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6605" windowHeight="7560"/>
  </bookViews>
  <sheets>
    <sheet name="Contents" sheetId="34" r:id="rId1"/>
    <sheet name="Table 1.1" sheetId="1" r:id="rId2"/>
    <sheet name="Table 1.2" sheetId="2" r:id="rId3"/>
    <sheet name="Table 1.3" sheetId="32" r:id="rId4"/>
    <sheet name="Table 1.4" sheetId="4" r:id="rId5"/>
    <sheet name="Table 1.5" sheetId="5" r:id="rId6"/>
    <sheet name="Table 1.6" sheetId="6" r:id="rId7"/>
    <sheet name="Table 1.7" sheetId="7" r:id="rId8"/>
    <sheet name="Table 1.8" sheetId="33" r:id="rId9"/>
    <sheet name="Table 2.1" sheetId="8" r:id="rId10"/>
    <sheet name="Table 2.2" sheetId="9" r:id="rId11"/>
    <sheet name="Table 2.3" sheetId="10" r:id="rId12"/>
    <sheet name="Table 2.4" sheetId="11" r:id="rId13"/>
    <sheet name="Table 2.5" sheetId="12" r:id="rId14"/>
    <sheet name="Table 2.6" sheetId="13" r:id="rId15"/>
    <sheet name="Table 2.7" sheetId="14" r:id="rId16"/>
    <sheet name="Table 2.8" sheetId="15" r:id="rId17"/>
    <sheet name="Table 3.1" sheetId="16" r:id="rId18"/>
    <sheet name="Table 4.1" sheetId="17" r:id="rId19"/>
    <sheet name="Table 4.2" sheetId="18" r:id="rId20"/>
    <sheet name="Table 5.1" sheetId="19" r:id="rId21"/>
    <sheet name="Table 5.2" sheetId="20" r:id="rId22"/>
    <sheet name="Table 5.3" sheetId="21" r:id="rId23"/>
    <sheet name="Table 6.1" sheetId="23" r:id="rId24"/>
    <sheet name="Table 6.2" sheetId="24" r:id="rId25"/>
    <sheet name="Table 6.3" sheetId="25" r:id="rId26"/>
    <sheet name="Table 6.4" sheetId="26" r:id="rId27"/>
    <sheet name="Table 6.5" sheetId="27" r:id="rId28"/>
    <sheet name="Table 6.6" sheetId="28" r:id="rId29"/>
    <sheet name="Table 6.7" sheetId="29" r:id="rId30"/>
    <sheet name="Table 8.1" sheetId="31" r:id="rId31"/>
  </sheets>
  <definedNames>
    <definedName name="_Ref368487386" localSheetId="18">'Table 4.1'!$A$1</definedName>
    <definedName name="_Ref368487409" localSheetId="19">'Table 4.2'!$A$1</definedName>
    <definedName name="_Ref390357066" localSheetId="8">'Table 1.8'!$A$1</definedName>
    <definedName name="_Ref390423381" localSheetId="3">'Table 1.3'!$D$1</definedName>
    <definedName name="_Toc378956621" localSheetId="23">'Table 6.1'!$A$1</definedName>
    <definedName name="_Toc378956622" localSheetId="24">'Table 6.2'!$A$1</definedName>
    <definedName name="_Toc378956623" localSheetId="25">'Table 6.3'!$A$1</definedName>
    <definedName name="_Toc378956625" localSheetId="28">'Table 6.6'!$A$1</definedName>
    <definedName name="_Toc381287970" localSheetId="17">'Table 3.1'!$A$1</definedName>
    <definedName name="_Toc383530058" localSheetId="20">'Table 5.1'!$A$1</definedName>
    <definedName name="_Toc383797979" localSheetId="9">'Table 2.1'!$A$1</definedName>
    <definedName name="_Toc383797981" localSheetId="11">'Table 2.3'!$A$1</definedName>
    <definedName name="_Toc383797982" localSheetId="12">'Table 2.4'!$A$1</definedName>
    <definedName name="_Toc383797983" localSheetId="13">'Table 2.5'!$A$1</definedName>
    <definedName name="_Toc383797984" localSheetId="14">'Table 2.6'!$A$1</definedName>
    <definedName name="_Toc383797985" localSheetId="15">'Table 2.7'!$A$1</definedName>
    <definedName name="_Toc383797986" localSheetId="16">'Table 2.8'!$A$1</definedName>
    <definedName name="_Toc389837824" localSheetId="1">'Table 1.1'!$A$1</definedName>
    <definedName name="_Toc389837825" localSheetId="2">'Table 1.2'!$A$1</definedName>
    <definedName name="_Toc389837827" localSheetId="4">'Table 1.4'!$A$1</definedName>
    <definedName name="_Toc389837828" localSheetId="5">'Table 1.5'!$A$1</definedName>
    <definedName name="_Toc389837829" localSheetId="6">'Table 1.6'!$A$1</definedName>
    <definedName name="_Toc389837830" localSheetId="7">'Table 1.7'!#REF!</definedName>
    <definedName name="_Toc389837832" localSheetId="10">'Table 2.2'!$A$1</definedName>
    <definedName name="_Toc389837843" localSheetId="21">'Table 5.2'!$A$1</definedName>
    <definedName name="_Toc389837844" localSheetId="22">'Table 5.3'!$A$1</definedName>
    <definedName name="_Toc389837849" localSheetId="26">'Table 6.4'!$A$1</definedName>
    <definedName name="_Toc389837850" localSheetId="27">'Table 6.5'!$A$1</definedName>
    <definedName name="_Toc389837852" localSheetId="29">'Table 6.7'!$A$1</definedName>
  </definedNames>
  <calcPr calcId="145621"/>
</workbook>
</file>

<file path=xl/calcChain.xml><?xml version="1.0" encoding="utf-8"?>
<calcChain xmlns="http://schemas.openxmlformats.org/spreadsheetml/2006/main">
  <c r="B13" i="1" l="1"/>
  <c r="B12" i="1"/>
  <c r="B11" i="1"/>
  <c r="B9" i="1"/>
  <c r="B8" i="1"/>
  <c r="B7" i="1"/>
</calcChain>
</file>

<file path=xl/sharedStrings.xml><?xml version="1.0" encoding="utf-8"?>
<sst xmlns="http://schemas.openxmlformats.org/spreadsheetml/2006/main" count="1167" uniqueCount="636">
  <si>
    <t>Population</t>
  </si>
  <si>
    <t>(in 1000s)</t>
  </si>
  <si>
    <t>GDP per head in PPS</t>
  </si>
  <si>
    <t>(EU-28=100)</t>
  </si>
  <si>
    <t>Unemployment rate (%)</t>
  </si>
  <si>
    <t>2003-2008</t>
  </si>
  <si>
    <t>2008-2012</t>
  </si>
  <si>
    <t>Montenegro</t>
  </si>
  <si>
    <t>6.2</t>
  </si>
  <si>
    <t>1.2</t>
  </si>
  <si>
    <t>Former Yugoslav Republic of Macedonia</t>
  </si>
  <si>
    <t>4.7</t>
  </si>
  <si>
    <t>1.9</t>
  </si>
  <si>
    <t>Serbia</t>
  </si>
  <si>
    <t>0.2</t>
  </si>
  <si>
    <t>Albania</t>
  </si>
  <si>
    <t>3.8</t>
  </si>
  <si>
    <t>Bosnia and Herzegovina</t>
  </si>
  <si>
    <t>5.2</t>
  </si>
  <si>
    <t>0.6</t>
  </si>
  <si>
    <t>Kosovo (under UN Security Resolution 1244)</t>
  </si>
  <si>
    <t>4.6 *</t>
  </si>
  <si>
    <t xml:space="preserve"> </t>
  </si>
  <si>
    <t>More developed</t>
  </si>
  <si>
    <t>Transition</t>
  </si>
  <si>
    <t>Less developed</t>
  </si>
  <si>
    <t>EU-28</t>
  </si>
  <si>
    <t>2.3</t>
  </si>
  <si>
    <t>1.3</t>
  </si>
  <si>
    <t>0.8</t>
  </si>
  <si>
    <t>2.1</t>
  </si>
  <si>
    <t>0.4</t>
  </si>
  <si>
    <t>1.4</t>
  </si>
  <si>
    <t>0.9</t>
  </si>
  <si>
    <t>* Includes only regions with data and a national target</t>
  </si>
  <si>
    <t>Source: Eurostat and DG REGIO calculations</t>
  </si>
  <si>
    <t>41.3</t>
  </si>
  <si>
    <t>32.3</t>
  </si>
  <si>
    <t>28.9</t>
  </si>
  <si>
    <t>36.8</t>
  </si>
  <si>
    <t>5.7</t>
  </si>
  <si>
    <t>1.1</t>
  </si>
  <si>
    <t>8.1</t>
  </si>
  <si>
    <t>5.8</t>
  </si>
  <si>
    <t>9.3</t>
  </si>
  <si>
    <t>9.1</t>
  </si>
  <si>
    <t>8.5</t>
  </si>
  <si>
    <t>8.6</t>
  </si>
  <si>
    <t>1.0</t>
  </si>
  <si>
    <t>12.2</t>
  </si>
  <si>
    <t>8.7</t>
  </si>
  <si>
    <t>4.3</t>
  </si>
  <si>
    <t>Employment rate population aged 20-64, 2013</t>
  </si>
  <si>
    <t>72.0</t>
  </si>
  <si>
    <t>65.1</t>
  </si>
  <si>
    <t>61.1</t>
  </si>
  <si>
    <t>68.3</t>
  </si>
  <si>
    <t>-1.4</t>
  </si>
  <si>
    <t>-2.9</t>
  </si>
  <si>
    <t>-2.7</t>
  </si>
  <si>
    <t>-1.9</t>
  </si>
  <si>
    <t>4.1</t>
  </si>
  <si>
    <t>4.6</t>
  </si>
  <si>
    <t>2.4</t>
  </si>
  <si>
    <t>3.7</t>
  </si>
  <si>
    <t>3.2</t>
  </si>
  <si>
    <t>10.5</t>
  </si>
  <si>
    <t>6.7</t>
  </si>
  <si>
    <t>% of regions* that have reached national target</t>
  </si>
  <si>
    <t>34.6</t>
  </si>
  <si>
    <t>15.4</t>
  </si>
  <si>
    <t>21.7</t>
  </si>
  <si>
    <t>* Includes only regions with a national target</t>
  </si>
  <si>
    <t>Source Eurostat and REGIO calculations</t>
  </si>
  <si>
    <t>9.2</t>
  </si>
  <si>
    <t>15.3</t>
  </si>
  <si>
    <t>12.8</t>
  </si>
  <si>
    <t>10.8</t>
  </si>
  <si>
    <t>5.0</t>
  </si>
  <si>
    <t>4.9</t>
  </si>
  <si>
    <t>-0.8</t>
  </si>
  <si>
    <t>-2.5</t>
  </si>
  <si>
    <t>-5.8</t>
  </si>
  <si>
    <t>-2.2</t>
  </si>
  <si>
    <t>Source: Eurostat and REGIO calculations</t>
  </si>
  <si>
    <t>11.1</t>
  </si>
  <si>
    <t>15.5</t>
  </si>
  <si>
    <t>12.1</t>
  </si>
  <si>
    <t>11.9</t>
  </si>
  <si>
    <t>3.3</t>
  </si>
  <si>
    <t>2.8</t>
  </si>
  <si>
    <t>0.5</t>
  </si>
  <si>
    <t>4.0</t>
  </si>
  <si>
    <t>Source: Eurostat</t>
  </si>
  <si>
    <t>1961-1971</t>
  </si>
  <si>
    <t>1971-1981</t>
  </si>
  <si>
    <t>1981-1991</t>
  </si>
  <si>
    <t>1991-2001</t>
  </si>
  <si>
    <t>2001-2011</t>
  </si>
  <si>
    <t>Urban</t>
  </si>
  <si>
    <t>11.6</t>
  </si>
  <si>
    <t>4.4</t>
  </si>
  <si>
    <t>2.9</t>
  </si>
  <si>
    <t>3.6</t>
  </si>
  <si>
    <t>6.4</t>
  </si>
  <si>
    <t>Intermediate</t>
  </si>
  <si>
    <t>7.8</t>
  </si>
  <si>
    <t>3.9</t>
  </si>
  <si>
    <t>4.5</t>
  </si>
  <si>
    <t>Rural</t>
  </si>
  <si>
    <t>-0.3</t>
  </si>
  <si>
    <t>1.8</t>
  </si>
  <si>
    <t>1.5</t>
  </si>
  <si>
    <t>Total</t>
  </si>
  <si>
    <t>3.5</t>
  </si>
  <si>
    <t>14.9</t>
  </si>
  <si>
    <t>11.0</t>
  </si>
  <si>
    <t>-2.4</t>
  </si>
  <si>
    <t>0.7</t>
  </si>
  <si>
    <t>11.2</t>
  </si>
  <si>
    <t>9.6</t>
  </si>
  <si>
    <t>-0.6</t>
  </si>
  <si>
    <t>4.2</t>
  </si>
  <si>
    <t>2.0</t>
  </si>
  <si>
    <t>-2.8</t>
  </si>
  <si>
    <t>-3.2</t>
  </si>
  <si>
    <t>7.6</t>
  </si>
  <si>
    <t>3.1</t>
  </si>
  <si>
    <t>-1.3</t>
  </si>
  <si>
    <t>12.0</t>
  </si>
  <si>
    <t>5.1</t>
  </si>
  <si>
    <t>6.1</t>
  </si>
  <si>
    <t>3.4</t>
  </si>
  <si>
    <t>2.7</t>
  </si>
  <si>
    <t>1.7</t>
  </si>
  <si>
    <t>0.3</t>
  </si>
  <si>
    <t>8.0</t>
  </si>
  <si>
    <t>2.2</t>
  </si>
  <si>
    <t>Source: Time series of LAU2 population data, NSI, DG REGIO / Spatial Foresight</t>
  </si>
  <si>
    <t>EU-15</t>
  </si>
  <si>
    <t>Cities</t>
  </si>
  <si>
    <t>42.4</t>
  </si>
  <si>
    <t>43.6</t>
  </si>
  <si>
    <t>43.4</t>
  </si>
  <si>
    <t>42.9</t>
  </si>
  <si>
    <t>42.2</t>
  </si>
  <si>
    <t>42.3</t>
  </si>
  <si>
    <t>Towns and suburbs</t>
  </si>
  <si>
    <t>27.8</t>
  </si>
  <si>
    <t>29.5</t>
  </si>
  <si>
    <t>31.0</t>
  </si>
  <si>
    <t>31.8</t>
  </si>
  <si>
    <t>32.5</t>
  </si>
  <si>
    <t>32.6</t>
  </si>
  <si>
    <t>Rural areas</t>
  </si>
  <si>
    <t>29.8</t>
  </si>
  <si>
    <t>26.9</t>
  </si>
  <si>
    <t>25.6</t>
  </si>
  <si>
    <t>25.3</t>
  </si>
  <si>
    <t>25.0</t>
  </si>
  <si>
    <t>100.0</t>
  </si>
  <si>
    <t>EU-13</t>
  </si>
  <si>
    <t>25.4</t>
  </si>
  <si>
    <t>29.0</t>
  </si>
  <si>
    <t>34.2</t>
  </si>
  <si>
    <t>33.9</t>
  </si>
  <si>
    <t>33.8</t>
  </si>
  <si>
    <t>19.7</t>
  </si>
  <si>
    <t>21.4</t>
  </si>
  <si>
    <t>23.1</t>
  </si>
  <si>
    <t>24.5</t>
  </si>
  <si>
    <t>25.1</t>
  </si>
  <si>
    <t>25.7</t>
  </si>
  <si>
    <t>55.0</t>
  </si>
  <si>
    <t>49.6</t>
  </si>
  <si>
    <t>44.3</t>
  </si>
  <si>
    <t>41.4</t>
  </si>
  <si>
    <t>41.0</t>
  </si>
  <si>
    <t>40.4</t>
  </si>
  <si>
    <t>38.6</t>
  </si>
  <si>
    <t>40.3</t>
  </si>
  <si>
    <t>40.9</t>
  </si>
  <si>
    <t>40.5</t>
  </si>
  <si>
    <t>26.0</t>
  </si>
  <si>
    <t>27.7</t>
  </si>
  <si>
    <t>29.2</t>
  </si>
  <si>
    <t>30.1</t>
  </si>
  <si>
    <t>30.8</t>
  </si>
  <si>
    <t>31.2</t>
  </si>
  <si>
    <t>35.5</t>
  </si>
  <si>
    <t>32.0</t>
  </si>
  <si>
    <t>29.9</t>
  </si>
  <si>
    <t>28.8</t>
  </si>
  <si>
    <t>28.3</t>
  </si>
  <si>
    <t>Predominantly urban</t>
  </si>
  <si>
    <t>Predominantly rural</t>
  </si>
  <si>
    <t>Total population change</t>
  </si>
  <si>
    <t>-1.1</t>
  </si>
  <si>
    <t>-3.9</t>
  </si>
  <si>
    <t>Natural population change</t>
  </si>
  <si>
    <t>-1.2</t>
  </si>
  <si>
    <t>-0.7</t>
  </si>
  <si>
    <t>-1.8</t>
  </si>
  <si>
    <t>Net migration</t>
  </si>
  <si>
    <t>-0.4</t>
  </si>
  <si>
    <t>6.8</t>
  </si>
  <si>
    <t>5.4</t>
  </si>
  <si>
    <t>2.6</t>
  </si>
  <si>
    <t>-1.0</t>
  </si>
  <si>
    <t>3.0</t>
  </si>
  <si>
    <t>Predominantly Urban</t>
  </si>
  <si>
    <t>Predominantly Rural</t>
  </si>
  <si>
    <t>population aged 14 or less</t>
  </si>
  <si>
    <t>14.0</t>
  </si>
  <si>
    <t>15.0</t>
  </si>
  <si>
    <t>15.2</t>
  </si>
  <si>
    <t>population aged 65 or more</t>
  </si>
  <si>
    <t>15.6</t>
  </si>
  <si>
    <t>14.8</t>
  </si>
  <si>
    <t>15.7</t>
  </si>
  <si>
    <t>16.2</t>
  </si>
  <si>
    <t>15.8</t>
  </si>
  <si>
    <t>17.2</t>
  </si>
  <si>
    <t>19.3</t>
  </si>
  <si>
    <t>20.4</t>
  </si>
  <si>
    <t>18.5</t>
  </si>
  <si>
    <t>16.0</t>
  </si>
  <si>
    <t>17.0</t>
  </si>
  <si>
    <t>18.2</t>
  </si>
  <si>
    <t>18.6</t>
  </si>
  <si>
    <t>17.8</t>
  </si>
  <si>
    <t xml:space="preserve"> Terrestrial Border regions</t>
  </si>
  <si>
    <t>Other</t>
  </si>
  <si>
    <t>-3.10</t>
  </si>
  <si>
    <t>-0.99</t>
  </si>
  <si>
    <t>-1.89</t>
  </si>
  <si>
    <t>-1.66</t>
  </si>
  <si>
    <t>-1.00</t>
  </si>
  <si>
    <t>-1.26</t>
  </si>
  <si>
    <t>-1.46</t>
  </si>
  <si>
    <t>0.01</t>
  </si>
  <si>
    <t>-0.64</t>
  </si>
  <si>
    <t>4.05</t>
  </si>
  <si>
    <t>5.56</t>
  </si>
  <si>
    <t>5.41</t>
  </si>
  <si>
    <t>0.74</t>
  </si>
  <si>
    <t>1.49</t>
  </si>
  <si>
    <t>1.30</t>
  </si>
  <si>
    <t>3.29</t>
  </si>
  <si>
    <t>4.01</t>
  </si>
  <si>
    <t>4.06</t>
  </si>
  <si>
    <t>0.91</t>
  </si>
  <si>
    <t>4.54</t>
  </si>
  <si>
    <t>3.78</t>
  </si>
  <si>
    <t>-0.30</t>
  </si>
  <si>
    <t>1.11</t>
  </si>
  <si>
    <t>1.22</t>
  </si>
  <si>
    <t>3.40</t>
  </si>
  <si>
    <t>3.02</t>
  </si>
  <si>
    <t>Source: Eurostat, DG REGIO</t>
  </si>
  <si>
    <t>Country</t>
  </si>
  <si>
    <t>Rank</t>
  </si>
  <si>
    <t>Procedures (number)</t>
  </si>
  <si>
    <t>Time (days)</t>
  </si>
  <si>
    <t>Lithuania</t>
  </si>
  <si>
    <t>6.5</t>
  </si>
  <si>
    <t>Ireland</t>
  </si>
  <si>
    <t>Czech Republic</t>
  </si>
  <si>
    <t>19.5</t>
  </si>
  <si>
    <t>8.2</t>
  </si>
  <si>
    <t>Malta</t>
  </si>
  <si>
    <t>39.5</t>
  </si>
  <si>
    <t>12.9</t>
  </si>
  <si>
    <t>10.4</t>
  </si>
  <si>
    <t>Source: Doing Business 2014, World Bank</t>
  </si>
  <si>
    <t>Direct costs of corruption</t>
  </si>
  <si>
    <t>(in million EUR)</t>
  </si>
  <si>
    <t>% of the overall procurement value</t>
  </si>
  <si>
    <t>in the sector</t>
  </si>
  <si>
    <t>in the 8 Member States</t>
  </si>
  <si>
    <t>Road &amp; rail</t>
  </si>
  <si>
    <t>488 –755</t>
  </si>
  <si>
    <t>1.9 % to 2.9%</t>
  </si>
  <si>
    <t>Water &amp; waste</t>
  </si>
  <si>
    <t>27 –38</t>
  </si>
  <si>
    <t>1.8% to 2.5%</t>
  </si>
  <si>
    <t>Urban/utility construction</t>
  </si>
  <si>
    <t>830 - 1 141</t>
  </si>
  <si>
    <t>4.8% to 6.6%</t>
  </si>
  <si>
    <t>Training</t>
  </si>
  <si>
    <t>26 –86</t>
  </si>
  <si>
    <t>4.7 % to 15.9%</t>
  </si>
  <si>
    <t>R&amp;D</t>
  </si>
  <si>
    <t>99 –228</t>
  </si>
  <si>
    <t>1.7% to 3.9%</t>
  </si>
  <si>
    <t>Bid rigging</t>
  </si>
  <si>
    <t>Kick-backs</t>
  </si>
  <si>
    <t>Road &amp; Rail</t>
  </si>
  <si>
    <t>Water &amp; Waste</t>
  </si>
  <si>
    <t>1989-1993</t>
  </si>
  <si>
    <t>1994-1999</t>
  </si>
  <si>
    <t>2000-2006</t>
  </si>
  <si>
    <t>2007-2013</t>
  </si>
  <si>
    <t>2014-2020</t>
  </si>
  <si>
    <t>Less Developed (2014-20)</t>
  </si>
  <si>
    <t>24.6</t>
  </si>
  <si>
    <t>34.1</t>
  </si>
  <si>
    <t>31.7</t>
  </si>
  <si>
    <t>Transition Regions</t>
  </si>
  <si>
    <t>7.3</t>
  </si>
  <si>
    <t>13.5</t>
  </si>
  <si>
    <t xml:space="preserve">Objectives 2 (1989-06)-5b (1989-99) </t>
  </si>
  <si>
    <t>61.0</t>
  </si>
  <si>
    <t>Objectives 3 (1989-06)-4 (1989-99)</t>
  </si>
  <si>
    <t>74.6</t>
  </si>
  <si>
    <t>75.0</t>
  </si>
  <si>
    <t>63.0</t>
  </si>
  <si>
    <t>More developed (2014-20)</t>
  </si>
  <si>
    <t xml:space="preserve">Objective 6 </t>
  </si>
  <si>
    <t>Cohesion Fund</t>
  </si>
  <si>
    <t>16.9</t>
  </si>
  <si>
    <t>30.9</t>
  </si>
  <si>
    <t>34.3</t>
  </si>
  <si>
    <t>25.8</t>
  </si>
  <si>
    <t>Population of</t>
  </si>
  <si>
    <t>EU-12</t>
  </si>
  <si>
    <t>EU-25</t>
  </si>
  <si>
    <t>EU-27</t>
  </si>
  <si>
    <t>1989-1993*</t>
  </si>
  <si>
    <t>Cross-border</t>
  </si>
  <si>
    <t>1.64</t>
  </si>
  <si>
    <t>3.64</t>
  </si>
  <si>
    <t>3.90</t>
  </si>
  <si>
    <t>6.60</t>
  </si>
  <si>
    <t>6.62</t>
  </si>
  <si>
    <t>Transnational</t>
  </si>
  <si>
    <t>0.71</t>
  </si>
  <si>
    <t>1.60</t>
  </si>
  <si>
    <t>1.80</t>
  </si>
  <si>
    <t>1.82</t>
  </si>
  <si>
    <t>Interregional</t>
  </si>
  <si>
    <t>0.55</t>
  </si>
  <si>
    <t>0.40</t>
  </si>
  <si>
    <t>0.45</t>
  </si>
  <si>
    <t>0.50</t>
  </si>
  <si>
    <t>4.90</t>
  </si>
  <si>
    <t>6.20</t>
  </si>
  <si>
    <t>8.88</t>
  </si>
  <si>
    <t>8.94</t>
  </si>
  <si>
    <t>Share of Cohesion Policy Funding (%)</t>
  </si>
  <si>
    <t>2.5</t>
  </si>
  <si>
    <t>2. 8</t>
  </si>
  <si>
    <t>* Refers to 1990-1993</t>
  </si>
  <si>
    <t>2000-2004</t>
  </si>
  <si>
    <t>2004-2006</t>
  </si>
  <si>
    <t>73.2</t>
  </si>
  <si>
    <t>61.6</t>
  </si>
  <si>
    <t>63.6</t>
  </si>
  <si>
    <t>63.2</t>
  </si>
  <si>
    <t>59.0</t>
  </si>
  <si>
    <t>53.5</t>
  </si>
  <si>
    <t>0.0</t>
  </si>
  <si>
    <t>7.5</t>
  </si>
  <si>
    <t>23.6</t>
  </si>
  <si>
    <t>27.4</t>
  </si>
  <si>
    <t>24.3</t>
  </si>
  <si>
    <t>19.1</t>
  </si>
  <si>
    <t>16.5</t>
  </si>
  <si>
    <t>9.4</t>
  </si>
  <si>
    <t>20.7</t>
  </si>
  <si>
    <t>19.2</t>
  </si>
  <si>
    <t>Less developed and Cohesion Fund</t>
  </si>
  <si>
    <t>76.4</t>
  </si>
  <si>
    <t>72.4</t>
  </si>
  <si>
    <t>73.1</t>
  </si>
  <si>
    <t>78.9</t>
  </si>
  <si>
    <t>79.7</t>
  </si>
  <si>
    <t>72.8</t>
  </si>
  <si>
    <t>EU</t>
  </si>
  <si>
    <t>Less developed *</t>
  </si>
  <si>
    <t>Cohesion Fund ***</t>
  </si>
  <si>
    <t>Total **</t>
  </si>
  <si>
    <t>* ERDF+ESF, ** ERDF+ESF+CF, *** In the period 2007-2013, Spain received phasing-out support. The aid intensity excluding Spain was 76.</t>
  </si>
  <si>
    <t>ESF</t>
  </si>
  <si>
    <t>ERDF</t>
  </si>
  <si>
    <t>CF</t>
  </si>
  <si>
    <t>EAFRD</t>
  </si>
  <si>
    <t>EMFF</t>
  </si>
  <si>
    <t>6.6</t>
  </si>
  <si>
    <t>Other regions</t>
  </si>
  <si>
    <t>Business support (including - RTDI)</t>
  </si>
  <si>
    <t>31.5</t>
  </si>
  <si>
    <t>33.0</t>
  </si>
  <si>
    <t>28.0</t>
  </si>
  <si>
    <t>34.4</t>
  </si>
  <si>
    <t xml:space="preserve">48.1 </t>
  </si>
  <si>
    <t xml:space="preserve">31.1 </t>
  </si>
  <si>
    <t xml:space="preserve">29.2 </t>
  </si>
  <si>
    <t xml:space="preserve">33.8 </t>
  </si>
  <si>
    <t>Infrastructure (Transport, Energy, Telecom, Social infrastructure)</t>
  </si>
  <si>
    <t>36.3</t>
  </si>
  <si>
    <t>26.1</t>
  </si>
  <si>
    <t>23.2</t>
  </si>
  <si>
    <t xml:space="preserve">5.2 </t>
  </si>
  <si>
    <t xml:space="preserve">1.5 </t>
  </si>
  <si>
    <t xml:space="preserve">13.4 </t>
  </si>
  <si>
    <t xml:space="preserve">13.2 </t>
  </si>
  <si>
    <t>Human Capital (labour market, education, social inclusion etc.)</t>
  </si>
  <si>
    <t>20.6</t>
  </si>
  <si>
    <t>24.7</t>
  </si>
  <si>
    <t>22.3</t>
  </si>
  <si>
    <t xml:space="preserve">39.0 </t>
  </si>
  <si>
    <t xml:space="preserve">56.8 </t>
  </si>
  <si>
    <t xml:space="preserve">45.8 </t>
  </si>
  <si>
    <t xml:space="preserve">34.6 </t>
  </si>
  <si>
    <t xml:space="preserve">Environment </t>
  </si>
  <si>
    <t>1.6</t>
  </si>
  <si>
    <t>14.3</t>
  </si>
  <si>
    <t xml:space="preserve">7.6 </t>
  </si>
  <si>
    <t xml:space="preserve">9.8 </t>
  </si>
  <si>
    <t xml:space="preserve">8.6 </t>
  </si>
  <si>
    <t xml:space="preserve">14.2 </t>
  </si>
  <si>
    <t>9.7</t>
  </si>
  <si>
    <t xml:space="preserve">0.0 </t>
  </si>
  <si>
    <t xml:space="preserve">0.8 </t>
  </si>
  <si>
    <t xml:space="preserve">1.1 </t>
  </si>
  <si>
    <t xml:space="preserve">0.3 </t>
  </si>
  <si>
    <t>Technical assistance</t>
  </si>
  <si>
    <t xml:space="preserve">1.8 </t>
  </si>
  <si>
    <t xml:space="preserve">3.8 </t>
  </si>
  <si>
    <t>TOTAL</t>
  </si>
  <si>
    <t>EU-10</t>
  </si>
  <si>
    <t>Business support (including RTDI)</t>
  </si>
  <si>
    <t>14.2</t>
  </si>
  <si>
    <t>Infrastructures (transport, energy, telecoms, social infrastructure)</t>
  </si>
  <si>
    <t>41.5</t>
  </si>
  <si>
    <t>36.1</t>
  </si>
  <si>
    <t>Human Capital (labour market, education, social inclusion)</t>
  </si>
  <si>
    <t>12.5</t>
  </si>
  <si>
    <t>27.3</t>
  </si>
  <si>
    <t>20.8</t>
  </si>
  <si>
    <t>0.1</t>
  </si>
  <si>
    <t>Belgium</t>
  </si>
  <si>
    <t>Bulgaria</t>
  </si>
  <si>
    <t>Luxembourg</t>
  </si>
  <si>
    <t>Hungary</t>
  </si>
  <si>
    <t>Denmark</t>
  </si>
  <si>
    <t>Germany</t>
  </si>
  <si>
    <t>Netherlands</t>
  </si>
  <si>
    <t>Estonia</t>
  </si>
  <si>
    <t>Austria</t>
  </si>
  <si>
    <t>Poland</t>
  </si>
  <si>
    <t>Greece</t>
  </si>
  <si>
    <t>Portugal</t>
  </si>
  <si>
    <t>Spain</t>
  </si>
  <si>
    <t>Romania</t>
  </si>
  <si>
    <t>France</t>
  </si>
  <si>
    <t>Slovenia</t>
  </si>
  <si>
    <t>Croatia</t>
  </si>
  <si>
    <t>Slovak Republic</t>
  </si>
  <si>
    <t>Italy</t>
  </si>
  <si>
    <t xml:space="preserve">Finland </t>
  </si>
  <si>
    <t>Cyprus</t>
  </si>
  <si>
    <t>Sweden</t>
  </si>
  <si>
    <t>Latvia</t>
  </si>
  <si>
    <t>United Kingdom</t>
  </si>
  <si>
    <t xml:space="preserve">  * 2008-2011</t>
  </si>
  <si>
    <t>Share in 2012 (%)</t>
  </si>
  <si>
    <t>Employment</t>
  </si>
  <si>
    <t>GVA</t>
  </si>
  <si>
    <t>Moderately developed</t>
  </si>
  <si>
    <t>Highly developed</t>
  </si>
  <si>
    <t>Agriculture, forestry and fishing</t>
  </si>
  <si>
    <t>Industry (except construction)</t>
  </si>
  <si>
    <t>Construction</t>
  </si>
  <si>
    <t>Wholesale and retail trade; transport; accommodation and food service activities; information and communication</t>
  </si>
  <si>
    <t>Financial and insurance activities; real estate activities; professional, scientific and technical activities; administrative and support service activities</t>
  </si>
  <si>
    <t>Public administration; activities of extraterritorial organisations and bodies</t>
  </si>
  <si>
    <t>Annual average % change 2000-2008</t>
  </si>
  <si>
    <t>Annual average % change 2008-2012</t>
  </si>
  <si>
    <t>Less Developed</t>
  </si>
  <si>
    <t>LD</t>
  </si>
  <si>
    <t xml:space="preserve">Hungary </t>
  </si>
  <si>
    <t xml:space="preserve">Croatia </t>
  </si>
  <si>
    <t xml:space="preserve">Poland </t>
  </si>
  <si>
    <t xml:space="preserve">Romania </t>
  </si>
  <si>
    <t xml:space="preserve">Estonia </t>
  </si>
  <si>
    <t xml:space="preserve">Latvia </t>
  </si>
  <si>
    <t xml:space="preserve">Slovakia </t>
  </si>
  <si>
    <t xml:space="preserve">Bulgaria </t>
  </si>
  <si>
    <t xml:space="preserve">Lithuania </t>
  </si>
  <si>
    <t>MD</t>
  </si>
  <si>
    <t xml:space="preserve">Portugal </t>
  </si>
  <si>
    <t xml:space="preserve">Greece </t>
  </si>
  <si>
    <t xml:space="preserve">Cyprus </t>
  </si>
  <si>
    <t xml:space="preserve">Slovenia </t>
  </si>
  <si>
    <t>Czech Rep.</t>
  </si>
  <si>
    <t>HD</t>
  </si>
  <si>
    <t xml:space="preserve">Italy </t>
  </si>
  <si>
    <t xml:space="preserve">Luxembourg </t>
  </si>
  <si>
    <t xml:space="preserve">Denmark </t>
  </si>
  <si>
    <t xml:space="preserve">France </t>
  </si>
  <si>
    <t xml:space="preserve">Spain </t>
  </si>
  <si>
    <t xml:space="preserve">Belgium </t>
  </si>
  <si>
    <t xml:space="preserve">Germany </t>
  </si>
  <si>
    <t>UK</t>
  </si>
  <si>
    <t xml:space="preserve">Netherlands </t>
  </si>
  <si>
    <t xml:space="preserve">Austria </t>
  </si>
  <si>
    <t xml:space="preserve">Sweden </t>
  </si>
  <si>
    <t>2000-2008</t>
  </si>
  <si>
    <t>2008-2011</t>
  </si>
  <si>
    <t>Smaller metro region</t>
  </si>
  <si>
    <t>GDP per head (PPS) index EU-28=100</t>
  </si>
  <si>
    <t>R&amp;D as % of GDP, 2011</t>
  </si>
  <si>
    <t>GDP per head (PPS) in 2009 (EU-28=100)</t>
  </si>
  <si>
    <t>Basic</t>
  </si>
  <si>
    <t>Efficiency</t>
  </si>
  <si>
    <t>Innovation</t>
  </si>
  <si>
    <t>&lt;50</t>
  </si>
  <si>
    <t>50-75</t>
  </si>
  <si>
    <t>75-90</t>
  </si>
  <si>
    <t>90-110</t>
  </si>
  <si>
    <t>&gt;110</t>
  </si>
  <si>
    <t>The funds are identified using their current name and that the EAFRD and EMFF had a different name in earlier periods. Cohesion Fund was only launched in 1992 and in operation in 1993.</t>
  </si>
  <si>
    <t>Social protection</t>
  </si>
  <si>
    <t>Education</t>
  </si>
  <si>
    <t>General public services</t>
  </si>
  <si>
    <t>Health</t>
  </si>
  <si>
    <t>Economic affairs (including transport)</t>
  </si>
  <si>
    <t>Housing and community amenities</t>
  </si>
  <si>
    <t>Recreation, culture and religion</t>
  </si>
  <si>
    <t>Public order and safety</t>
  </si>
  <si>
    <t>Environment protection</t>
  </si>
  <si>
    <t>Germany (until 1990 former territory of the FRG)</t>
  </si>
  <si>
    <t>n.a.</t>
  </si>
  <si>
    <t>Slovakia</t>
  </si>
  <si>
    <t>Finland</t>
  </si>
  <si>
    <t>Employment rate, 15-64 (%)</t>
  </si>
  <si>
    <t>Real GDP growth rate (% p.a.)</t>
  </si>
  <si>
    <t xml:space="preserve">GVA per head </t>
  </si>
  <si>
    <t>Productivity</t>
  </si>
  <si>
    <t>Employment rate</t>
  </si>
  <si>
    <t>Share of working-age population</t>
  </si>
  <si>
    <t xml:space="preserve">GDP per head </t>
  </si>
  <si>
    <t>Employment per head</t>
  </si>
  <si>
    <t>Capital metropolitan region</t>
  </si>
  <si>
    <t>Second tier metropolitan region</t>
  </si>
  <si>
    <t>Non-metropolitan region</t>
  </si>
  <si>
    <t>GDP per head</t>
  </si>
  <si>
    <t xml:space="preserve">Productivity </t>
  </si>
  <si>
    <t xml:space="preserve">Employment per head </t>
  </si>
  <si>
    <t>Average annual change (%)</t>
  </si>
  <si>
    <t>Distance to national target (% point difference)</t>
  </si>
  <si>
    <t>% point change 2008 - 2013</t>
  </si>
  <si>
    <t>% point change 2000 - 2008</t>
  </si>
  <si>
    <t>% point change  2008 - 2013</t>
  </si>
  <si>
    <t>Unemployment rate 2013</t>
  </si>
  <si>
    <t>Early school leavers 2013 (% population 18-24)</t>
  </si>
  <si>
    <t>% point reduction 2008 - 2013</t>
  </si>
  <si>
    <t>Distance to target 2013-2020 (%-point difference)</t>
  </si>
  <si>
    <t>Population change (%)</t>
  </si>
  <si>
    <t>% of total</t>
  </si>
  <si>
    <t>Total change (%)</t>
  </si>
  <si>
    <t xml:space="preserve">% of total </t>
  </si>
  <si>
    <t>Cost (% of income per head)</t>
  </si>
  <si>
    <t>Paid-in Min. Capital (% of income per head)</t>
  </si>
  <si>
    <t>Less developed and Cohesion Fund regions</t>
  </si>
  <si>
    <t>Source: Eurostat, Ameco and DG REGIO calculations</t>
  </si>
  <si>
    <t>In Ireland and Malta real GDP was used instead of real GVA</t>
  </si>
  <si>
    <t>Population aged 30-34 with tertiary education, 2013</t>
  </si>
  <si>
    <t>Table 1.4 Change in GDP per head, productivity and employment per head by type of metropolitan region, 2000-2008 and 2008-2011</t>
  </si>
  <si>
    <t>Table 1.8 Weights used in the construction of the regional competitiveness index 2013</t>
  </si>
  <si>
    <t>Source: Annoni, P. And Dijkstra, L. (2013)</t>
  </si>
  <si>
    <t>Table 2.4 Population change by urban-rural typology, 1961-2011</t>
  </si>
  <si>
    <t>Table 2.5 Population by degree of urbanisation, 1961-2011</t>
  </si>
  <si>
    <t>Table 2.6 Population change, natural change and net migration by urban-rural typology, 2001-2011</t>
  </si>
  <si>
    <t>Table 2.7 Population age structure by urban-rural typology, 2012</t>
  </si>
  <si>
    <t xml:space="preserve">MT data are 2010 and DE8, ES63 and ES7 regions are 2011 </t>
  </si>
  <si>
    <t>Source: JRC European Human Settlement Map and DG REGIO calculations</t>
  </si>
  <si>
    <t>% of total sub-national governments expenditure</t>
  </si>
  <si>
    <t>Table 5.1 Starting a business in 2014</t>
  </si>
  <si>
    <t>Table 5.2 Estimated direct costs of corruption in public procurement in 8 selected Member States</t>
  </si>
  <si>
    <t>Source: PwC EU Services and Ecorys</t>
  </si>
  <si>
    <t>Table 5.3 Type of corruption by policy area</t>
  </si>
  <si>
    <t>Souce: PwC EU Services and Ecorys</t>
  </si>
  <si>
    <t xml:space="preserve">Table 6.1 Population by category of region, 1989-2020 </t>
  </si>
  <si>
    <t>%</t>
  </si>
  <si>
    <t>Source: DG REGIO</t>
  </si>
  <si>
    <t>Table 6.4 Annual aid intensity by category of region, 1989-2020</t>
  </si>
  <si>
    <t>EUR per head at 2011 constant prices</t>
  </si>
  <si>
    <t>Source: Structural Funds Annual Reports, SFC and REGIO calculations.</t>
  </si>
  <si>
    <t>Source: Structural Funds Annual Reports, Ex-post evaluation of INTERREG and SFC</t>
  </si>
  <si>
    <t>EUR billion at 2011 prices</t>
  </si>
  <si>
    <t>Source: Sructural Funds Annual Reports, SFC and DG REGIO calculations.</t>
  </si>
  <si>
    <t>Table 6.6 Cohesion Policy funding by broad policy area in EU-15, 1989-2013</t>
  </si>
  <si>
    <t>Source: Structural Funds Annual Reports, SFC and REGIO calculations</t>
  </si>
  <si>
    <t>Table 6.7 Cohesion Policy funding by broad policy area in acceding countries, 2004-2013</t>
  </si>
  <si>
    <t>Table 8.1 Minimum shares of ESF support by Member State under the Investment for Growth and Jobs goal, 2014-2020</t>
  </si>
  <si>
    <t>Source: Final and draft partnership agreement as of 1 June 2014.</t>
  </si>
  <si>
    <t xml:space="preserve">% of regions* that have reached national target </t>
  </si>
  <si>
    <t>% of total general government expenditure</t>
  </si>
  <si>
    <t>Regional Competitiveness and Employment (2007-13)</t>
  </si>
  <si>
    <t xml:space="preserve">Objective 1 (1989-06) </t>
  </si>
  <si>
    <t>Convergence (2007-13)</t>
  </si>
  <si>
    <t>EUR billion at 2011 constant prices</t>
  </si>
  <si>
    <t>Source: Structural Funds Annual Reports, SFC and REGIO calculations. Annual deflator of 2%.</t>
  </si>
  <si>
    <t>% of ERDF+ESF</t>
  </si>
  <si>
    <t>Urban rural typology</t>
  </si>
  <si>
    <t xml:space="preserve">Only partial data for Portugal and Slovenia </t>
  </si>
  <si>
    <t>sq. km per mn inhabitants</t>
  </si>
  <si>
    <t>Expenditure of local and state levels are not consolidated.</t>
  </si>
  <si>
    <t xml:space="preserve">Source: Eurostat. </t>
  </si>
  <si>
    <t>Expenditure of local and state levels are not consolidated</t>
  </si>
  <si>
    <t>% of EU population</t>
  </si>
  <si>
    <t>Cohesion Fund*</t>
  </si>
  <si>
    <t>* in 2007-2013, Spain received transitional support. Population share without Spain is 25.1%.</t>
  </si>
  <si>
    <t>Table 1.2 Change in employment and GVA by sector and group of Member States, 2000-2008 and 2008-2012</t>
  </si>
  <si>
    <t>Table 1.3 Decomposition of annual average change in GVA per head , 2000-2008 and 2008-2012</t>
  </si>
  <si>
    <t>Table 1.6 Total R&amp;D expenditure and the distance to the 2020 target, EU-28 regions, 2011</t>
  </si>
  <si>
    <t>Table 2.1 Employment rate of those aged 20-64, EU-28 regions, 2000-2013, and distance to national target</t>
  </si>
  <si>
    <t>Table 2.2 Unemployment rate by category of region, EU-28 regions, 2000-2013</t>
  </si>
  <si>
    <t>Table 2.3 Early school leavers and distance to national target, EU-28 regions, 2008-2013</t>
  </si>
  <si>
    <t>Table 3.1 Built-up area per inhabitant, EU regions, 2012</t>
  </si>
  <si>
    <t>Table 6.2 Funding for territorial cooperation, 1989-2020</t>
  </si>
  <si>
    <t xml:space="preserve">Table 6.3 Distribution of funding between categories of region, 1989-2020 </t>
  </si>
  <si>
    <t xml:space="preserve">Table 6.5 Allocation by Fund, 1989-2020 </t>
  </si>
  <si>
    <t xml:space="preserve">Conflict of interest </t>
  </si>
  <si>
    <t xml:space="preserve">Deliberate mismanagement </t>
  </si>
  <si>
    <t>Table 1.1 Key indicators for Western Balkans, 2003-2012</t>
  </si>
  <si>
    <t>Table 1.5 Change in GDP per head, productivity and employment per head by urban-rural typology, 2000-2008 and 2008-2011</t>
  </si>
  <si>
    <t>Table 1.7 Population aged 30-34 with a tertiary education, EU-28 regions, average 2013</t>
  </si>
  <si>
    <t>Table 2.8 Population change, natural change and net migration in terrestrial border regions, 2001-2011</t>
  </si>
  <si>
    <t>Table 4.1 Sub-national governments expenditure by function, 2013</t>
  </si>
  <si>
    <t>Table 4.2 Sub-national governments expenditure by function, 2013</t>
  </si>
  <si>
    <t>Sixth Cohesion Report on Economic, Social and Territorial Cohesion</t>
  </si>
  <si>
    <t>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</si>
</sst>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b/>
      <sz val="9"/>
      <color indexed="8"/>
      <name val="Verdana"/>
      <family val="2"/>
    </font>
    <font>
      <sz val="9"/>
      <color indexed="8"/>
      <name val="Verdana"/>
      <family val="2"/>
    </font>
    <font>
      <sz val="10"/>
      <color indexed="8"/>
      <name val="Arial"/>
      <family val="2"/>
    </font>
    <font>
      <sz val="8"/>
      <name val="Calibri"/>
      <family val="2"/>
    </font>
    <font>
      <b/>
      <sz val="11"/>
      <color indexed="8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2"/>
      <color indexed="8"/>
      <name val="Verdana"/>
      <family val="2"/>
    </font>
    <font>
      <i/>
      <sz val="9"/>
      <color indexed="8"/>
      <name val="Verdana"/>
      <family val="2"/>
    </font>
    <font>
      <b/>
      <i/>
      <sz val="9"/>
      <color indexed="8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i/>
      <sz val="9"/>
      <color theme="1"/>
      <name val="Verdana"/>
      <family val="2"/>
    </font>
    <font>
      <i/>
      <sz val="9"/>
      <color theme="1"/>
      <name val="Verdana"/>
      <family val="2"/>
    </font>
    <font>
      <b/>
      <sz val="18"/>
      <color theme="3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0"/>
      <color theme="1"/>
      <name val="Verdana"/>
      <family val="2"/>
    </font>
    <font>
      <u/>
      <sz val="10"/>
      <color theme="10"/>
      <name val="Verdana"/>
      <family val="2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3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2" fillId="0" borderId="5" applyNumberFormat="0" applyFill="0" applyAlignment="0" applyProtection="0"/>
  </cellStyleXfs>
  <cellXfs count="203">
    <xf numFmtId="0" fontId="0" fillId="0" borderId="0" xfId="0"/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5" fillId="0" borderId="0" xfId="0" applyFont="1" applyBorder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8" fillId="0" borderId="0" xfId="0" applyFont="1" applyBorder="1"/>
    <xf numFmtId="0" fontId="9" fillId="0" borderId="0" xfId="0" applyFont="1" applyFill="1" applyBorder="1"/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/>
    <xf numFmtId="0" fontId="14" fillId="0" borderId="0" xfId="0" applyFont="1" applyBorder="1"/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/>
    <xf numFmtId="0" fontId="2" fillId="0" borderId="0" xfId="1" applyFont="1" applyFill="1" applyBorder="1" applyAlignment="1">
      <alignment wrapText="1"/>
    </xf>
    <xf numFmtId="164" fontId="1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wrapText="1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164" fontId="14" fillId="0" borderId="0" xfId="0" applyNumberFormat="1" applyFont="1" applyBorder="1"/>
    <xf numFmtId="164" fontId="9" fillId="0" borderId="0" xfId="0" applyNumberFormat="1" applyFont="1" applyBorder="1"/>
    <xf numFmtId="0" fontId="1" fillId="0" borderId="0" xfId="0" applyFont="1" applyBorder="1" applyAlignment="1">
      <alignment wrapText="1"/>
    </xf>
    <xf numFmtId="0" fontId="2" fillId="0" borderId="0" xfId="0" applyFont="1" applyBorder="1"/>
    <xf numFmtId="0" fontId="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0" fillId="0" borderId="0" xfId="0" applyFont="1" applyFill="1" applyBorder="1"/>
    <xf numFmtId="0" fontId="14" fillId="0" borderId="1" xfId="0" applyFont="1" applyBorder="1"/>
    <xf numFmtId="164" fontId="14" fillId="0" borderId="1" xfId="0" applyNumberFormat="1" applyFont="1" applyBorder="1"/>
    <xf numFmtId="164" fontId="9" fillId="0" borderId="1" xfId="0" applyNumberFormat="1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/>
    </xf>
    <xf numFmtId="0" fontId="14" fillId="0" borderId="1" xfId="0" applyFont="1" applyFill="1" applyBorder="1"/>
    <xf numFmtId="164" fontId="9" fillId="0" borderId="1" xfId="0" applyNumberFormat="1" applyFont="1" applyFill="1" applyBorder="1" applyAlignment="1">
      <alignment horizontal="center"/>
    </xf>
    <xf numFmtId="0" fontId="16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" fontId="14" fillId="0" borderId="0" xfId="0" applyNumberFormat="1" applyFont="1" applyFill="1" applyBorder="1"/>
    <xf numFmtId="0" fontId="14" fillId="0" borderId="0" xfId="0" applyFont="1" applyFill="1" applyBorder="1" applyAlignment="1">
      <alignment vertical="top"/>
    </xf>
    <xf numFmtId="164" fontId="14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vertical="top"/>
    </xf>
    <xf numFmtId="2" fontId="1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9" fillId="0" borderId="0" xfId="0" applyFont="1" applyBorder="1"/>
    <xf numFmtId="0" fontId="2" fillId="0" borderId="0" xfId="0" applyFont="1" applyBorder="1" applyAlignment="1">
      <alignment horizontal="justify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/>
    <xf numFmtId="0" fontId="9" fillId="2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2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7" fillId="0" borderId="0" xfId="0" applyFont="1" applyBorder="1"/>
    <xf numFmtId="1" fontId="9" fillId="0" borderId="0" xfId="0" applyNumberFormat="1" applyFont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9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/>
    </xf>
    <xf numFmtId="0" fontId="10" fillId="0" borderId="0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5" fillId="0" borderId="0" xfId="0" applyFont="1" applyBorder="1" applyAlignment="1">
      <alignment vertical="top" wrapText="1"/>
    </xf>
    <xf numFmtId="1" fontId="14" fillId="0" borderId="0" xfId="0" applyNumberFormat="1" applyFont="1" applyBorder="1" applyAlignment="1">
      <alignment horizontal="right"/>
    </xf>
    <xf numFmtId="1" fontId="14" fillId="0" borderId="1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15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1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1" applyFont="1" applyFill="1" applyBorder="1" applyAlignment="1">
      <alignment wrapText="1"/>
    </xf>
    <xf numFmtId="164" fontId="15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/>
    <xf numFmtId="0" fontId="15" fillId="0" borderId="1" xfId="0" applyFont="1" applyFill="1" applyBorder="1"/>
    <xf numFmtId="164" fontId="15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0" fontId="1" fillId="2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 vertical="center" indent="3"/>
    </xf>
    <xf numFmtId="0" fontId="9" fillId="0" borderId="1" xfId="0" applyFont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 vertical="top" wrapText="1"/>
    </xf>
    <xf numFmtId="0" fontId="15" fillId="0" borderId="1" xfId="0" applyFont="1" applyBorder="1"/>
    <xf numFmtId="1" fontId="15" fillId="0" borderId="1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justify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/>
    </xf>
    <xf numFmtId="0" fontId="9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 vertical="center" wrapText="1" indent="2"/>
    </xf>
    <xf numFmtId="0" fontId="2" fillId="0" borderId="0" xfId="0" applyFont="1" applyBorder="1" applyAlignment="1">
      <alignment horizontal="right" vertical="center" indent="1"/>
    </xf>
    <xf numFmtId="0" fontId="2" fillId="0" borderId="0" xfId="0" applyFont="1" applyBorder="1" applyAlignment="1">
      <alignment horizontal="right" vertical="center" indent="2"/>
    </xf>
    <xf numFmtId="0" fontId="2" fillId="0" borderId="1" xfId="0" applyFont="1" applyBorder="1" applyAlignment="1">
      <alignment horizontal="right" vertical="center" indent="2"/>
    </xf>
    <xf numFmtId="2" fontId="2" fillId="0" borderId="0" xfId="0" applyNumberFormat="1" applyFont="1" applyBorder="1" applyAlignment="1">
      <alignment horizontal="right" vertical="center" indent="2"/>
    </xf>
    <xf numFmtId="0" fontId="11" fillId="0" borderId="0" xfId="0" applyFont="1" applyBorder="1" applyAlignment="1">
      <alignment horizontal="right" vertical="center" indent="2"/>
    </xf>
    <xf numFmtId="0" fontId="11" fillId="0" borderId="1" xfId="0" applyFont="1" applyBorder="1" applyAlignment="1">
      <alignment horizontal="right" vertical="center" indent="2"/>
    </xf>
    <xf numFmtId="0" fontId="1" fillId="0" borderId="0" xfId="0" applyFont="1" applyBorder="1" applyAlignment="1">
      <alignment horizontal="right" vertical="center" indent="2"/>
    </xf>
    <xf numFmtId="0" fontId="2" fillId="0" borderId="0" xfId="0" applyFont="1" applyBorder="1" applyAlignment="1">
      <alignment horizontal="right" indent="2"/>
    </xf>
    <xf numFmtId="0" fontId="1" fillId="0" borderId="1" xfId="0" applyFont="1" applyBorder="1" applyAlignment="1">
      <alignment horizontal="right" vertical="center" indent="2"/>
    </xf>
    <xf numFmtId="0" fontId="2" fillId="0" borderId="0" xfId="0" applyFont="1" applyFill="1" applyBorder="1" applyAlignment="1">
      <alignment horizontal="right" vertical="center" wrapText="1" indent="3"/>
    </xf>
    <xf numFmtId="0" fontId="2" fillId="0" borderId="1" xfId="0" applyFont="1" applyFill="1" applyBorder="1" applyAlignment="1">
      <alignment horizontal="right" vertical="center" wrapText="1" indent="3"/>
    </xf>
    <xf numFmtId="0" fontId="2" fillId="0" borderId="0" xfId="0" applyFont="1" applyBorder="1" applyAlignment="1">
      <alignment horizontal="right" vertical="center" wrapText="1" indent="3"/>
    </xf>
    <xf numFmtId="0" fontId="2" fillId="0" borderId="1" xfId="0" applyFont="1" applyBorder="1" applyAlignment="1">
      <alignment horizontal="right" vertical="center" wrapText="1" indent="3"/>
    </xf>
    <xf numFmtId="0" fontId="2" fillId="0" borderId="3" xfId="0" applyFont="1" applyBorder="1" applyAlignment="1">
      <alignment horizontal="right" vertical="center" indent="2"/>
    </xf>
    <xf numFmtId="0" fontId="2" fillId="0" borderId="4" xfId="0" applyFont="1" applyBorder="1" applyAlignment="1">
      <alignment horizontal="right" vertical="center" indent="2"/>
    </xf>
    <xf numFmtId="0" fontId="2" fillId="0" borderId="1" xfId="0" applyFont="1" applyBorder="1" applyAlignment="1">
      <alignment horizontal="right" vertical="center" indent="3"/>
    </xf>
    <xf numFmtId="0" fontId="18" fillId="0" borderId="0" xfId="2"/>
    <xf numFmtId="0" fontId="20" fillId="0" borderId="0" xfId="0" applyFont="1"/>
    <xf numFmtId="0" fontId="21" fillId="0" borderId="0" xfId="3" quotePrefix="1" applyFont="1"/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indent="2"/>
    </xf>
    <xf numFmtId="0" fontId="2" fillId="0" borderId="0" xfId="0" applyFont="1" applyBorder="1" applyAlignment="1">
      <alignment horizontal="right" vertical="center" indent="2"/>
    </xf>
    <xf numFmtId="0" fontId="2" fillId="0" borderId="3" xfId="0" applyFont="1" applyBorder="1" applyAlignment="1">
      <alignment horizontal="right" vertical="center" indent="2"/>
    </xf>
    <xf numFmtId="0" fontId="9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wrapText="1"/>
    </xf>
    <xf numFmtId="0" fontId="9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22" fillId="0" borderId="0" xfId="4" applyFont="1" applyBorder="1"/>
  </cellXfs>
  <cellStyles count="5">
    <cellStyle name="Heading 1" xfId="4" builtinId="16"/>
    <cellStyle name="Hyperlink" xfId="3" builtinId="8"/>
    <cellStyle name="Normal" xfId="0" builtinId="0"/>
    <cellStyle name="Normal_values" xfId="1"/>
    <cellStyle name="Title" xfId="2" builtinId="15"/>
  </cellStyles>
  <dxfs count="4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justify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justify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>
        <left/>
        <right/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solid">
          <fgColor indexed="64"/>
          <bgColor indexed="9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64" formatCode="0.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" formatCode="0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numFmt numFmtId="1" formatCode="0"/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Verdana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3" name="Table3" displayName="Table3" ref="A7:G13" headerRowCount="0" headerRowDxfId="410" dataDxfId="409">
  <tableColumns count="7">
    <tableColumn id="1" name="Column1" totalsRowLabel="Total" headerRowDxfId="408" dataDxfId="407" totalsRowDxfId="406"/>
    <tableColumn id="2" name="Column2" headerRowDxfId="405" dataDxfId="404" totalsRowDxfId="403"/>
    <tableColumn id="3" name="Column3" headerRowDxfId="402" dataDxfId="401" totalsRowDxfId="400"/>
    <tableColumn id="4" name="Column4" headerRowDxfId="399" dataDxfId="398" totalsRowDxfId="397"/>
    <tableColumn id="5" name="Column5" headerRowDxfId="396" dataDxfId="395" totalsRowDxfId="394"/>
    <tableColumn id="6" name="Column6" headerRowDxfId="393" dataDxfId="392" totalsRowDxfId="391"/>
    <tableColumn id="7" name="Column7" totalsRowFunction="count" headerRowDxfId="390" dataDxfId="389" totalsRowDxfId="388"/>
  </tableColumns>
  <tableStyleInfo name="TableStyleLight6" showFirstColumn="0" showLastColumn="0" showRowStripes="1" showColumnStripes="0"/>
</table>
</file>

<file path=xl/tables/table10.xml><?xml version="1.0" encoding="utf-8"?>
<table xmlns="http://schemas.openxmlformats.org/spreadsheetml/2006/main" id="13" name="Table13" displayName="Table13" ref="A4:E7" headerRowCount="0" totalsRowShown="0" headerRowDxfId="270" dataDxfId="269" tableBorderDxfId="268">
  <tableColumns count="5">
    <tableColumn id="1" name="Column1" headerRowDxfId="267" dataDxfId="266"/>
    <tableColumn id="2" name="Column2" headerRowDxfId="265" dataDxfId="264"/>
    <tableColumn id="3" name="Column3" headerRowDxfId="263" dataDxfId="262"/>
    <tableColumn id="4" name="Column4" headerRowDxfId="261" dataDxfId="260"/>
    <tableColumn id="5" name="Column5" headerRowDxfId="259" dataDxfId="258"/>
  </tableColumns>
  <tableStyleInfo name="TableStyleLight6" showFirstColumn="0" showLastColumn="0" showRowStripes="1" showColumnStripes="0"/>
</table>
</file>

<file path=xl/tables/table11.xml><?xml version="1.0" encoding="utf-8"?>
<table xmlns="http://schemas.openxmlformats.org/spreadsheetml/2006/main" id="14" name="Table14" displayName="Table14" ref="A4:G17" headerRowCount="0" totalsRowShown="0" headerRowDxfId="257" dataDxfId="256" tableBorderDxfId="255">
  <tableColumns count="7">
    <tableColumn id="1" name="Column1" headerRowDxfId="254" dataDxfId="253"/>
    <tableColumn id="2" name="Column2" headerRowDxfId="252" dataDxfId="251"/>
    <tableColumn id="3" name="Column3" headerRowDxfId="250" dataDxfId="249"/>
    <tableColumn id="4" name="Column4" headerRowDxfId="248" dataDxfId="247"/>
    <tableColumn id="5" name="Column5" headerRowDxfId="246" dataDxfId="245"/>
    <tableColumn id="6" name="Column6" headerRowDxfId="244" dataDxfId="243"/>
    <tableColumn id="7" name="Column7" headerRowDxfId="242" dataDxfId="241"/>
  </tableColumns>
  <tableStyleInfo name="TableStyleLight6" showFirstColumn="0" showLastColumn="0" showRowStripes="1" showColumnStripes="0"/>
</table>
</file>

<file path=xl/tables/table12.xml><?xml version="1.0" encoding="utf-8"?>
<table xmlns="http://schemas.openxmlformats.org/spreadsheetml/2006/main" id="15" name="Table15" displayName="Table15" ref="A4:H14" headerRowCount="0" totalsRowShown="0" headerRowDxfId="240" dataDxfId="239">
  <tableColumns count="8">
    <tableColumn id="1" name="Column1" headerRowDxfId="238" dataDxfId="237"/>
    <tableColumn id="2" name="Column2" headerRowDxfId="236" dataDxfId="235"/>
    <tableColumn id="3" name="Column3" headerRowDxfId="234" dataDxfId="233"/>
    <tableColumn id="4" name="Column4" headerRowDxfId="232" dataDxfId="231"/>
    <tableColumn id="5" name="Column5" headerRowDxfId="230" dataDxfId="229"/>
    <tableColumn id="6" name="Column6" headerRowDxfId="228" dataDxfId="227"/>
    <tableColumn id="7" name="Column7" headerRowDxfId="226" dataDxfId="225"/>
    <tableColumn id="8" name="Column8" headerRowDxfId="224" dataDxfId="223"/>
  </tableColumns>
  <tableStyleInfo name="TableStyleLight18" showFirstColumn="0" showLastColumn="0" showRowStripes="1" showColumnStripes="0"/>
</table>
</file>

<file path=xl/tables/table13.xml><?xml version="1.0" encoding="utf-8"?>
<table xmlns="http://schemas.openxmlformats.org/spreadsheetml/2006/main" id="16" name="Table16" displayName="Table16" ref="A4:E15" headerRowCount="0" totalsRowShown="0" dataDxfId="222" tableBorderDxfId="221">
  <tableColumns count="5">
    <tableColumn id="1" name="Column1" headerRowDxfId="220" dataDxfId="219"/>
    <tableColumn id="2" name="Column2" headerRowDxfId="218" dataDxfId="217"/>
    <tableColumn id="3" name="Column3" headerRowDxfId="216" dataDxfId="215"/>
    <tableColumn id="4" name="Column4" headerRowDxfId="214" dataDxfId="213"/>
    <tableColumn id="5" name="Column5" headerRowDxfId="212" dataDxfId="211"/>
  </tableColumns>
  <tableStyleInfo name="TableStyleLight6" showFirstColumn="0" showLastColumn="0" showRowStripes="1" showColumnStripes="0"/>
</table>
</file>

<file path=xl/tables/table14.xml><?xml version="1.0" encoding="utf-8"?>
<table xmlns="http://schemas.openxmlformats.org/spreadsheetml/2006/main" id="17" name="Table17" displayName="Table17" ref="A4:E12" headerRowCount="0" totalsRowShown="0" dataDxfId="210">
  <tableColumns count="5">
    <tableColumn id="1" name="Column1" headerRowDxfId="209" dataDxfId="208"/>
    <tableColumn id="2" name="Column2" headerRowDxfId="207" dataDxfId="206"/>
    <tableColumn id="3" name="Column3" headerRowDxfId="205" dataDxfId="204"/>
    <tableColumn id="4" name="Column4" headerRowDxfId="203" dataDxfId="202"/>
    <tableColumn id="5" name="Column5" headerRowDxfId="201" dataDxfId="200"/>
  </tableColumns>
  <tableStyleInfo name="TableStyleLight6" showFirstColumn="0" showLastColumn="0" showRowStripes="1" showColumnStripes="0"/>
</table>
</file>

<file path=xl/tables/table15.xml><?xml version="1.0" encoding="utf-8"?>
<table xmlns="http://schemas.openxmlformats.org/spreadsheetml/2006/main" id="18" name="Table18" displayName="Table18" ref="A4:D15" headerRowCount="0" totalsRowShown="0" dataDxfId="199">
  <tableColumns count="4">
    <tableColumn id="1" name="Column1" headerRowDxfId="198" dataDxfId="197"/>
    <tableColumn id="2" name="Column2" headerRowDxfId="196" dataDxfId="195"/>
    <tableColumn id="3" name="Column3" headerRowDxfId="194" dataDxfId="193"/>
    <tableColumn id="4" name="Column4" headerRowDxfId="192" dataDxfId="191"/>
  </tableColumns>
  <tableStyleInfo name="TableStyleLight6" showFirstColumn="0" showLastColumn="0" showRowStripes="1" showColumnStripes="0"/>
</table>
</file>

<file path=xl/tables/table16.xml><?xml version="1.0" encoding="utf-8"?>
<table xmlns="http://schemas.openxmlformats.org/spreadsheetml/2006/main" id="19" name="Table19" displayName="Table19" ref="A4:D6" headerRowCount="0" totalsRowShown="0" headerRowDxfId="190" dataDxfId="189">
  <tableColumns count="4">
    <tableColumn id="1" name="Column1" headerRowDxfId="188"/>
    <tableColumn id="2" name="Column2" headerRowDxfId="187" dataDxfId="186"/>
    <tableColumn id="3" name="Column3" headerRowDxfId="185" dataDxfId="184"/>
    <tableColumn id="4" name="Column4" headerRowDxfId="183" dataDxfId="182"/>
  </tableColumns>
  <tableStyleInfo name="TableStyleLight6" showFirstColumn="0" showLastColumn="0" showRowStripes="1" showColumnStripes="0"/>
</table>
</file>

<file path=xl/tables/table17.xml><?xml version="1.0" encoding="utf-8"?>
<table xmlns="http://schemas.openxmlformats.org/spreadsheetml/2006/main" id="20" name="Table20" displayName="Table20" ref="A4:K32" headerRowCount="0" totalsRowShown="0" headerRowDxfId="181" dataDxfId="180" tableBorderDxfId="179">
  <tableColumns count="11">
    <tableColumn id="1" name="Column1" headerRowDxfId="178" dataDxfId="177"/>
    <tableColumn id="2" name="Column2" headerRowDxfId="176" dataDxfId="175"/>
    <tableColumn id="3" name="Column3" headerRowDxfId="174" dataDxfId="173"/>
    <tableColumn id="4" name="Column4" headerRowDxfId="172" dataDxfId="171"/>
    <tableColumn id="5" name="Column5" headerRowDxfId="170" dataDxfId="169"/>
    <tableColumn id="6" name="Column6" headerRowDxfId="168" dataDxfId="167"/>
    <tableColumn id="7" name="Column7" headerRowDxfId="166" dataDxfId="165"/>
    <tableColumn id="8" name="Column8" headerRowDxfId="164" dataDxfId="163"/>
    <tableColumn id="9" name="Column9" headerRowDxfId="162" dataDxfId="161"/>
    <tableColumn id="10" name="Column10" headerRowDxfId="160" dataDxfId="159"/>
    <tableColumn id="11" name="Column11" headerRowDxfId="158" dataDxfId="157"/>
  </tableColumns>
  <tableStyleInfo name="TableStyleLight6" showFirstColumn="0" showLastColumn="0" showRowStripes="1" showColumnStripes="0"/>
</table>
</file>

<file path=xl/tables/table18.xml><?xml version="1.0" encoding="utf-8"?>
<table xmlns="http://schemas.openxmlformats.org/spreadsheetml/2006/main" id="21" name="Table21" displayName="Table21" ref="A4:K33" headerRowCount="0" totalsRowShown="0" headerRowDxfId="156" dataDxfId="155" tableBorderDxfId="154">
  <tableColumns count="11">
    <tableColumn id="1" name="Column1" headerRowDxfId="153" dataDxfId="152"/>
    <tableColumn id="2" name="Column2" headerRowDxfId="151" dataDxfId="150"/>
    <tableColumn id="3" name="Column3" headerRowDxfId="149" dataDxfId="148"/>
    <tableColumn id="4" name="Column4" headerRowDxfId="147" dataDxfId="146"/>
    <tableColumn id="5" name="Column5" headerRowDxfId="145" dataDxfId="144"/>
    <tableColumn id="6" name="Column6" headerRowDxfId="143" dataDxfId="142"/>
    <tableColumn id="7" name="Column7" headerRowDxfId="141" dataDxfId="140"/>
    <tableColumn id="8" name="Column8" headerRowDxfId="139" dataDxfId="138"/>
    <tableColumn id="10" name="Column10" headerRowDxfId="137" dataDxfId="136"/>
    <tableColumn id="9" name="Column9" headerRowDxfId="135" dataDxfId="134"/>
    <tableColumn id="11" name="Column11" headerRowDxfId="133" dataDxfId="132"/>
  </tableColumns>
  <tableStyleInfo name="TableStyleLight6" showFirstColumn="0" showLastColumn="0" showRowStripes="1" showColumnStripes="0"/>
</table>
</file>

<file path=xl/tables/table19.xml><?xml version="1.0" encoding="utf-8"?>
<table xmlns="http://schemas.openxmlformats.org/spreadsheetml/2006/main" id="22" name="Table22" displayName="Table22" ref="A4:F8" headerRowCount="0" totalsRowShown="0" headerRowDxfId="131" dataDxfId="130">
  <tableColumns count="6">
    <tableColumn id="1" name="Column1" headerRowDxfId="129" dataDxfId="128"/>
    <tableColumn id="2" name="Column2" headerRowDxfId="127" dataDxfId="126"/>
    <tableColumn id="3" name="Column3" headerRowDxfId="125" dataDxfId="124"/>
    <tableColumn id="4" name="Column4" headerRowDxfId="123" dataDxfId="122"/>
    <tableColumn id="5" name="Column5" headerRowDxfId="121" dataDxfId="120"/>
    <tableColumn id="6" name="Column6" headerRowDxfId="119" dataDxfId="118"/>
  </tableColumns>
  <tableStyleInfo name="TableStyleLight6" showFirstColumn="0" showLastColumn="0" showRowStripes="1" showColumnStripes="0"/>
</table>
</file>

<file path=xl/tables/table2.xml><?xml version="1.0" encoding="utf-8"?>
<table xmlns="http://schemas.openxmlformats.org/spreadsheetml/2006/main" id="4" name="Table4" displayName="Table4" ref="A5:J30" headerRowCount="0" totalsRowShown="0" headerRowDxfId="387" dataDxfId="386">
  <tableColumns count="10">
    <tableColumn id="1" name="Column1" headerRowDxfId="385" dataDxfId="384" dataCellStyle="Normal_values"/>
    <tableColumn id="2" name="Column2" headerRowDxfId="383" dataDxfId="382"/>
    <tableColumn id="3" name="Column3" headerRowDxfId="381" dataDxfId="380"/>
    <tableColumn id="4" name="Column4" headerRowDxfId="379" dataDxfId="378"/>
    <tableColumn id="5" name="Column5" headerRowDxfId="377" dataDxfId="376"/>
    <tableColumn id="6" name="Column6" headerRowDxfId="375" dataDxfId="374"/>
    <tableColumn id="7" name="Column7" headerRowDxfId="373" dataDxfId="372"/>
    <tableColumn id="8" name="Column8" headerRowDxfId="371" dataDxfId="370"/>
    <tableColumn id="9" name="Column9" headerRowDxfId="369" dataDxfId="368"/>
    <tableColumn id="10" name="Column10" headerRowDxfId="367" dataDxfId="366"/>
  </tableColumns>
  <tableStyleInfo name="TableStyleLight6" showFirstColumn="0" showLastColumn="0" showRowStripes="1" showColumnStripes="0"/>
</table>
</file>

<file path=xl/tables/table20.xml><?xml version="1.0" encoding="utf-8"?>
<table xmlns="http://schemas.openxmlformats.org/spreadsheetml/2006/main" id="23" name="Table23" displayName="Table23" ref="A6:C10" headerRowCount="0" totalsRowShown="0">
  <tableColumns count="3">
    <tableColumn id="1" name="Column1" headerRowDxfId="117" dataDxfId="116"/>
    <tableColumn id="2" name="Column2" headerRowDxfId="115" dataDxfId="114"/>
    <tableColumn id="3" name="Column3" headerRowDxfId="113" dataDxfId="112"/>
  </tableColumns>
  <tableStyleInfo name="TableStyleLight6" showFirstColumn="0" showLastColumn="0" showRowStripes="1" showColumnStripes="0"/>
</table>
</file>

<file path=xl/tables/table21.xml><?xml version="1.0" encoding="utf-8"?>
<table xmlns="http://schemas.openxmlformats.org/spreadsheetml/2006/main" id="24" name="Table24" displayName="Table24" ref="A5:E10" headerRowCount="0" totalsRowShown="0" headerRowDxfId="111" dataDxfId="110">
  <tableColumns count="5">
    <tableColumn id="1" name="Column1" headerRowDxfId="109" dataDxfId="108"/>
    <tableColumn id="2" name="Column2" headerRowDxfId="107" dataDxfId="106"/>
    <tableColumn id="3" name="Column3" headerRowDxfId="105" dataDxfId="104"/>
    <tableColumn id="4" name="Column4" headerRowDxfId="103" dataDxfId="102"/>
    <tableColumn id="5" name="Column5" headerRowDxfId="101" dataDxfId="100"/>
  </tableColumns>
  <tableStyleInfo name="TableStyleLight6" showFirstColumn="0" showLastColumn="0" showRowStripes="1" showColumnStripes="0"/>
</table>
</file>

<file path=xl/tables/table22.xml><?xml version="1.0" encoding="utf-8"?>
<table xmlns="http://schemas.openxmlformats.org/spreadsheetml/2006/main" id="25" name="Table25" displayName="Table25" ref="A4:F8" headerRowCount="0" totalsRowShown="0" headerRowDxfId="99" dataDxfId="98">
  <tableColumns count="6">
    <tableColumn id="1" name="Column1" headerRowDxfId="97" dataDxfId="96"/>
    <tableColumn id="2" name="Column2" headerRowDxfId="95" dataDxfId="94"/>
    <tableColumn id="3" name="Column3" headerRowDxfId="93" dataDxfId="92"/>
    <tableColumn id="4" name="Column4" headerRowDxfId="91" dataDxfId="90"/>
    <tableColumn id="5" name="Column5" headerRowDxfId="89" dataDxfId="88"/>
    <tableColumn id="6" name="Column6" headerRowDxfId="87" dataDxfId="86"/>
  </tableColumns>
  <tableStyleInfo name="TableStyleLight6" showFirstColumn="0" showLastColumn="0" showRowStripes="1" showColumnStripes="0"/>
</table>
</file>

<file path=xl/tables/table23.xml><?xml version="1.0" encoding="utf-8"?>
<table xmlns="http://schemas.openxmlformats.org/spreadsheetml/2006/main" id="26" name="Table26" displayName="Table26" ref="A4:G10" headerRowCount="0" totalsRowShown="0" headerRowDxfId="85" dataDxfId="84">
  <tableColumns count="7">
    <tableColumn id="1" name="Column1" headerRowDxfId="83" dataDxfId="82"/>
    <tableColumn id="2" name="Column2" headerRowDxfId="81" dataDxfId="80"/>
    <tableColumn id="3" name="Column3" headerRowDxfId="79" dataDxfId="78"/>
    <tableColumn id="4" name="Column4" headerRowDxfId="77" dataDxfId="76"/>
    <tableColumn id="5" name="Column5" headerRowDxfId="75" dataDxfId="74"/>
    <tableColumn id="6" name="Column6" headerRowDxfId="73" dataDxfId="72"/>
    <tableColumn id="7" name="Column7" headerRowDxfId="71" dataDxfId="70"/>
  </tableColumns>
  <tableStyleInfo name="TableStyleLight6" showFirstColumn="0" showLastColumn="0" showRowStripes="1" showColumnStripes="0"/>
</table>
</file>

<file path=xl/tables/table24.xml><?xml version="1.0" encoding="utf-8"?>
<table xmlns="http://schemas.openxmlformats.org/spreadsheetml/2006/main" id="27" name="Table27" displayName="Table27" ref="A4:G9" headerRowCount="0" totalsRowShown="0" headerRowDxfId="69" dataDxfId="68">
  <tableColumns count="7">
    <tableColumn id="1" name="Column1" headerRowDxfId="67" dataDxfId="66"/>
    <tableColumn id="2" name="Column2" headerRowDxfId="65" dataDxfId="64"/>
    <tableColumn id="3" name="Column3" headerRowDxfId="63" dataDxfId="62"/>
    <tableColumn id="4" name="Column4" headerRowDxfId="61" dataDxfId="60"/>
    <tableColumn id="5" name="Column5" headerRowDxfId="59" dataDxfId="58"/>
    <tableColumn id="6" name="Column6" headerRowDxfId="57" dataDxfId="56"/>
    <tableColumn id="7" name="Column7" headerRowDxfId="55" dataDxfId="54"/>
  </tableColumns>
  <tableStyleInfo name="TableStyleLight6" showFirstColumn="0" showLastColumn="0" showRowStripes="1" showColumnStripes="0"/>
</table>
</file>

<file path=xl/tables/table25.xml><?xml version="1.0" encoding="utf-8"?>
<table xmlns="http://schemas.openxmlformats.org/spreadsheetml/2006/main" id="28" name="Table28" displayName="Table28" ref="A4:G8" headerRowCount="0" totalsRowShown="0" headerRowDxfId="53" dataDxfId="52">
  <tableColumns count="7">
    <tableColumn id="1" name="Column1" headerRowDxfId="51" dataDxfId="50"/>
    <tableColumn id="2" name="Column2" headerRowDxfId="49" dataDxfId="48"/>
    <tableColumn id="3" name="Column3" headerRowDxfId="47" dataDxfId="46"/>
    <tableColumn id="4" name="Column4" headerRowDxfId="45" dataDxfId="44"/>
    <tableColumn id="5" name="Column5" headerRowDxfId="43" dataDxfId="42"/>
    <tableColumn id="6" name="Column6" headerRowDxfId="41" dataDxfId="40"/>
    <tableColumn id="7" name="Column7" headerRowDxfId="39" dataDxfId="38"/>
  </tableColumns>
  <tableStyleInfo name="TableStyleLight6" showFirstColumn="0" showLastColumn="0" showRowStripes="1" showColumnStripes="0"/>
</table>
</file>

<file path=xl/tables/table26.xml><?xml version="1.0" encoding="utf-8"?>
<table xmlns="http://schemas.openxmlformats.org/spreadsheetml/2006/main" id="29" name="Table29" displayName="Table29" ref="A5:J11" headerRowCount="0" totalsRowShown="0" headerRowDxfId="37" dataDxfId="36">
  <tableColumns count="10">
    <tableColumn id="1" name="Column1" headerRowDxfId="35" dataDxfId="34"/>
    <tableColumn id="2" name="Column2" headerRowDxfId="33" dataDxfId="32"/>
    <tableColumn id="3" name="Column3" headerRowDxfId="31" dataDxfId="30"/>
    <tableColumn id="4" name="Column4" headerRowDxfId="29" dataDxfId="28"/>
    <tableColumn id="5" name="Column5" headerRowDxfId="27" dataDxfId="26"/>
    <tableColumn id="6" name="Column6" headerRowDxfId="25" dataDxfId="24"/>
    <tableColumn id="7" name="Column7" headerRowDxfId="23" dataDxfId="22"/>
    <tableColumn id="8" name="Column8" headerRowDxfId="21" dataDxfId="20"/>
    <tableColumn id="9" name="Column9" headerRowDxfId="19" dataDxfId="18"/>
    <tableColumn id="10" name="Column10" headerRowDxfId="17" dataDxfId="16"/>
  </tableColumns>
  <tableStyleInfo name="TableStyleLight6" showFirstColumn="0" showLastColumn="0" showRowStripes="1" showColumnStripes="0"/>
</table>
</file>

<file path=xl/tables/table27.xml><?xml version="1.0" encoding="utf-8"?>
<table xmlns="http://schemas.openxmlformats.org/spreadsheetml/2006/main" id="30" name="Table30" displayName="Table30" ref="A5:C11" headerRowCount="0" totalsRowShown="0">
  <tableColumns count="3">
    <tableColumn id="1" name="Column1" headerRowDxfId="15" dataDxfId="14"/>
    <tableColumn id="2" name="Column2" headerRowDxfId="13" dataDxfId="12"/>
    <tableColumn id="3" name="Column3" headerRowDxfId="11" dataDxfId="10"/>
  </tableColumns>
  <tableStyleInfo name="TableStyleLight6" showFirstColumn="0" showLastColumn="0" showRowStripes="1" showColumnStripes="0"/>
</table>
</file>

<file path=xl/tables/table28.xml><?xml version="1.0" encoding="utf-8"?>
<table xmlns="http://schemas.openxmlformats.org/spreadsheetml/2006/main" id="31" name="Table31" displayName="Table31" ref="A4:E17" headerRowCount="0" totalsRowShown="0">
  <tableColumns count="5">
    <tableColumn id="1" name="Column1" headerRowDxfId="9" dataDxfId="8"/>
    <tableColumn id="2" name="Column2" headerRowDxfId="7" dataDxfId="6"/>
    <tableColumn id="3" name="Column3" headerRowDxfId="5" dataDxfId="4"/>
    <tableColumn id="4" name="Column4" headerRowDxfId="3" dataDxfId="2"/>
    <tableColumn id="5" name="Column5" headerRowDxfId="1" dataDxfId="0"/>
  </tableColumns>
  <tableStyleInfo name="TableStyleLight6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A5:H22" headerRowCount="0" totalsRowShown="0" headerRowDxfId="365" dataDxfId="364">
  <tableColumns count="8">
    <tableColumn id="1" name="Column1" headerRowDxfId="363" dataDxfId="362"/>
    <tableColumn id="2" name="Column2" headerRowDxfId="361" dataDxfId="360"/>
    <tableColumn id="3" name="Column3" headerRowDxfId="359" dataDxfId="358"/>
    <tableColumn id="4" name="Column4" headerRowDxfId="357" dataDxfId="356"/>
    <tableColumn id="5" name="Column5" headerRowDxfId="355" dataDxfId="354"/>
    <tableColumn id="6" name="Column6" headerRowDxfId="353" dataDxfId="352"/>
    <tableColumn id="7" name="Column7" headerRowDxfId="351" dataDxfId="350"/>
    <tableColumn id="8" name="Column8" headerRowDxfId="349" dataDxfId="348"/>
  </tableColumns>
  <tableStyleInfo name="TableStyleLight6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A5:J19" headerRowCount="0" totalsRowShown="0">
  <tableColumns count="10">
    <tableColumn id="1" name="Column1" headerRowDxfId="347" dataDxfId="346"/>
    <tableColumn id="2" name="Column2" headerRowDxfId="345" dataDxfId="344"/>
    <tableColumn id="3" name="Column3" headerRowDxfId="343" dataDxfId="342"/>
    <tableColumn id="4" name="Column4" headerRowDxfId="341" dataDxfId="340"/>
    <tableColumn id="5" name="Column5" headerRowDxfId="339" dataDxfId="338"/>
    <tableColumn id="6" name="Column6" headerRowDxfId="337" dataDxfId="336"/>
    <tableColumn id="7" name="Column7" headerRowDxfId="335" dataDxfId="334"/>
    <tableColumn id="8" name="Column8" headerRowDxfId="333" dataDxfId="332"/>
    <tableColumn id="9" name="Column9" headerRowDxfId="331" dataDxfId="330"/>
    <tableColumn id="10" name="Column10" headerRowDxfId="329" dataDxfId="328"/>
  </tableColumns>
  <tableStyleInfo name="TableStyleLight6" showFirstColumn="0" showLastColumn="0" showRowStripes="1" showColumnStripes="0"/>
</table>
</file>

<file path=xl/tables/table5.xml><?xml version="1.0" encoding="utf-8"?>
<table xmlns="http://schemas.openxmlformats.org/spreadsheetml/2006/main" id="8" name="Table8" displayName="Table8" ref="A4:E6" headerRowCount="0" totalsRowShown="0" headerRowDxfId="327" dataDxfId="326">
  <tableColumns count="5">
    <tableColumn id="1" name="Column1" headerRowDxfId="325"/>
    <tableColumn id="2" name="Column2" headerRowDxfId="324" dataDxfId="323"/>
    <tableColumn id="3" name="Column3" headerRowDxfId="322" dataDxfId="321"/>
    <tableColumn id="4" name="Column4" headerRowDxfId="320" dataDxfId="319"/>
    <tableColumn id="5" name="Column5" headerRowDxfId="318" dataDxfId="317"/>
  </tableColumns>
  <tableStyleInfo name="TableStyleLight6" showFirstColumn="0" showLastColumn="0" showRowStripes="1" showColumnStripes="0"/>
</table>
</file>

<file path=xl/tables/table6.xml><?xml version="1.0" encoding="utf-8"?>
<table xmlns="http://schemas.openxmlformats.org/spreadsheetml/2006/main" id="9" name="Table9" displayName="Table9" ref="A4:E8" headerRowCount="0" totalsRowShown="0">
  <tableColumns count="5">
    <tableColumn id="1" name="Column1" headerRowDxfId="316" dataDxfId="315"/>
    <tableColumn id="2" name="Column2" headerRowDxfId="314" dataDxfId="313"/>
    <tableColumn id="3" name="Column3" headerRowDxfId="312" dataDxfId="311"/>
    <tableColumn id="4" name="Column4" headerRowDxfId="310" dataDxfId="309"/>
    <tableColumn id="5" name="Column5" headerRowDxfId="308" dataDxfId="307"/>
  </tableColumns>
  <tableStyleInfo name="TableStyleLight6" showFirstColumn="0" showLastColumn="0" showRowStripes="1" showColumnStripes="0"/>
</table>
</file>

<file path=xl/tables/table7.xml><?xml version="1.0" encoding="utf-8"?>
<table xmlns="http://schemas.openxmlformats.org/spreadsheetml/2006/main" id="10" name="Table10" displayName="Table10" ref="A4:E8" headerRowCount="0" totalsRowShown="0" headerRowDxfId="306" dataDxfId="305">
  <tableColumns count="5">
    <tableColumn id="1" name="Column1" headerRowDxfId="304" dataDxfId="303"/>
    <tableColumn id="2" name="Column2" headerRowDxfId="302" dataDxfId="301"/>
    <tableColumn id="3" name="Column3" headerRowDxfId="300" dataDxfId="299"/>
    <tableColumn id="4" name="Column4" headerRowDxfId="298" dataDxfId="297"/>
    <tableColumn id="5" name="Column5" headerRowDxfId="296" dataDxfId="295"/>
  </tableColumns>
  <tableStyleInfo name="TableStyleLight6" showFirstColumn="0" showLastColumn="0" showRowStripes="1" showColumnStripes="0"/>
</table>
</file>

<file path=xl/tables/table8.xml><?xml version="1.0" encoding="utf-8"?>
<table xmlns="http://schemas.openxmlformats.org/spreadsheetml/2006/main" id="11" name="Table11" displayName="Table11" ref="A4:E8" headerRowCount="0" totalsRowShown="0" headerRowDxfId="294" dataDxfId="293">
  <tableColumns count="5">
    <tableColumn id="1" name="Column1" headerRowDxfId="292" dataDxfId="291"/>
    <tableColumn id="2" name="Column2" headerRowDxfId="290" dataDxfId="289"/>
    <tableColumn id="3" name="Column3" headerRowDxfId="288" dataDxfId="287"/>
    <tableColumn id="4" name="Column4" headerRowDxfId="286" dataDxfId="285"/>
    <tableColumn id="5" name="Column5" headerRowDxfId="284" dataDxfId="283"/>
  </tableColumns>
  <tableStyleInfo name="TableStyleLight6" showFirstColumn="0" showLastColumn="0" showRowStripes="1" showColumnStripes="0"/>
</table>
</file>

<file path=xl/tables/table9.xml><?xml version="1.0" encoding="utf-8"?>
<table xmlns="http://schemas.openxmlformats.org/spreadsheetml/2006/main" id="12" name="Table12" displayName="Table12" ref="A4:E6" headerRowCount="0" totalsRowShown="0" headerRowDxfId="282" dataDxfId="281">
  <tableColumns count="5">
    <tableColumn id="1" name="Column1" headerRowDxfId="280" dataDxfId="279"/>
    <tableColumn id="2" name="Column2" headerRowDxfId="278" dataDxfId="277"/>
    <tableColumn id="3" name="Column3" headerRowDxfId="276" dataDxfId="275"/>
    <tableColumn id="4" name="Column4" headerRowDxfId="274" dataDxfId="273"/>
    <tableColumn id="5" name="Column5" headerRowDxfId="272" dataDxfId="271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4"/>
  <sheetViews>
    <sheetView tabSelected="1" workbookViewId="0">
      <selection activeCell="P4" sqref="P4"/>
    </sheetView>
  </sheetViews>
  <sheetFormatPr defaultRowHeight="15" x14ac:dyDescent="0.25"/>
  <sheetData>
    <row r="1" spans="1:1" ht="23.25" x14ac:dyDescent="0.35">
      <c r="A1" s="179" t="s">
        <v>634</v>
      </c>
    </row>
    <row r="3" spans="1:1" ht="19.5" x14ac:dyDescent="0.3">
      <c r="A3" s="202" t="s">
        <v>635</v>
      </c>
    </row>
    <row r="4" spans="1:1" x14ac:dyDescent="0.25">
      <c r="A4" s="180"/>
    </row>
    <row r="5" spans="1:1" x14ac:dyDescent="0.25">
      <c r="A5" s="181" t="s">
        <v>628</v>
      </c>
    </row>
    <row r="6" spans="1:1" x14ac:dyDescent="0.25">
      <c r="A6" s="181" t="s">
        <v>616</v>
      </c>
    </row>
    <row r="7" spans="1:1" x14ac:dyDescent="0.25">
      <c r="A7" s="181" t="s">
        <v>617</v>
      </c>
    </row>
    <row r="8" spans="1:1" x14ac:dyDescent="0.25">
      <c r="A8" s="181" t="s">
        <v>570</v>
      </c>
    </row>
    <row r="9" spans="1:1" x14ac:dyDescent="0.25">
      <c r="A9" s="181" t="s">
        <v>629</v>
      </c>
    </row>
    <row r="10" spans="1:1" x14ac:dyDescent="0.25">
      <c r="A10" s="181" t="s">
        <v>618</v>
      </c>
    </row>
    <row r="11" spans="1:1" x14ac:dyDescent="0.25">
      <c r="A11" s="181" t="s">
        <v>630</v>
      </c>
    </row>
    <row r="12" spans="1:1" x14ac:dyDescent="0.25">
      <c r="A12" s="181" t="s">
        <v>571</v>
      </c>
    </row>
    <row r="13" spans="1:1" x14ac:dyDescent="0.25">
      <c r="A13" s="181" t="s">
        <v>619</v>
      </c>
    </row>
    <row r="14" spans="1:1" x14ac:dyDescent="0.25">
      <c r="A14" s="181" t="s">
        <v>620</v>
      </c>
    </row>
    <row r="15" spans="1:1" x14ac:dyDescent="0.25">
      <c r="A15" s="181" t="s">
        <v>621</v>
      </c>
    </row>
    <row r="16" spans="1:1" x14ac:dyDescent="0.25">
      <c r="A16" s="181" t="s">
        <v>573</v>
      </c>
    </row>
    <row r="17" spans="1:1" x14ac:dyDescent="0.25">
      <c r="A17" s="181" t="s">
        <v>574</v>
      </c>
    </row>
    <row r="18" spans="1:1" x14ac:dyDescent="0.25">
      <c r="A18" s="181" t="s">
        <v>575</v>
      </c>
    </row>
    <row r="19" spans="1:1" x14ac:dyDescent="0.25">
      <c r="A19" s="181" t="s">
        <v>576</v>
      </c>
    </row>
    <row r="20" spans="1:1" x14ac:dyDescent="0.25">
      <c r="A20" s="181" t="s">
        <v>631</v>
      </c>
    </row>
    <row r="21" spans="1:1" x14ac:dyDescent="0.25">
      <c r="A21" s="181" t="s">
        <v>622</v>
      </c>
    </row>
    <row r="22" spans="1:1" x14ac:dyDescent="0.25">
      <c r="A22" s="181" t="s">
        <v>632</v>
      </c>
    </row>
    <row r="23" spans="1:1" x14ac:dyDescent="0.25">
      <c r="A23" s="181" t="s">
        <v>633</v>
      </c>
    </row>
    <row r="24" spans="1:1" x14ac:dyDescent="0.25">
      <c r="A24" s="181" t="s">
        <v>580</v>
      </c>
    </row>
    <row r="25" spans="1:1" x14ac:dyDescent="0.25">
      <c r="A25" s="181" t="s">
        <v>581</v>
      </c>
    </row>
    <row r="26" spans="1:1" x14ac:dyDescent="0.25">
      <c r="A26" s="181" t="s">
        <v>583</v>
      </c>
    </row>
    <row r="27" spans="1:1" x14ac:dyDescent="0.25">
      <c r="A27" s="181" t="s">
        <v>585</v>
      </c>
    </row>
    <row r="28" spans="1:1" x14ac:dyDescent="0.25">
      <c r="A28" s="181" t="s">
        <v>623</v>
      </c>
    </row>
    <row r="29" spans="1:1" x14ac:dyDescent="0.25">
      <c r="A29" s="181" t="s">
        <v>624</v>
      </c>
    </row>
    <row r="30" spans="1:1" x14ac:dyDescent="0.25">
      <c r="A30" s="181" t="s">
        <v>588</v>
      </c>
    </row>
    <row r="31" spans="1:1" x14ac:dyDescent="0.25">
      <c r="A31" s="181" t="s">
        <v>625</v>
      </c>
    </row>
    <row r="32" spans="1:1" x14ac:dyDescent="0.25">
      <c r="A32" s="181" t="s">
        <v>594</v>
      </c>
    </row>
    <row r="33" spans="1:1" x14ac:dyDescent="0.25">
      <c r="A33" s="181" t="s">
        <v>596</v>
      </c>
    </row>
    <row r="34" spans="1:1" x14ac:dyDescent="0.25">
      <c r="A34" s="181" t="s">
        <v>597</v>
      </c>
    </row>
  </sheetData>
  <hyperlinks>
    <hyperlink ref="A5" location="'Table 1.1'!A1" display="Table 1.1 Key indicators for Western Balkans, 2003-2012"/>
    <hyperlink ref="A6" location="'Table 1.2'!A1" display="Table 1.2 Change in employment and GVA by sector and group of Member States, 2000-2008 and 2008-2012"/>
    <hyperlink ref="A7" location="'Table 1.3'!A1" display="Table 1.3 Decomposition of annual average change in GVA per head , 2000-2008 and 2008-2012"/>
    <hyperlink ref="A8" location="'Table 1.4'!A1" display="Table 1.4 Change in GDP per head, productivity and employment per head by type of metropolitan region, 2000-2008 and 2008-2011"/>
    <hyperlink ref="A9" location="'Table 1.5'!A1" display="Table 1.5 Change in GDP per head, productivity and employment per head by urban-rural typology, 2000-2008 and 2008-2011"/>
    <hyperlink ref="A10" location="'Table 1.6'!A1" display="Table 1.6 Total R&amp;D expenditure and the distance to the 2020 target, EU-28 regions, 2011"/>
    <hyperlink ref="A11" location="'Table 1.7'!A1" display="Table 1.7 Population aged 30-34 with a tertiary education, EU-28 regions, average 2013"/>
    <hyperlink ref="A12" location="'Table 1.8'!A1" display="Table 1.8 Weights used in the construction of the regional competitiveness index 2013"/>
    <hyperlink ref="A13" location="'Table 2.1'!A1" display="Table 2.1 Employment rate of those aged 20-64, EU-28 regions, 2000-2013, and distance to national target"/>
    <hyperlink ref="A14" location="'Table 2.2'!A1" display="Table 2.2 Unemployment rate by category of region, EU-28 regions, 2000-2013"/>
    <hyperlink ref="A15" location="'Table 2.3'!A1" display="Table 2.3 Early school leavers and distance to national target, EU-28 regions, 2008-2013"/>
    <hyperlink ref="A16" location="'Table 2.4'!A1" display="Table 2.4 Population change by urban-rural typology, 1961-2011"/>
    <hyperlink ref="A17" location="'Table 2.5'!A1" display="Table 2.5 Population by degree of urbanisation, 1961-2011"/>
    <hyperlink ref="A18" location="'Table 2.6'!A1" display="Table 2.6 Population change, natural change and net migration by urban-rural typology, 2001-2011"/>
    <hyperlink ref="A19" location="'Table 2.7'!A1" display="Table 2.7 Population age structure by urban-rural typology, 2012"/>
    <hyperlink ref="A20" location="'Table 2.8'!A1" display="Table 2.8 Population change, natural change and net migration in terrestrial border regions, 2001-2011"/>
    <hyperlink ref="A21" location="'Table 3.1'!A1" display="Table 3.1 Built-up area per inhabitant, EU regions, 2012"/>
    <hyperlink ref="A22" location="'Table 4.1'!A1" display="Table 4.1 Sub-national governments expenditure by function, 2013"/>
    <hyperlink ref="A23" location="'Table 4.2'!A1" display="Table 4.2 Sub-national governments expenditure by function, 2013"/>
    <hyperlink ref="A24" location="'Table 5.1'!A1" display="Table 5.1 Starting a business in 2014"/>
    <hyperlink ref="A25" location="'Table 5.2'!A1" display="Table 5.2 Estimated direct costs of corruption in public procurement in 8 selected Member States"/>
    <hyperlink ref="A26" location="'Table 5.3'!A1" display="Table 5.3 Type of corruption by policy area"/>
    <hyperlink ref="A27" location="'Table 6.1'!A1" display="Table 6.1 Population by category of region, 1989-2020 "/>
    <hyperlink ref="A28" location="'Table 6.2'!A1" display="Table 6.2 Funding for territorial cooperation, 1989-2020"/>
    <hyperlink ref="A29" location="'Table 6.3'!A1" display="Table 6.3 Distribution of funding between categories of region, 1989-2020 "/>
    <hyperlink ref="A30" location="'Table 6.4'!A1" display="Table 6.4 Annual aid intensity by category of region, 1989-2020"/>
    <hyperlink ref="A31" location="'Table 6.5'!A1" display="Table 6.5 Allocation by Fund, 1989-2020 "/>
    <hyperlink ref="A32" location="'Table 6.6'!A1" display="Table 6.6 Cohesion Policy funding by broad policy area in EU-15, 1989-2013"/>
    <hyperlink ref="A33" location="'Table 6.7'!A1" display="Table 6.7 Cohesion Policy funding by broad policy area in acceding countries, 2004-2013"/>
    <hyperlink ref="A34" location="'Table 8.1'!A1" display="Table 8.1 Minimum shares of ESF support by Member State under the Investment for Growth and Jobs goal, 2014-2020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A4" sqref="A4:E8"/>
    </sheetView>
  </sheetViews>
  <sheetFormatPr defaultColWidth="11.42578125" defaultRowHeight="14.25" x14ac:dyDescent="0.2"/>
  <cols>
    <col min="1" max="1" width="41.85546875" style="3" customWidth="1"/>
    <col min="2" max="16384" width="11.42578125" style="3"/>
  </cols>
  <sheetData>
    <row r="1" spans="1:7" ht="13.9" x14ac:dyDescent="0.25">
      <c r="A1" s="4" t="s">
        <v>619</v>
      </c>
    </row>
    <row r="2" spans="1:7" ht="13.9" x14ac:dyDescent="0.25">
      <c r="A2" s="4"/>
    </row>
    <row r="3" spans="1:7" ht="22.5" x14ac:dyDescent="0.2">
      <c r="A3" s="23"/>
      <c r="B3" s="140" t="s">
        <v>23</v>
      </c>
      <c r="C3" s="141" t="s">
        <v>24</v>
      </c>
      <c r="D3" s="140" t="s">
        <v>25</v>
      </c>
      <c r="E3" s="141" t="s">
        <v>26</v>
      </c>
      <c r="F3" s="30"/>
      <c r="G3" s="30"/>
    </row>
    <row r="4" spans="1:7" ht="22.5" x14ac:dyDescent="0.2">
      <c r="A4" s="9" t="s">
        <v>52</v>
      </c>
      <c r="B4" s="164" t="s">
        <v>53</v>
      </c>
      <c r="C4" s="164" t="s">
        <v>54</v>
      </c>
      <c r="D4" s="164" t="s">
        <v>55</v>
      </c>
      <c r="E4" s="164" t="s">
        <v>56</v>
      </c>
      <c r="F4" s="30"/>
      <c r="G4" s="30"/>
    </row>
    <row r="5" spans="1:7" x14ac:dyDescent="0.2">
      <c r="A5" s="9" t="s">
        <v>555</v>
      </c>
      <c r="B5" s="164" t="s">
        <v>57</v>
      </c>
      <c r="C5" s="164" t="s">
        <v>58</v>
      </c>
      <c r="D5" s="164" t="s">
        <v>59</v>
      </c>
      <c r="E5" s="164" t="s">
        <v>60</v>
      </c>
      <c r="F5" s="30"/>
      <c r="G5" s="30"/>
    </row>
    <row r="6" spans="1:7" x14ac:dyDescent="0.2">
      <c r="A6" s="9" t="s">
        <v>554</v>
      </c>
      <c r="B6" s="164" t="s">
        <v>61</v>
      </c>
      <c r="C6" s="164" t="s">
        <v>62</v>
      </c>
      <c r="D6" s="164" t="s">
        <v>63</v>
      </c>
      <c r="E6" s="164" t="s">
        <v>64</v>
      </c>
      <c r="F6" s="30"/>
      <c r="G6" s="30"/>
    </row>
    <row r="7" spans="1:7" x14ac:dyDescent="0.2">
      <c r="A7" s="5" t="s">
        <v>552</v>
      </c>
      <c r="B7" s="164" t="s">
        <v>65</v>
      </c>
      <c r="C7" s="164" t="s">
        <v>44</v>
      </c>
      <c r="D7" s="164" t="s">
        <v>66</v>
      </c>
      <c r="E7" s="164" t="s">
        <v>67</v>
      </c>
      <c r="F7" s="30"/>
      <c r="G7" s="30"/>
    </row>
    <row r="8" spans="1:7" ht="22.5" x14ac:dyDescent="0.2">
      <c r="A8" s="26" t="s">
        <v>68</v>
      </c>
      <c r="B8" s="165" t="s">
        <v>69</v>
      </c>
      <c r="C8" s="165" t="s">
        <v>70</v>
      </c>
      <c r="D8" s="165" t="s">
        <v>32</v>
      </c>
      <c r="E8" s="165" t="s">
        <v>71</v>
      </c>
      <c r="F8" s="30"/>
      <c r="G8" s="30"/>
    </row>
    <row r="9" spans="1:7" x14ac:dyDescent="0.2">
      <c r="A9" s="183" t="s">
        <v>72</v>
      </c>
      <c r="B9" s="183"/>
      <c r="C9" s="183"/>
      <c r="D9" s="52"/>
      <c r="E9" s="52"/>
      <c r="F9" s="30"/>
      <c r="G9" s="30"/>
    </row>
    <row r="10" spans="1:7" ht="13.9" x14ac:dyDescent="0.25">
      <c r="A10" s="19" t="s">
        <v>73</v>
      </c>
      <c r="B10" s="97"/>
      <c r="C10" s="97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</row>
  </sheetData>
  <mergeCells count="1">
    <mergeCell ref="A9:C9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4" sqref="A4:E6"/>
    </sheetView>
  </sheetViews>
  <sheetFormatPr defaultColWidth="11.42578125" defaultRowHeight="14.25" x14ac:dyDescent="0.2"/>
  <cols>
    <col min="1" max="1" width="35.28515625" style="3" customWidth="1"/>
    <col min="2" max="16384" width="11.42578125" style="3"/>
  </cols>
  <sheetData>
    <row r="1" spans="1:7" ht="13.9" x14ac:dyDescent="0.25">
      <c r="A1" s="4" t="s">
        <v>620</v>
      </c>
    </row>
    <row r="2" spans="1:7" ht="13.9" x14ac:dyDescent="0.25">
      <c r="A2" s="4"/>
    </row>
    <row r="3" spans="1:7" ht="22.9" x14ac:dyDescent="0.25">
      <c r="A3" s="95"/>
      <c r="B3" s="140" t="s">
        <v>23</v>
      </c>
      <c r="C3" s="141" t="s">
        <v>24</v>
      </c>
      <c r="D3" s="140" t="s">
        <v>25</v>
      </c>
      <c r="E3" s="141" t="s">
        <v>26</v>
      </c>
      <c r="F3" s="30"/>
      <c r="G3" s="30"/>
    </row>
    <row r="4" spans="1:7" ht="13.9" x14ac:dyDescent="0.25">
      <c r="A4" s="9" t="s">
        <v>556</v>
      </c>
      <c r="B4" s="164" t="s">
        <v>74</v>
      </c>
      <c r="C4" s="164" t="s">
        <v>75</v>
      </c>
      <c r="D4" s="164" t="s">
        <v>76</v>
      </c>
      <c r="E4" s="164" t="s">
        <v>77</v>
      </c>
      <c r="F4" s="30"/>
      <c r="G4" s="30"/>
    </row>
    <row r="5" spans="1:7" ht="13.9" x14ac:dyDescent="0.25">
      <c r="A5" s="9" t="s">
        <v>553</v>
      </c>
      <c r="B5" s="164" t="s">
        <v>65</v>
      </c>
      <c r="C5" s="164" t="s">
        <v>78</v>
      </c>
      <c r="D5" s="164" t="s">
        <v>79</v>
      </c>
      <c r="E5" s="164" t="s">
        <v>16</v>
      </c>
      <c r="F5" s="30"/>
      <c r="G5" s="30"/>
    </row>
    <row r="6" spans="1:7" ht="13.9" x14ac:dyDescent="0.25">
      <c r="A6" s="26" t="s">
        <v>554</v>
      </c>
      <c r="B6" s="165" t="s">
        <v>80</v>
      </c>
      <c r="C6" s="165" t="s">
        <v>81</v>
      </c>
      <c r="D6" s="165" t="s">
        <v>82</v>
      </c>
      <c r="E6" s="165" t="s">
        <v>83</v>
      </c>
      <c r="F6" s="30"/>
      <c r="G6" s="30" t="s">
        <v>22</v>
      </c>
    </row>
    <row r="7" spans="1:7" ht="13.9" x14ac:dyDescent="0.25">
      <c r="A7" s="90" t="s">
        <v>84</v>
      </c>
      <c r="B7" s="30"/>
      <c r="C7" s="30"/>
      <c r="D7" s="30"/>
      <c r="E7" s="30"/>
      <c r="F7" s="30"/>
      <c r="G7" s="30"/>
    </row>
    <row r="8" spans="1:7" ht="13.9" x14ac:dyDescent="0.25">
      <c r="A8" s="30"/>
      <c r="B8" s="30"/>
      <c r="C8" s="30"/>
      <c r="D8" s="30"/>
      <c r="E8" s="30"/>
      <c r="F8" s="30"/>
      <c r="G8" s="30"/>
    </row>
    <row r="9" spans="1:7" ht="13.9" x14ac:dyDescent="0.25">
      <c r="A9" s="30"/>
      <c r="B9" s="30"/>
      <c r="C9" s="30"/>
      <c r="D9" s="30"/>
      <c r="E9" s="30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4" sqref="B4:E7"/>
    </sheetView>
  </sheetViews>
  <sheetFormatPr defaultColWidth="11.42578125" defaultRowHeight="14.25" x14ac:dyDescent="0.2"/>
  <cols>
    <col min="1" max="1" width="47.28515625" style="3" customWidth="1"/>
    <col min="2" max="16384" width="11.42578125" style="3"/>
  </cols>
  <sheetData>
    <row r="1" spans="1:7" ht="13.9" x14ac:dyDescent="0.25">
      <c r="A1" s="4" t="s">
        <v>621</v>
      </c>
    </row>
    <row r="2" spans="1:7" ht="13.9" x14ac:dyDescent="0.25">
      <c r="A2" s="4"/>
    </row>
    <row r="3" spans="1:7" ht="22.5" x14ac:dyDescent="0.2">
      <c r="A3" s="52"/>
      <c r="B3" s="142" t="s">
        <v>23</v>
      </c>
      <c r="C3" s="143" t="s">
        <v>24</v>
      </c>
      <c r="D3" s="142" t="s">
        <v>25</v>
      </c>
      <c r="E3" s="143" t="s">
        <v>26</v>
      </c>
      <c r="F3" s="30"/>
      <c r="G3" s="30"/>
    </row>
    <row r="4" spans="1:7" x14ac:dyDescent="0.2">
      <c r="A4" s="9" t="s">
        <v>557</v>
      </c>
      <c r="B4" s="164" t="s">
        <v>85</v>
      </c>
      <c r="C4" s="164" t="s">
        <v>86</v>
      </c>
      <c r="D4" s="164" t="s">
        <v>87</v>
      </c>
      <c r="E4" s="164" t="s">
        <v>88</v>
      </c>
      <c r="F4" s="30"/>
      <c r="G4" s="30"/>
    </row>
    <row r="5" spans="1:7" x14ac:dyDescent="0.2">
      <c r="A5" s="9" t="s">
        <v>558</v>
      </c>
      <c r="B5" s="164" t="s">
        <v>89</v>
      </c>
      <c r="C5" s="164" t="s">
        <v>64</v>
      </c>
      <c r="D5" s="164" t="s">
        <v>48</v>
      </c>
      <c r="E5" s="164" t="s">
        <v>90</v>
      </c>
      <c r="F5" s="30"/>
      <c r="G5" s="30"/>
    </row>
    <row r="6" spans="1:7" x14ac:dyDescent="0.2">
      <c r="A6" s="5" t="s">
        <v>559</v>
      </c>
      <c r="B6" s="164" t="s">
        <v>91</v>
      </c>
      <c r="C6" s="164" t="s">
        <v>92</v>
      </c>
      <c r="D6" s="164" t="s">
        <v>89</v>
      </c>
      <c r="E6" s="164" t="s">
        <v>12</v>
      </c>
      <c r="F6" s="30"/>
      <c r="G6" s="30"/>
    </row>
    <row r="7" spans="1:7" x14ac:dyDescent="0.2">
      <c r="A7" s="26" t="s">
        <v>68</v>
      </c>
      <c r="B7" s="165">
        <v>47</v>
      </c>
      <c r="C7" s="165">
        <v>22</v>
      </c>
      <c r="D7" s="165">
        <v>25</v>
      </c>
      <c r="E7" s="165">
        <v>37</v>
      </c>
      <c r="F7" s="30"/>
      <c r="G7" s="30"/>
    </row>
    <row r="8" spans="1:7" x14ac:dyDescent="0.2">
      <c r="A8" s="183" t="s">
        <v>34</v>
      </c>
      <c r="B8" s="183"/>
      <c r="C8" s="183"/>
      <c r="D8" s="52"/>
      <c r="E8" s="52"/>
      <c r="F8" s="30"/>
      <c r="G8" s="30"/>
    </row>
    <row r="9" spans="1:7" ht="13.9" x14ac:dyDescent="0.25">
      <c r="A9" s="183" t="s">
        <v>93</v>
      </c>
      <c r="B9" s="183"/>
      <c r="C9" s="183"/>
      <c r="D9" s="11"/>
      <c r="E9" s="11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</row>
  </sheetData>
  <mergeCells count="2">
    <mergeCell ref="A9:C9"/>
    <mergeCell ref="A8:C8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C4" sqref="C4:G17"/>
    </sheetView>
  </sheetViews>
  <sheetFormatPr defaultColWidth="11.42578125" defaultRowHeight="14.25" x14ac:dyDescent="0.2"/>
  <cols>
    <col min="1" max="1" width="18" style="3" customWidth="1"/>
    <col min="2" max="2" width="12.5703125" style="3" bestFit="1" customWidth="1"/>
    <col min="3" max="16384" width="11.42578125" style="3"/>
  </cols>
  <sheetData>
    <row r="1" spans="1:7" ht="13.9" x14ac:dyDescent="0.25">
      <c r="A1" s="4" t="s">
        <v>573</v>
      </c>
    </row>
    <row r="2" spans="1:7" ht="13.9" x14ac:dyDescent="0.25">
      <c r="A2" s="4"/>
    </row>
    <row r="3" spans="1:7" ht="22.9" x14ac:dyDescent="0.25">
      <c r="A3" s="89" t="s">
        <v>560</v>
      </c>
      <c r="B3" s="8" t="s">
        <v>607</v>
      </c>
      <c r="C3" s="8" t="s">
        <v>94</v>
      </c>
      <c r="D3" s="8" t="s">
        <v>95</v>
      </c>
      <c r="E3" s="8" t="s">
        <v>96</v>
      </c>
      <c r="F3" s="8" t="s">
        <v>97</v>
      </c>
      <c r="G3" s="8" t="s">
        <v>98</v>
      </c>
    </row>
    <row r="4" spans="1:7" ht="13.9" x14ac:dyDescent="0.25">
      <c r="A4" s="75" t="s">
        <v>139</v>
      </c>
      <c r="B4" s="5" t="s">
        <v>99</v>
      </c>
      <c r="C4" s="164" t="s">
        <v>100</v>
      </c>
      <c r="D4" s="164" t="s">
        <v>101</v>
      </c>
      <c r="E4" s="164" t="s">
        <v>102</v>
      </c>
      <c r="F4" s="164" t="s">
        <v>103</v>
      </c>
      <c r="G4" s="164" t="s">
        <v>104</v>
      </c>
    </row>
    <row r="5" spans="1:7" ht="13.9" x14ac:dyDescent="0.25">
      <c r="A5" s="5"/>
      <c r="B5" s="5" t="s">
        <v>105</v>
      </c>
      <c r="C5" s="164" t="s">
        <v>106</v>
      </c>
      <c r="D5" s="164" t="s">
        <v>79</v>
      </c>
      <c r="E5" s="164" t="s">
        <v>103</v>
      </c>
      <c r="F5" s="164" t="s">
        <v>107</v>
      </c>
      <c r="G5" s="164" t="s">
        <v>108</v>
      </c>
    </row>
    <row r="6" spans="1:7" ht="13.9" x14ac:dyDescent="0.25">
      <c r="A6" s="5"/>
      <c r="B6" s="5" t="s">
        <v>109</v>
      </c>
      <c r="C6" s="164" t="s">
        <v>110</v>
      </c>
      <c r="D6" s="164" t="s">
        <v>111</v>
      </c>
      <c r="E6" s="164" t="s">
        <v>112</v>
      </c>
      <c r="F6" s="164" t="s">
        <v>63</v>
      </c>
      <c r="G6" s="164" t="s">
        <v>63</v>
      </c>
    </row>
    <row r="7" spans="1:7" ht="13.9" x14ac:dyDescent="0.25">
      <c r="A7" s="52"/>
      <c r="B7" s="75" t="s">
        <v>113</v>
      </c>
      <c r="C7" s="169" t="s">
        <v>106</v>
      </c>
      <c r="D7" s="169" t="s">
        <v>61</v>
      </c>
      <c r="E7" s="169" t="s">
        <v>102</v>
      </c>
      <c r="F7" s="169" t="s">
        <v>114</v>
      </c>
      <c r="G7" s="169" t="s">
        <v>78</v>
      </c>
    </row>
    <row r="8" spans="1:7" ht="13.9" x14ac:dyDescent="0.25">
      <c r="A8" s="52"/>
      <c r="B8" s="52"/>
      <c r="C8" s="170"/>
      <c r="D8" s="170"/>
      <c r="E8" s="170"/>
      <c r="F8" s="170"/>
      <c r="G8" s="170"/>
    </row>
    <row r="9" spans="1:7" ht="13.9" x14ac:dyDescent="0.25">
      <c r="A9" s="75" t="s">
        <v>161</v>
      </c>
      <c r="B9" s="5" t="s">
        <v>99</v>
      </c>
      <c r="C9" s="164" t="s">
        <v>115</v>
      </c>
      <c r="D9" s="164" t="s">
        <v>116</v>
      </c>
      <c r="E9" s="164" t="s">
        <v>108</v>
      </c>
      <c r="F9" s="164" t="s">
        <v>117</v>
      </c>
      <c r="G9" s="164" t="s">
        <v>118</v>
      </c>
    </row>
    <row r="10" spans="1:7" ht="13.9" x14ac:dyDescent="0.25">
      <c r="A10" s="5"/>
      <c r="B10" s="5" t="s">
        <v>105</v>
      </c>
      <c r="C10" s="164" t="s">
        <v>119</v>
      </c>
      <c r="D10" s="164" t="s">
        <v>120</v>
      </c>
      <c r="E10" s="164" t="s">
        <v>114</v>
      </c>
      <c r="F10" s="164" t="s">
        <v>121</v>
      </c>
      <c r="G10" s="164" t="s">
        <v>110</v>
      </c>
    </row>
    <row r="11" spans="1:7" ht="13.9" x14ac:dyDescent="0.25">
      <c r="A11" s="5"/>
      <c r="B11" s="5" t="s">
        <v>109</v>
      </c>
      <c r="C11" s="164" t="s">
        <v>103</v>
      </c>
      <c r="D11" s="164" t="s">
        <v>122</v>
      </c>
      <c r="E11" s="164" t="s">
        <v>123</v>
      </c>
      <c r="F11" s="164" t="s">
        <v>124</v>
      </c>
      <c r="G11" s="164" t="s">
        <v>125</v>
      </c>
    </row>
    <row r="12" spans="1:7" ht="13.9" x14ac:dyDescent="0.25">
      <c r="A12" s="52"/>
      <c r="B12" s="75" t="s">
        <v>113</v>
      </c>
      <c r="C12" s="169" t="s">
        <v>46</v>
      </c>
      <c r="D12" s="169" t="s">
        <v>126</v>
      </c>
      <c r="E12" s="169" t="s">
        <v>127</v>
      </c>
      <c r="F12" s="169" t="s">
        <v>60</v>
      </c>
      <c r="G12" s="169" t="s">
        <v>128</v>
      </c>
    </row>
    <row r="13" spans="1:7" ht="13.9" x14ac:dyDescent="0.25">
      <c r="A13" s="52"/>
      <c r="B13" s="52"/>
      <c r="C13" s="170"/>
      <c r="D13" s="170"/>
      <c r="E13" s="170"/>
      <c r="F13" s="170"/>
      <c r="G13" s="170"/>
    </row>
    <row r="14" spans="1:7" x14ac:dyDescent="0.2">
      <c r="A14" s="75" t="s">
        <v>26</v>
      </c>
      <c r="B14" s="5" t="s">
        <v>99</v>
      </c>
      <c r="C14" s="164" t="s">
        <v>129</v>
      </c>
      <c r="D14" s="164" t="s">
        <v>130</v>
      </c>
      <c r="E14" s="164" t="s">
        <v>127</v>
      </c>
      <c r="F14" s="164" t="s">
        <v>102</v>
      </c>
      <c r="G14" s="164" t="s">
        <v>40</v>
      </c>
    </row>
    <row r="15" spans="1:7" ht="13.9" x14ac:dyDescent="0.25">
      <c r="A15" s="104"/>
      <c r="B15" s="5" t="s">
        <v>105</v>
      </c>
      <c r="C15" s="164" t="s">
        <v>47</v>
      </c>
      <c r="D15" s="164" t="s">
        <v>131</v>
      </c>
      <c r="E15" s="164" t="s">
        <v>103</v>
      </c>
      <c r="F15" s="164" t="s">
        <v>90</v>
      </c>
      <c r="G15" s="164" t="s">
        <v>132</v>
      </c>
    </row>
    <row r="16" spans="1:7" ht="13.9" x14ac:dyDescent="0.25">
      <c r="A16" s="5"/>
      <c r="B16" s="5" t="s">
        <v>109</v>
      </c>
      <c r="C16" s="164" t="s">
        <v>9</v>
      </c>
      <c r="D16" s="164" t="s">
        <v>133</v>
      </c>
      <c r="E16" s="164" t="s">
        <v>134</v>
      </c>
      <c r="F16" s="164" t="s">
        <v>135</v>
      </c>
      <c r="G16" s="164" t="s">
        <v>135</v>
      </c>
    </row>
    <row r="17" spans="1:7" ht="13.9" x14ac:dyDescent="0.25">
      <c r="A17" s="23"/>
      <c r="B17" s="106" t="s">
        <v>113</v>
      </c>
      <c r="C17" s="171" t="s">
        <v>136</v>
      </c>
      <c r="D17" s="171" t="s">
        <v>79</v>
      </c>
      <c r="E17" s="171" t="s">
        <v>102</v>
      </c>
      <c r="F17" s="171" t="s">
        <v>137</v>
      </c>
      <c r="G17" s="171" t="s">
        <v>103</v>
      </c>
    </row>
    <row r="18" spans="1:7" ht="13.9" x14ac:dyDescent="0.25">
      <c r="A18" s="90" t="s">
        <v>138</v>
      </c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B3" sqref="B3"/>
    </sheetView>
  </sheetViews>
  <sheetFormatPr defaultColWidth="11.42578125" defaultRowHeight="14.25" x14ac:dyDescent="0.2"/>
  <cols>
    <col min="1" max="1" width="10.85546875" style="3" customWidth="1"/>
    <col min="2" max="2" width="17.28515625" style="3" bestFit="1" customWidth="1"/>
    <col min="3" max="7" width="11.42578125" style="3"/>
    <col min="8" max="8" width="11.7109375" style="3" customWidth="1"/>
    <col min="9" max="16384" width="11.42578125" style="3"/>
  </cols>
  <sheetData>
    <row r="1" spans="1:8" ht="13.9" x14ac:dyDescent="0.25">
      <c r="A1" s="4" t="s">
        <v>574</v>
      </c>
    </row>
    <row r="2" spans="1:8" ht="13.9" x14ac:dyDescent="0.25">
      <c r="A2" s="4"/>
    </row>
    <row r="3" spans="1:8" ht="13.9" x14ac:dyDescent="0.25">
      <c r="A3" s="107" t="s">
        <v>561</v>
      </c>
      <c r="B3" s="88"/>
      <c r="C3" s="8">
        <v>1961</v>
      </c>
      <c r="D3" s="8">
        <v>1971</v>
      </c>
      <c r="E3" s="8">
        <v>1981</v>
      </c>
      <c r="F3" s="8">
        <v>1991</v>
      </c>
      <c r="G3" s="8">
        <v>2001</v>
      </c>
      <c r="H3" s="8">
        <v>2011</v>
      </c>
    </row>
    <row r="4" spans="1:8" ht="13.9" x14ac:dyDescent="0.25">
      <c r="A4" s="7" t="s">
        <v>139</v>
      </c>
      <c r="B4" s="5" t="s">
        <v>140</v>
      </c>
      <c r="C4" s="11" t="s">
        <v>141</v>
      </c>
      <c r="D4" s="11" t="s">
        <v>142</v>
      </c>
      <c r="E4" s="11" t="s">
        <v>143</v>
      </c>
      <c r="F4" s="11" t="s">
        <v>144</v>
      </c>
      <c r="G4" s="11" t="s">
        <v>145</v>
      </c>
      <c r="H4" s="11" t="s">
        <v>146</v>
      </c>
    </row>
    <row r="5" spans="1:8" ht="13.9" x14ac:dyDescent="0.25">
      <c r="A5" s="29"/>
      <c r="B5" s="5" t="s">
        <v>147</v>
      </c>
      <c r="C5" s="11" t="s">
        <v>148</v>
      </c>
      <c r="D5" s="11" t="s">
        <v>149</v>
      </c>
      <c r="E5" s="11" t="s">
        <v>150</v>
      </c>
      <c r="F5" s="11" t="s">
        <v>151</v>
      </c>
      <c r="G5" s="11" t="s">
        <v>152</v>
      </c>
      <c r="H5" s="11" t="s">
        <v>153</v>
      </c>
    </row>
    <row r="6" spans="1:8" ht="13.9" x14ac:dyDescent="0.25">
      <c r="A6" s="29"/>
      <c r="B6" s="5" t="s">
        <v>154</v>
      </c>
      <c r="C6" s="11" t="s">
        <v>155</v>
      </c>
      <c r="D6" s="11" t="s">
        <v>156</v>
      </c>
      <c r="E6" s="11" t="s">
        <v>157</v>
      </c>
      <c r="F6" s="11" t="s">
        <v>158</v>
      </c>
      <c r="G6" s="11" t="s">
        <v>158</v>
      </c>
      <c r="H6" s="11" t="s">
        <v>159</v>
      </c>
    </row>
    <row r="7" spans="1:8" ht="13.9" x14ac:dyDescent="0.25">
      <c r="A7" s="29"/>
      <c r="B7" s="108"/>
      <c r="C7" s="52"/>
      <c r="D7" s="52"/>
      <c r="E7" s="52"/>
      <c r="F7" s="52"/>
      <c r="G7" s="52"/>
      <c r="H7" s="52"/>
    </row>
    <row r="8" spans="1:8" ht="13.9" x14ac:dyDescent="0.25">
      <c r="A8" s="7" t="s">
        <v>161</v>
      </c>
      <c r="B8" s="5" t="s">
        <v>140</v>
      </c>
      <c r="C8" s="11" t="s">
        <v>162</v>
      </c>
      <c r="D8" s="11" t="s">
        <v>163</v>
      </c>
      <c r="E8" s="11" t="s">
        <v>153</v>
      </c>
      <c r="F8" s="11" t="s">
        <v>164</v>
      </c>
      <c r="G8" s="11" t="s">
        <v>165</v>
      </c>
      <c r="H8" s="11" t="s">
        <v>166</v>
      </c>
    </row>
    <row r="9" spans="1:8" ht="13.9" x14ac:dyDescent="0.25">
      <c r="A9" s="29"/>
      <c r="B9" s="5" t="s">
        <v>147</v>
      </c>
      <c r="C9" s="11" t="s">
        <v>167</v>
      </c>
      <c r="D9" s="11" t="s">
        <v>168</v>
      </c>
      <c r="E9" s="11" t="s">
        <v>169</v>
      </c>
      <c r="F9" s="11" t="s">
        <v>170</v>
      </c>
      <c r="G9" s="11" t="s">
        <v>171</v>
      </c>
      <c r="H9" s="11" t="s">
        <v>172</v>
      </c>
    </row>
    <row r="10" spans="1:8" ht="13.9" x14ac:dyDescent="0.25">
      <c r="A10" s="29"/>
      <c r="B10" s="5" t="s">
        <v>154</v>
      </c>
      <c r="C10" s="11" t="s">
        <v>173</v>
      </c>
      <c r="D10" s="11" t="s">
        <v>174</v>
      </c>
      <c r="E10" s="11" t="s">
        <v>175</v>
      </c>
      <c r="F10" s="11" t="s">
        <v>176</v>
      </c>
      <c r="G10" s="11" t="s">
        <v>177</v>
      </c>
      <c r="H10" s="11" t="s">
        <v>178</v>
      </c>
    </row>
    <row r="11" spans="1:8" ht="13.9" x14ac:dyDescent="0.25">
      <c r="A11" s="29"/>
      <c r="B11" s="108"/>
      <c r="C11" s="52"/>
      <c r="D11" s="52"/>
      <c r="E11" s="52"/>
      <c r="F11" s="52"/>
      <c r="G11" s="52"/>
      <c r="H11" s="52"/>
    </row>
    <row r="12" spans="1:8" ht="13.9" x14ac:dyDescent="0.25">
      <c r="A12" s="7" t="s">
        <v>26</v>
      </c>
      <c r="B12" s="5" t="s">
        <v>140</v>
      </c>
      <c r="C12" s="11" t="s">
        <v>179</v>
      </c>
      <c r="D12" s="11" t="s">
        <v>180</v>
      </c>
      <c r="E12" s="11" t="s">
        <v>181</v>
      </c>
      <c r="F12" s="11" t="s">
        <v>181</v>
      </c>
      <c r="G12" s="11" t="s">
        <v>178</v>
      </c>
      <c r="H12" s="11" t="s">
        <v>182</v>
      </c>
    </row>
    <row r="13" spans="1:8" ht="13.9" x14ac:dyDescent="0.25">
      <c r="A13" s="52"/>
      <c r="B13" s="5" t="s">
        <v>147</v>
      </c>
      <c r="C13" s="11" t="s">
        <v>183</v>
      </c>
      <c r="D13" s="11" t="s">
        <v>184</v>
      </c>
      <c r="E13" s="11" t="s">
        <v>185</v>
      </c>
      <c r="F13" s="11" t="s">
        <v>186</v>
      </c>
      <c r="G13" s="11" t="s">
        <v>187</v>
      </c>
      <c r="H13" s="11" t="s">
        <v>188</v>
      </c>
    </row>
    <row r="14" spans="1:8" x14ac:dyDescent="0.2">
      <c r="A14" s="95"/>
      <c r="B14" s="23" t="s">
        <v>154</v>
      </c>
      <c r="C14" s="28" t="s">
        <v>189</v>
      </c>
      <c r="D14" s="28" t="s">
        <v>190</v>
      </c>
      <c r="E14" s="28" t="s">
        <v>191</v>
      </c>
      <c r="F14" s="28" t="s">
        <v>163</v>
      </c>
      <c r="G14" s="28" t="s">
        <v>192</v>
      </c>
      <c r="H14" s="28" t="s">
        <v>193</v>
      </c>
    </row>
    <row r="15" spans="1:8" ht="13.9" x14ac:dyDescent="0.25">
      <c r="A15" s="188" t="s">
        <v>608</v>
      </c>
      <c r="B15" s="183"/>
      <c r="C15" s="183"/>
      <c r="D15" s="183"/>
      <c r="E15" s="83"/>
      <c r="F15" s="83"/>
      <c r="G15" s="52"/>
      <c r="H15" s="52"/>
    </row>
    <row r="16" spans="1:8" ht="13.9" x14ac:dyDescent="0.25">
      <c r="A16" s="183" t="s">
        <v>138</v>
      </c>
      <c r="B16" s="183"/>
      <c r="C16" s="183"/>
      <c r="D16" s="183"/>
      <c r="E16" s="183"/>
      <c r="F16" s="183"/>
      <c r="G16" s="52"/>
      <c r="H16" s="52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</sheetData>
  <mergeCells count="2">
    <mergeCell ref="A15:D15"/>
    <mergeCell ref="A16:F16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38" sqref="E38"/>
    </sheetView>
  </sheetViews>
  <sheetFormatPr defaultColWidth="11.42578125" defaultRowHeight="14.25" x14ac:dyDescent="0.2"/>
  <cols>
    <col min="1" max="1" width="24.42578125" style="3" customWidth="1"/>
    <col min="2" max="2" width="15.7109375" style="3" customWidth="1"/>
    <col min="3" max="3" width="14.5703125" style="3" customWidth="1"/>
    <col min="4" max="4" width="16.42578125" style="3" customWidth="1"/>
    <col min="5" max="16384" width="11.42578125" style="3"/>
  </cols>
  <sheetData>
    <row r="1" spans="1:7" ht="13.9" x14ac:dyDescent="0.25">
      <c r="A1" s="4" t="s">
        <v>575</v>
      </c>
    </row>
    <row r="2" spans="1:7" ht="13.9" x14ac:dyDescent="0.25">
      <c r="A2" s="4"/>
      <c r="B2" s="144"/>
      <c r="C2" s="144"/>
      <c r="D2" s="144"/>
      <c r="E2" s="144"/>
    </row>
    <row r="3" spans="1:7" ht="22.9" x14ac:dyDescent="0.25">
      <c r="A3" s="87" t="s">
        <v>562</v>
      </c>
      <c r="B3" s="145" t="s">
        <v>194</v>
      </c>
      <c r="C3" s="145" t="s">
        <v>105</v>
      </c>
      <c r="D3" s="145" t="s">
        <v>195</v>
      </c>
      <c r="E3" s="145" t="s">
        <v>113</v>
      </c>
      <c r="F3" s="30"/>
      <c r="G3" s="30"/>
    </row>
    <row r="4" spans="1:7" ht="13.9" x14ac:dyDescent="0.25">
      <c r="A4" s="75" t="s">
        <v>161</v>
      </c>
      <c r="B4" s="5"/>
      <c r="C4" s="5"/>
      <c r="D4" s="5"/>
      <c r="E4" s="5"/>
      <c r="F4" s="30"/>
      <c r="G4" s="30"/>
    </row>
    <row r="5" spans="1:7" ht="13.9" x14ac:dyDescent="0.25">
      <c r="A5" s="5" t="s">
        <v>196</v>
      </c>
      <c r="B5" s="146" t="s">
        <v>19</v>
      </c>
      <c r="C5" s="146" t="s">
        <v>197</v>
      </c>
      <c r="D5" s="146" t="s">
        <v>198</v>
      </c>
      <c r="E5" s="146" t="s">
        <v>60</v>
      </c>
      <c r="F5" s="30"/>
      <c r="G5" s="30"/>
    </row>
    <row r="6" spans="1:7" ht="13.9" x14ac:dyDescent="0.25">
      <c r="A6" s="5" t="s">
        <v>199</v>
      </c>
      <c r="B6" s="146" t="s">
        <v>200</v>
      </c>
      <c r="C6" s="146" t="s">
        <v>201</v>
      </c>
      <c r="D6" s="146" t="s">
        <v>202</v>
      </c>
      <c r="E6" s="146" t="s">
        <v>128</v>
      </c>
      <c r="F6" s="30"/>
      <c r="G6" s="30"/>
    </row>
    <row r="7" spans="1:7" ht="13.9" x14ac:dyDescent="0.25">
      <c r="A7" s="5" t="s">
        <v>203</v>
      </c>
      <c r="B7" s="146" t="s">
        <v>111</v>
      </c>
      <c r="C7" s="146" t="s">
        <v>204</v>
      </c>
      <c r="D7" s="146" t="s">
        <v>83</v>
      </c>
      <c r="E7" s="146" t="s">
        <v>121</v>
      </c>
      <c r="F7" s="30"/>
      <c r="G7" s="30"/>
    </row>
    <row r="8" spans="1:7" ht="13.9" x14ac:dyDescent="0.25">
      <c r="A8" s="75" t="s">
        <v>139</v>
      </c>
      <c r="B8" s="146"/>
      <c r="C8" s="146"/>
      <c r="D8" s="146"/>
      <c r="E8" s="146"/>
      <c r="F8" s="30"/>
      <c r="G8" s="30"/>
    </row>
    <row r="9" spans="1:7" ht="13.9" x14ac:dyDescent="0.25">
      <c r="A9" s="5" t="s">
        <v>196</v>
      </c>
      <c r="B9" s="146" t="s">
        <v>205</v>
      </c>
      <c r="C9" s="146" t="s">
        <v>11</v>
      </c>
      <c r="D9" s="146" t="s">
        <v>127</v>
      </c>
      <c r="E9" s="146" t="s">
        <v>206</v>
      </c>
      <c r="F9" s="30"/>
      <c r="G9" s="30"/>
    </row>
    <row r="10" spans="1:7" ht="13.9" x14ac:dyDescent="0.25">
      <c r="A10" s="5" t="s">
        <v>199</v>
      </c>
      <c r="B10" s="146" t="s">
        <v>207</v>
      </c>
      <c r="C10" s="146" t="s">
        <v>91</v>
      </c>
      <c r="D10" s="146" t="s">
        <v>121</v>
      </c>
      <c r="E10" s="146" t="s">
        <v>28</v>
      </c>
      <c r="F10" s="30"/>
      <c r="G10" s="30"/>
    </row>
    <row r="11" spans="1:7" ht="13.9" x14ac:dyDescent="0.25">
      <c r="A11" s="5" t="s">
        <v>203</v>
      </c>
      <c r="B11" s="146" t="s">
        <v>61</v>
      </c>
      <c r="C11" s="146" t="s">
        <v>122</v>
      </c>
      <c r="D11" s="146" t="s">
        <v>64</v>
      </c>
      <c r="E11" s="146" t="s">
        <v>61</v>
      </c>
      <c r="F11" s="30"/>
      <c r="G11" s="30"/>
    </row>
    <row r="12" spans="1:7" ht="13.9" x14ac:dyDescent="0.25">
      <c r="A12" s="75" t="s">
        <v>26</v>
      </c>
      <c r="B12" s="146"/>
      <c r="C12" s="146"/>
      <c r="D12" s="146"/>
      <c r="E12" s="146"/>
      <c r="F12" s="30"/>
      <c r="G12" s="30"/>
    </row>
    <row r="13" spans="1:7" ht="13.9" x14ac:dyDescent="0.25">
      <c r="A13" s="5" t="s">
        <v>196</v>
      </c>
      <c r="B13" s="146" t="s">
        <v>131</v>
      </c>
      <c r="C13" s="146" t="s">
        <v>89</v>
      </c>
      <c r="D13" s="146" t="s">
        <v>31</v>
      </c>
      <c r="E13" s="146" t="s">
        <v>16</v>
      </c>
      <c r="F13" s="30"/>
      <c r="G13" s="30"/>
    </row>
    <row r="14" spans="1:7" x14ac:dyDescent="0.2">
      <c r="A14" s="131" t="s">
        <v>199</v>
      </c>
      <c r="B14" s="146" t="s">
        <v>137</v>
      </c>
      <c r="C14" s="146" t="s">
        <v>14</v>
      </c>
      <c r="D14" s="146" t="s">
        <v>208</v>
      </c>
      <c r="E14" s="146" t="s">
        <v>118</v>
      </c>
      <c r="F14" s="30"/>
      <c r="G14" s="30"/>
    </row>
    <row r="15" spans="1:7" ht="13.9" x14ac:dyDescent="0.25">
      <c r="A15" s="5" t="s">
        <v>203</v>
      </c>
      <c r="B15" s="146" t="s">
        <v>16</v>
      </c>
      <c r="C15" s="146" t="s">
        <v>127</v>
      </c>
      <c r="D15" s="146" t="s">
        <v>112</v>
      </c>
      <c r="E15" s="146" t="s">
        <v>209</v>
      </c>
      <c r="F15" s="30"/>
      <c r="G15" s="30"/>
    </row>
    <row r="16" spans="1:7" ht="13.9" x14ac:dyDescent="0.25">
      <c r="A16" s="87" t="s">
        <v>93</v>
      </c>
      <c r="B16" s="17"/>
      <c r="C16" s="17"/>
      <c r="D16" s="17"/>
      <c r="E16" s="17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</row>
    <row r="27" spans="1:7" ht="13.9" x14ac:dyDescent="0.25">
      <c r="A27" s="30"/>
      <c r="B27" s="30"/>
      <c r="C27" s="30"/>
      <c r="D27" s="30"/>
      <c r="E27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4" sqref="A4:E12"/>
    </sheetView>
  </sheetViews>
  <sheetFormatPr defaultColWidth="11.42578125" defaultRowHeight="14.25" x14ac:dyDescent="0.2"/>
  <cols>
    <col min="1" max="1" width="27.5703125" style="3" customWidth="1"/>
    <col min="2" max="2" width="14.5703125" style="3" customWidth="1"/>
    <col min="3" max="4" width="15.28515625" style="3" customWidth="1"/>
    <col min="5" max="16384" width="11.42578125" style="3"/>
  </cols>
  <sheetData>
    <row r="1" spans="1:7" ht="13.9" x14ac:dyDescent="0.25">
      <c r="A1" s="4" t="s">
        <v>576</v>
      </c>
    </row>
    <row r="2" spans="1:7" ht="13.9" x14ac:dyDescent="0.25">
      <c r="A2" s="4"/>
    </row>
    <row r="3" spans="1:7" ht="22.9" x14ac:dyDescent="0.25">
      <c r="A3" s="147" t="s">
        <v>563</v>
      </c>
      <c r="B3" s="140" t="s">
        <v>210</v>
      </c>
      <c r="C3" s="140" t="s">
        <v>105</v>
      </c>
      <c r="D3" s="140" t="s">
        <v>211</v>
      </c>
      <c r="E3" s="140" t="s">
        <v>113</v>
      </c>
      <c r="F3" s="30"/>
      <c r="G3" s="30"/>
    </row>
    <row r="4" spans="1:7" ht="13.9" x14ac:dyDescent="0.25">
      <c r="A4" s="47" t="s">
        <v>161</v>
      </c>
      <c r="C4" s="109"/>
      <c r="D4" s="109"/>
      <c r="E4" s="76"/>
      <c r="F4" s="30"/>
      <c r="G4" s="30"/>
    </row>
    <row r="5" spans="1:7" ht="13.9" x14ac:dyDescent="0.25">
      <c r="A5" s="5" t="s">
        <v>212</v>
      </c>
      <c r="B5" s="11" t="s">
        <v>213</v>
      </c>
      <c r="C5" s="11" t="s">
        <v>214</v>
      </c>
      <c r="D5" s="11" t="s">
        <v>215</v>
      </c>
      <c r="E5" s="11" t="s">
        <v>115</v>
      </c>
      <c r="F5" s="30"/>
      <c r="G5" s="30"/>
    </row>
    <row r="6" spans="1:7" ht="13.9" x14ac:dyDescent="0.25">
      <c r="A6" s="5" t="s">
        <v>216</v>
      </c>
      <c r="B6" s="11" t="s">
        <v>217</v>
      </c>
      <c r="C6" s="11" t="s">
        <v>218</v>
      </c>
      <c r="D6" s="11" t="s">
        <v>219</v>
      </c>
      <c r="E6" s="11" t="s">
        <v>75</v>
      </c>
      <c r="F6" s="30"/>
      <c r="G6" s="30"/>
    </row>
    <row r="7" spans="1:7" ht="13.9" x14ac:dyDescent="0.25">
      <c r="A7" s="47" t="s">
        <v>139</v>
      </c>
      <c r="C7" s="109"/>
      <c r="D7" s="109"/>
      <c r="E7" s="76"/>
      <c r="F7" s="30"/>
      <c r="G7" s="30"/>
    </row>
    <row r="8" spans="1:7" ht="13.9" x14ac:dyDescent="0.25">
      <c r="A8" s="5" t="s">
        <v>212</v>
      </c>
      <c r="B8" s="11" t="s">
        <v>220</v>
      </c>
      <c r="C8" s="11" t="s">
        <v>70</v>
      </c>
      <c r="D8" s="11" t="s">
        <v>70</v>
      </c>
      <c r="E8" s="11" t="s">
        <v>221</v>
      </c>
      <c r="F8" s="30"/>
      <c r="G8" s="30"/>
    </row>
    <row r="9" spans="1:7" ht="13.9" x14ac:dyDescent="0.25">
      <c r="A9" s="5" t="s">
        <v>216</v>
      </c>
      <c r="B9" s="11" t="s">
        <v>222</v>
      </c>
      <c r="C9" s="11" t="s">
        <v>223</v>
      </c>
      <c r="D9" s="11" t="s">
        <v>224</v>
      </c>
      <c r="E9" s="11" t="s">
        <v>225</v>
      </c>
      <c r="F9" s="30"/>
      <c r="G9" s="30"/>
    </row>
    <row r="10" spans="1:7" ht="13.9" x14ac:dyDescent="0.25">
      <c r="A10" s="47" t="s">
        <v>26</v>
      </c>
      <c r="C10" s="109"/>
      <c r="D10" s="109"/>
      <c r="E10" s="76"/>
      <c r="F10" s="30"/>
      <c r="G10" s="30"/>
    </row>
    <row r="11" spans="1:7" ht="13.9" x14ac:dyDescent="0.25">
      <c r="A11" s="5" t="s">
        <v>212</v>
      </c>
      <c r="B11" s="11" t="s">
        <v>226</v>
      </c>
      <c r="C11" s="11" t="s">
        <v>75</v>
      </c>
      <c r="D11" s="11" t="s">
        <v>75</v>
      </c>
      <c r="E11" s="11" t="s">
        <v>217</v>
      </c>
      <c r="F11" s="30"/>
      <c r="G11" s="30"/>
    </row>
    <row r="12" spans="1:7" ht="13.9" x14ac:dyDescent="0.25">
      <c r="A12" s="23" t="s">
        <v>216</v>
      </c>
      <c r="B12" s="28" t="s">
        <v>227</v>
      </c>
      <c r="C12" s="28" t="s">
        <v>228</v>
      </c>
      <c r="D12" s="28" t="s">
        <v>229</v>
      </c>
      <c r="E12" s="28" t="s">
        <v>230</v>
      </c>
      <c r="F12" s="30"/>
      <c r="G12" s="30"/>
    </row>
    <row r="13" spans="1:7" ht="13.9" x14ac:dyDescent="0.25">
      <c r="A13" s="183" t="s">
        <v>577</v>
      </c>
      <c r="B13" s="183"/>
      <c r="C13" s="183"/>
      <c r="D13" s="52"/>
      <c r="E13" s="52"/>
      <c r="F13" s="30"/>
      <c r="G13" s="30"/>
    </row>
    <row r="14" spans="1:7" x14ac:dyDescent="0.2">
      <c r="A14" s="130" t="s">
        <v>259</v>
      </c>
      <c r="B14" s="83"/>
      <c r="C14" s="83"/>
      <c r="D14" s="52"/>
      <c r="E14" s="52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</row>
  </sheetData>
  <mergeCells count="1">
    <mergeCell ref="A13:C13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" sqref="A2"/>
    </sheetView>
  </sheetViews>
  <sheetFormatPr defaultColWidth="11.42578125" defaultRowHeight="14.25" x14ac:dyDescent="0.2"/>
  <cols>
    <col min="1" max="1" width="24.7109375" style="3" bestFit="1" customWidth="1"/>
    <col min="2" max="2" width="13.28515625" style="3" customWidth="1"/>
    <col min="3" max="3" width="11.7109375" style="3" customWidth="1"/>
    <col min="4" max="4" width="10.28515625" style="3" customWidth="1"/>
    <col min="5" max="16384" width="11.42578125" style="3"/>
  </cols>
  <sheetData>
    <row r="1" spans="1:7" ht="13.9" x14ac:dyDescent="0.25">
      <c r="A1" s="4" t="s">
        <v>631</v>
      </c>
    </row>
    <row r="2" spans="1:7" ht="13.9" x14ac:dyDescent="0.25">
      <c r="A2" s="4"/>
      <c r="B2" s="111"/>
    </row>
    <row r="3" spans="1:7" ht="34.15" x14ac:dyDescent="0.25">
      <c r="A3" s="148" t="s">
        <v>562</v>
      </c>
      <c r="B3" s="149" t="s">
        <v>231</v>
      </c>
      <c r="C3" s="150" t="s">
        <v>232</v>
      </c>
      <c r="D3" s="150" t="s">
        <v>113</v>
      </c>
      <c r="E3" s="30"/>
      <c r="F3" s="30"/>
      <c r="G3" s="30"/>
    </row>
    <row r="4" spans="1:7" ht="13.9" x14ac:dyDescent="0.25">
      <c r="A4" s="75" t="s">
        <v>161</v>
      </c>
      <c r="B4" s="11"/>
      <c r="C4" s="11"/>
      <c r="D4" s="11"/>
      <c r="E4" s="30"/>
      <c r="F4" s="30"/>
      <c r="G4" s="30"/>
    </row>
    <row r="5" spans="1:7" ht="13.9" x14ac:dyDescent="0.25">
      <c r="A5" s="5" t="s">
        <v>196</v>
      </c>
      <c r="B5" s="11" t="s">
        <v>233</v>
      </c>
      <c r="C5" s="11" t="s">
        <v>234</v>
      </c>
      <c r="D5" s="11" t="s">
        <v>235</v>
      </c>
      <c r="E5" s="30"/>
      <c r="F5" s="30"/>
      <c r="G5" s="30"/>
    </row>
    <row r="6" spans="1:7" ht="13.9" x14ac:dyDescent="0.25">
      <c r="A6" s="5" t="s">
        <v>199</v>
      </c>
      <c r="B6" s="11" t="s">
        <v>236</v>
      </c>
      <c r="C6" s="11" t="s">
        <v>237</v>
      </c>
      <c r="D6" s="11" t="s">
        <v>238</v>
      </c>
      <c r="E6" s="30"/>
      <c r="F6" s="30"/>
      <c r="G6" s="30"/>
    </row>
    <row r="7" spans="1:7" ht="13.9" x14ac:dyDescent="0.25">
      <c r="A7" s="5" t="s">
        <v>203</v>
      </c>
      <c r="B7" s="11" t="s">
        <v>239</v>
      </c>
      <c r="C7" s="11" t="s">
        <v>240</v>
      </c>
      <c r="D7" s="11" t="s">
        <v>241</v>
      </c>
      <c r="E7" s="30"/>
      <c r="F7" s="30"/>
      <c r="G7" s="30"/>
    </row>
    <row r="8" spans="1:7" ht="13.9" x14ac:dyDescent="0.25">
      <c r="A8" s="75" t="s">
        <v>139</v>
      </c>
      <c r="B8" s="11"/>
      <c r="C8" s="11"/>
      <c r="D8" s="11"/>
      <c r="E8" s="30"/>
      <c r="F8" s="30"/>
      <c r="G8" s="30"/>
    </row>
    <row r="9" spans="1:7" ht="13.9" x14ac:dyDescent="0.25">
      <c r="A9" s="5" t="s">
        <v>196</v>
      </c>
      <c r="B9" s="11" t="s">
        <v>242</v>
      </c>
      <c r="C9" s="11" t="s">
        <v>243</v>
      </c>
      <c r="D9" s="11" t="s">
        <v>244</v>
      </c>
      <c r="E9" s="30"/>
      <c r="F9" s="30"/>
      <c r="G9" s="30"/>
    </row>
    <row r="10" spans="1:7" ht="13.9" x14ac:dyDescent="0.25">
      <c r="A10" s="5" t="s">
        <v>199</v>
      </c>
      <c r="B10" s="11" t="s">
        <v>245</v>
      </c>
      <c r="C10" s="11" t="s">
        <v>246</v>
      </c>
      <c r="D10" s="11" t="s">
        <v>247</v>
      </c>
      <c r="E10" s="30"/>
      <c r="F10" s="30"/>
      <c r="G10" s="30"/>
    </row>
    <row r="11" spans="1:7" ht="13.9" x14ac:dyDescent="0.25">
      <c r="A11" s="5" t="s">
        <v>203</v>
      </c>
      <c r="B11" s="11" t="s">
        <v>248</v>
      </c>
      <c r="C11" s="11" t="s">
        <v>249</v>
      </c>
      <c r="D11" s="11" t="s">
        <v>250</v>
      </c>
      <c r="E11" s="30"/>
      <c r="F11" s="30"/>
      <c r="G11" s="30"/>
    </row>
    <row r="12" spans="1:7" ht="13.9" x14ac:dyDescent="0.25">
      <c r="A12" s="75" t="s">
        <v>26</v>
      </c>
      <c r="B12" s="11"/>
      <c r="C12" s="11"/>
      <c r="D12" s="11"/>
      <c r="E12" s="30"/>
      <c r="F12" s="30"/>
      <c r="G12" s="30"/>
    </row>
    <row r="13" spans="1:7" ht="13.9" x14ac:dyDescent="0.25">
      <c r="A13" s="5" t="s">
        <v>196</v>
      </c>
      <c r="B13" s="11" t="s">
        <v>251</v>
      </c>
      <c r="C13" s="11" t="s">
        <v>252</v>
      </c>
      <c r="D13" s="11" t="s">
        <v>253</v>
      </c>
      <c r="E13" s="30"/>
      <c r="F13" s="30"/>
      <c r="G13" s="30"/>
    </row>
    <row r="14" spans="1:7" x14ac:dyDescent="0.2">
      <c r="A14" s="131" t="s">
        <v>199</v>
      </c>
      <c r="B14" s="11" t="s">
        <v>254</v>
      </c>
      <c r="C14" s="11" t="s">
        <v>255</v>
      </c>
      <c r="D14" s="11" t="s">
        <v>245</v>
      </c>
      <c r="E14" s="30"/>
      <c r="F14" s="30"/>
      <c r="G14" s="30"/>
    </row>
    <row r="15" spans="1:7" ht="13.9" x14ac:dyDescent="0.25">
      <c r="A15" s="5" t="s">
        <v>203</v>
      </c>
      <c r="B15" s="11" t="s">
        <v>256</v>
      </c>
      <c r="C15" s="11" t="s">
        <v>257</v>
      </c>
      <c r="D15" s="11" t="s">
        <v>258</v>
      </c>
      <c r="E15" s="30"/>
      <c r="F15" s="30"/>
      <c r="G15" s="30"/>
    </row>
    <row r="16" spans="1:7" ht="13.9" x14ac:dyDescent="0.25">
      <c r="A16" s="90" t="s">
        <v>259</v>
      </c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4" sqref="A4:D6"/>
    </sheetView>
  </sheetViews>
  <sheetFormatPr defaultColWidth="11.42578125" defaultRowHeight="14.25" x14ac:dyDescent="0.2"/>
  <cols>
    <col min="1" max="1" width="13.85546875" style="3" customWidth="1"/>
    <col min="2" max="2" width="16" style="3" customWidth="1"/>
    <col min="3" max="3" width="13.140625" style="3" customWidth="1"/>
    <col min="4" max="4" width="14.28515625" style="3" customWidth="1"/>
    <col min="5" max="16384" width="11.42578125" style="3"/>
  </cols>
  <sheetData>
    <row r="1" spans="1:7" ht="13.9" x14ac:dyDescent="0.25">
      <c r="A1" s="4" t="s">
        <v>622</v>
      </c>
    </row>
    <row r="2" spans="1:7" ht="13.9" x14ac:dyDescent="0.25">
      <c r="A2" s="4"/>
    </row>
    <row r="3" spans="1:7" ht="45.6" x14ac:dyDescent="0.25">
      <c r="A3" s="105" t="s">
        <v>609</v>
      </c>
      <c r="B3" s="140" t="s">
        <v>194</v>
      </c>
      <c r="C3" s="140" t="s">
        <v>105</v>
      </c>
      <c r="D3" s="140" t="s">
        <v>195</v>
      </c>
      <c r="E3" s="30"/>
      <c r="F3" s="30"/>
      <c r="G3" s="30"/>
    </row>
    <row r="4" spans="1:7" ht="13.9" x14ac:dyDescent="0.25">
      <c r="A4" s="9" t="s">
        <v>26</v>
      </c>
      <c r="B4" s="16">
        <v>97</v>
      </c>
      <c r="C4" s="16">
        <v>230</v>
      </c>
      <c r="D4" s="16">
        <v>368</v>
      </c>
      <c r="E4" s="30"/>
      <c r="F4" s="30"/>
      <c r="G4" s="30"/>
    </row>
    <row r="5" spans="1:7" ht="13.9" x14ac:dyDescent="0.25">
      <c r="A5" s="9" t="s">
        <v>139</v>
      </c>
      <c r="B5" s="16">
        <v>94</v>
      </c>
      <c r="C5" s="16">
        <v>221</v>
      </c>
      <c r="D5" s="16">
        <v>372</v>
      </c>
      <c r="E5" s="30"/>
      <c r="F5" s="30"/>
      <c r="G5" s="30"/>
    </row>
    <row r="6" spans="1:7" ht="13.9" x14ac:dyDescent="0.25">
      <c r="A6" s="23" t="s">
        <v>161</v>
      </c>
      <c r="B6" s="122">
        <v>126</v>
      </c>
      <c r="C6" s="122">
        <v>260</v>
      </c>
      <c r="D6" s="122">
        <v>362</v>
      </c>
      <c r="E6" s="30"/>
      <c r="F6" s="30"/>
      <c r="G6" s="30"/>
    </row>
    <row r="7" spans="1:7" ht="13.9" x14ac:dyDescent="0.25">
      <c r="A7" s="90" t="s">
        <v>578</v>
      </c>
      <c r="B7" s="30"/>
      <c r="C7" s="30"/>
      <c r="D7" s="30"/>
      <c r="E7" s="30"/>
      <c r="F7" s="30"/>
      <c r="G7" s="30"/>
    </row>
    <row r="8" spans="1:7" ht="13.9" x14ac:dyDescent="0.25">
      <c r="A8" s="30"/>
      <c r="B8" s="30"/>
      <c r="C8" s="30"/>
      <c r="D8" s="30"/>
      <c r="E8" s="30"/>
      <c r="F8" s="30"/>
      <c r="G8" s="30"/>
    </row>
    <row r="9" spans="1:7" ht="13.9" x14ac:dyDescent="0.25">
      <c r="A9" s="30"/>
      <c r="B9" s="30"/>
      <c r="C9" s="30"/>
      <c r="D9" s="30"/>
      <c r="E9" s="30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ColWidth="11.42578125" defaultRowHeight="14.25" x14ac:dyDescent="0.2"/>
  <cols>
    <col min="1" max="1" width="14.42578125" style="3" customWidth="1"/>
    <col min="2" max="8" width="11.42578125" style="30"/>
    <col min="9" max="9" width="12.7109375" style="30" customWidth="1"/>
    <col min="10" max="10" width="11.42578125" style="30"/>
    <col min="11" max="11" width="13.7109375" style="30" customWidth="1"/>
    <col min="12" max="16384" width="11.42578125" style="3"/>
  </cols>
  <sheetData>
    <row r="1" spans="1:11" ht="13.9" x14ac:dyDescent="0.25">
      <c r="A1" s="4" t="s">
        <v>632</v>
      </c>
    </row>
    <row r="2" spans="1:11" ht="13.9" x14ac:dyDescent="0.25">
      <c r="A2" s="4"/>
    </row>
    <row r="3" spans="1:11" ht="45.6" x14ac:dyDescent="0.25">
      <c r="A3" s="89" t="s">
        <v>579</v>
      </c>
      <c r="B3" s="151" t="s">
        <v>113</v>
      </c>
      <c r="C3" s="151" t="s">
        <v>524</v>
      </c>
      <c r="D3" s="151" t="s">
        <v>525</v>
      </c>
      <c r="E3" s="151" t="s">
        <v>526</v>
      </c>
      <c r="F3" s="151" t="s">
        <v>527</v>
      </c>
      <c r="G3" s="151" t="s">
        <v>528</v>
      </c>
      <c r="H3" s="151" t="s">
        <v>529</v>
      </c>
      <c r="I3" s="151" t="s">
        <v>530</v>
      </c>
      <c r="J3" s="151" t="s">
        <v>531</v>
      </c>
      <c r="K3" s="151" t="s">
        <v>532</v>
      </c>
    </row>
    <row r="4" spans="1:11" ht="13.9" x14ac:dyDescent="0.25">
      <c r="A4" s="30" t="s">
        <v>442</v>
      </c>
      <c r="B4" s="86">
        <v>100</v>
      </c>
      <c r="C4" s="86">
        <v>20.087415193995749</v>
      </c>
      <c r="D4" s="86">
        <v>31.798069258285715</v>
      </c>
      <c r="E4" s="86">
        <v>17.005929816611232</v>
      </c>
      <c r="F4" s="86">
        <v>1.0636337061529917</v>
      </c>
      <c r="G4" s="86">
        <v>15.314329587918243</v>
      </c>
      <c r="H4" s="86">
        <v>1.9437729881650201</v>
      </c>
      <c r="I4" s="86">
        <v>5.6906751256461323</v>
      </c>
      <c r="J4" s="86">
        <v>4.3848475634452804</v>
      </c>
      <c r="K4" s="86">
        <v>2.7112093609158046</v>
      </c>
    </row>
    <row r="5" spans="1:11" ht="13.9" x14ac:dyDescent="0.25">
      <c r="A5" s="30" t="s">
        <v>443</v>
      </c>
      <c r="B5" s="86">
        <v>100</v>
      </c>
      <c r="C5" s="86">
        <v>8.1793609064316666</v>
      </c>
      <c r="D5" s="86">
        <v>32.243492427889066</v>
      </c>
      <c r="E5" s="86">
        <v>10.012219054319251</v>
      </c>
      <c r="F5" s="86">
        <v>8.7384752101307068</v>
      </c>
      <c r="G5" s="86">
        <v>11.752508608879179</v>
      </c>
      <c r="H5" s="86">
        <v>13.515014625837745</v>
      </c>
      <c r="I5" s="86">
        <v>4.9950012959603072</v>
      </c>
      <c r="J5" s="86">
        <v>1.2885548191209686</v>
      </c>
      <c r="K5" s="86">
        <v>8.9828562965157186</v>
      </c>
    </row>
    <row r="6" spans="1:11" ht="13.9" x14ac:dyDescent="0.25">
      <c r="A6" s="30" t="s">
        <v>267</v>
      </c>
      <c r="B6" s="86">
        <v>100</v>
      </c>
      <c r="C6" s="86">
        <v>5.8939621584455928</v>
      </c>
      <c r="D6" s="86">
        <v>32.295831317324101</v>
      </c>
      <c r="E6" s="86">
        <v>13.430441315032212</v>
      </c>
      <c r="F6" s="86">
        <v>2.5834627823473988</v>
      </c>
      <c r="G6" s="86">
        <v>21.906592986834397</v>
      </c>
      <c r="H6" s="86">
        <v>4.4373424329623878</v>
      </c>
      <c r="I6" s="86">
        <v>7.9572945580483339</v>
      </c>
      <c r="J6" s="86">
        <v>1.8997173342840408</v>
      </c>
      <c r="K6" s="86">
        <v>9.5164124372915015</v>
      </c>
    </row>
    <row r="7" spans="1:11" ht="13.9" x14ac:dyDescent="0.25">
      <c r="A7" s="30" t="s">
        <v>446</v>
      </c>
      <c r="B7" s="86">
        <v>100</v>
      </c>
      <c r="C7" s="86">
        <v>55.489599543381452</v>
      </c>
      <c r="D7" s="86">
        <v>9.985299898230064</v>
      </c>
      <c r="E7" s="86">
        <v>4.2761680657789167</v>
      </c>
      <c r="F7" s="86">
        <v>22.424709094139882</v>
      </c>
      <c r="G7" s="86">
        <v>4.0927667960778198</v>
      </c>
      <c r="H7" s="86">
        <v>0.59909645528315192</v>
      </c>
      <c r="I7" s="86">
        <v>2.2420616758116019</v>
      </c>
      <c r="J7" s="86">
        <v>0.25857102087629835</v>
      </c>
      <c r="K7" s="86">
        <v>0.59177332766149915</v>
      </c>
    </row>
    <row r="8" spans="1:11" ht="46.15" x14ac:dyDescent="0.25">
      <c r="A8" s="112" t="s">
        <v>533</v>
      </c>
      <c r="B8" s="86">
        <v>100</v>
      </c>
      <c r="C8" s="86">
        <v>24.68589272593681</v>
      </c>
      <c r="D8" s="86">
        <v>22.162013225569435</v>
      </c>
      <c r="E8" s="86">
        <v>23.33761939750184</v>
      </c>
      <c r="F8" s="86">
        <v>2.4155033063923583</v>
      </c>
      <c r="G8" s="86">
        <v>12.263041880969876</v>
      </c>
      <c r="H8" s="86">
        <v>2.1289493019838353</v>
      </c>
      <c r="I8" s="86">
        <v>3.730712711241734</v>
      </c>
      <c r="J8" s="86">
        <v>6.9801616458486411</v>
      </c>
      <c r="K8" s="86">
        <v>2.2961058045554741</v>
      </c>
    </row>
    <row r="9" spans="1:11" ht="13.9" x14ac:dyDescent="0.25">
      <c r="A9" s="30" t="s">
        <v>449</v>
      </c>
      <c r="B9" s="86">
        <v>100</v>
      </c>
      <c r="C9" s="86">
        <v>8.0175600739371529</v>
      </c>
      <c r="D9" s="86">
        <v>35.045055452865064</v>
      </c>
      <c r="E9" s="86">
        <v>7.9135859519408509</v>
      </c>
      <c r="F9" s="86">
        <v>17.698706099815155</v>
      </c>
      <c r="G9" s="86">
        <v>12.892791127541589</v>
      </c>
      <c r="H9" s="86">
        <v>6.7294362292051755</v>
      </c>
      <c r="I9" s="86">
        <v>8.1388632162661736</v>
      </c>
      <c r="J9" s="86">
        <v>0.28304066543438078</v>
      </c>
      <c r="K9" s="86">
        <v>3.2809611829944547</v>
      </c>
    </row>
    <row r="10" spans="1:11" ht="13.9" x14ac:dyDescent="0.25">
      <c r="A10" s="30" t="s">
        <v>266</v>
      </c>
      <c r="B10" s="86">
        <v>100</v>
      </c>
      <c r="C10" s="86">
        <v>18.702613609606779</v>
      </c>
      <c r="D10" s="86">
        <v>22.817282787850246</v>
      </c>
      <c r="E10" s="86">
        <v>5.5568636684718626</v>
      </c>
      <c r="F10" s="86">
        <v>0</v>
      </c>
      <c r="G10" s="86">
        <v>20.012950317871439</v>
      </c>
      <c r="H10" s="86">
        <v>13.372969154697433</v>
      </c>
      <c r="I10" s="86">
        <v>5.0553331763597829</v>
      </c>
      <c r="J10" s="86">
        <v>3.1657640687544149</v>
      </c>
      <c r="K10" s="86">
        <v>11.315045914763362</v>
      </c>
    </row>
    <row r="11" spans="1:11" ht="13.9" x14ac:dyDescent="0.25">
      <c r="A11" s="30" t="s">
        <v>452</v>
      </c>
      <c r="B11" s="86">
        <v>100</v>
      </c>
      <c r="C11" s="86">
        <v>18.782216494845361</v>
      </c>
      <c r="D11" s="86">
        <v>1.7396907216494846</v>
      </c>
      <c r="E11" s="86">
        <v>35.035438144329895</v>
      </c>
      <c r="F11" s="86">
        <v>0</v>
      </c>
      <c r="G11" s="86">
        <v>16.994201030927837</v>
      </c>
      <c r="H11" s="86">
        <v>3.8498711340206189</v>
      </c>
      <c r="I11" s="86">
        <v>7.3131443298969074</v>
      </c>
      <c r="J11" s="86">
        <v>0.75708762886597936</v>
      </c>
      <c r="K11" s="86">
        <v>15.528350515463918</v>
      </c>
    </row>
    <row r="12" spans="1:11" ht="13.9" x14ac:dyDescent="0.25">
      <c r="A12" s="30" t="s">
        <v>454</v>
      </c>
      <c r="B12" s="86">
        <v>100</v>
      </c>
      <c r="C12" s="86">
        <v>6.9144660033368481</v>
      </c>
      <c r="D12" s="86">
        <v>17.904653408149827</v>
      </c>
      <c r="E12" s="86">
        <v>28.36967104173484</v>
      </c>
      <c r="F12" s="86">
        <v>24.004298312589128</v>
      </c>
      <c r="G12" s="86">
        <v>9.5718250457503657</v>
      </c>
      <c r="H12" s="86">
        <v>1.6870068958830728</v>
      </c>
      <c r="I12" s="86">
        <v>4.4304129854285588</v>
      </c>
      <c r="J12" s="86">
        <v>3.9315017027619894</v>
      </c>
      <c r="K12" s="86">
        <v>3.1861646043653726</v>
      </c>
    </row>
    <row r="13" spans="1:11" ht="13.9" x14ac:dyDescent="0.25">
      <c r="A13" s="30" t="s">
        <v>456</v>
      </c>
      <c r="B13" s="86">
        <v>100</v>
      </c>
      <c r="C13" s="86">
        <v>18.20442501598037</v>
      </c>
      <c r="D13" s="86">
        <v>14.983607233437121</v>
      </c>
      <c r="E13" s="86">
        <v>16.442254160051135</v>
      </c>
      <c r="F13" s="86">
        <v>0.70684784625853148</v>
      </c>
      <c r="G13" s="86">
        <v>13.041219044476978</v>
      </c>
      <c r="H13" s="86">
        <v>14.862775017011362</v>
      </c>
      <c r="I13" s="86">
        <v>10.239808647957606</v>
      </c>
      <c r="J13" s="86">
        <v>3.0434872260139803</v>
      </c>
      <c r="K13" s="86">
        <v>8.4751634121698256</v>
      </c>
    </row>
    <row r="14" spans="1:11" x14ac:dyDescent="0.2">
      <c r="A14" s="52" t="s">
        <v>458</v>
      </c>
      <c r="B14" s="114" t="s">
        <v>534</v>
      </c>
      <c r="C14" s="114" t="s">
        <v>534</v>
      </c>
      <c r="D14" s="114" t="s">
        <v>534</v>
      </c>
      <c r="E14" s="114" t="s">
        <v>534</v>
      </c>
      <c r="F14" s="114" t="s">
        <v>534</v>
      </c>
      <c r="G14" s="114" t="s">
        <v>534</v>
      </c>
      <c r="H14" s="114" t="s">
        <v>534</v>
      </c>
      <c r="I14" s="114" t="s">
        <v>534</v>
      </c>
      <c r="J14" s="114" t="s">
        <v>534</v>
      </c>
      <c r="K14" s="114" t="s">
        <v>534</v>
      </c>
    </row>
    <row r="15" spans="1:11" ht="13.9" x14ac:dyDescent="0.25">
      <c r="A15" s="30" t="s">
        <v>460</v>
      </c>
      <c r="B15" s="86">
        <v>100</v>
      </c>
      <c r="C15" s="86">
        <v>4.7328457632645451</v>
      </c>
      <c r="D15" s="86">
        <v>7.3444652892177</v>
      </c>
      <c r="E15" s="86">
        <v>13.855516077531263</v>
      </c>
      <c r="F15" s="86">
        <v>47.856117423360168</v>
      </c>
      <c r="G15" s="86">
        <v>13.443467139838313</v>
      </c>
      <c r="H15" s="86">
        <v>3.5352359011929515</v>
      </c>
      <c r="I15" s="86">
        <v>2.4820337346540358</v>
      </c>
      <c r="J15" s="86">
        <v>1.5308909658376282</v>
      </c>
      <c r="K15" s="86">
        <v>5.219427705103393</v>
      </c>
    </row>
    <row r="16" spans="1:11" ht="13.9" x14ac:dyDescent="0.25">
      <c r="A16" s="30" t="s">
        <v>462</v>
      </c>
      <c r="B16" s="86">
        <v>100</v>
      </c>
      <c r="C16" s="86">
        <v>0</v>
      </c>
      <c r="D16" s="86">
        <v>0</v>
      </c>
      <c r="E16" s="86">
        <v>42.9539678057046</v>
      </c>
      <c r="F16" s="86">
        <v>0</v>
      </c>
      <c r="G16" s="86">
        <v>0</v>
      </c>
      <c r="H16" s="86">
        <v>27.478113527252184</v>
      </c>
      <c r="I16" s="86">
        <v>15.617057328438291</v>
      </c>
      <c r="J16" s="86">
        <v>0</v>
      </c>
      <c r="K16" s="86">
        <v>13.950861338604911</v>
      </c>
    </row>
    <row r="17" spans="1:11" ht="13.9" x14ac:dyDescent="0.25">
      <c r="A17" s="30" t="s">
        <v>464</v>
      </c>
      <c r="B17" s="86">
        <v>100</v>
      </c>
      <c r="C17" s="86">
        <v>10.641670062944346</v>
      </c>
      <c r="D17" s="86">
        <v>36.516777611737531</v>
      </c>
      <c r="E17" s="86">
        <v>9.3601412851514727</v>
      </c>
      <c r="F17" s="86">
        <v>9.2016483267671951</v>
      </c>
      <c r="G17" s="86">
        <v>12.117918761037902</v>
      </c>
      <c r="H17" s="86">
        <v>11.497532038219443</v>
      </c>
      <c r="I17" s="86">
        <v>7.4310555631028379</v>
      </c>
      <c r="J17" s="86">
        <v>1.5487026219263686</v>
      </c>
      <c r="K17" s="86">
        <v>1.6845537291128925</v>
      </c>
    </row>
    <row r="18" spans="1:11" ht="13.9" x14ac:dyDescent="0.25">
      <c r="A18" s="30" t="s">
        <v>264</v>
      </c>
      <c r="B18" s="86">
        <v>100</v>
      </c>
      <c r="C18" s="86">
        <v>13.933740752653586</v>
      </c>
      <c r="D18" s="86">
        <v>34.335799292376976</v>
      </c>
      <c r="E18" s="86">
        <v>6.7803152138951441</v>
      </c>
      <c r="F18" s="86">
        <v>17.774203924091346</v>
      </c>
      <c r="G18" s="86">
        <v>9.3695722097137342</v>
      </c>
      <c r="H18" s="86">
        <v>2.5410099710517851</v>
      </c>
      <c r="I18" s="86">
        <v>3.8533290447089095</v>
      </c>
      <c r="J18" s="86">
        <v>3.6989385654551303</v>
      </c>
      <c r="K18" s="86">
        <v>7.671276937922161</v>
      </c>
    </row>
    <row r="19" spans="1:11" ht="13.9" x14ac:dyDescent="0.25">
      <c r="A19" s="30" t="s">
        <v>444</v>
      </c>
      <c r="B19" s="86">
        <v>100</v>
      </c>
      <c r="C19" s="86">
        <v>7.287052810902896</v>
      </c>
      <c r="D19" s="86">
        <v>14.693356047700171</v>
      </c>
      <c r="E19" s="86">
        <v>24.160988074957409</v>
      </c>
      <c r="F19" s="86">
        <v>0.31090289608177174</v>
      </c>
      <c r="G19" s="86">
        <v>15.306643952299828</v>
      </c>
      <c r="H19" s="86">
        <v>8.7862010221465088</v>
      </c>
      <c r="I19" s="86">
        <v>12.602214650766609</v>
      </c>
      <c r="J19" s="86">
        <v>2.065587734241908</v>
      </c>
      <c r="K19" s="86">
        <v>14.787052810902896</v>
      </c>
    </row>
    <row r="20" spans="1:11" ht="13.9" x14ac:dyDescent="0.25">
      <c r="A20" s="30" t="s">
        <v>445</v>
      </c>
      <c r="B20" s="86">
        <v>100</v>
      </c>
      <c r="C20" s="86">
        <v>13.482998412090019</v>
      </c>
      <c r="D20" s="86">
        <v>28.788260417237037</v>
      </c>
      <c r="E20" s="86">
        <v>20.513606745879649</v>
      </c>
      <c r="F20" s="86">
        <v>8.2910803263428789</v>
      </c>
      <c r="G20" s="86">
        <v>11.656354377703556</v>
      </c>
      <c r="H20" s="86">
        <v>5.9858730767124797</v>
      </c>
      <c r="I20" s="86">
        <v>6.2191315775064338</v>
      </c>
      <c r="J20" s="86">
        <v>0.40738104364014677</v>
      </c>
      <c r="K20" s="86">
        <v>4.6542189125554394</v>
      </c>
    </row>
    <row r="21" spans="1:11" ht="13.9" x14ac:dyDescent="0.25">
      <c r="A21" s="30" t="s">
        <v>270</v>
      </c>
      <c r="B21" s="86">
        <v>100</v>
      </c>
      <c r="C21" s="86">
        <v>0</v>
      </c>
      <c r="D21" s="86">
        <v>0</v>
      </c>
      <c r="E21" s="86">
        <v>58.82352941176471</v>
      </c>
      <c r="F21" s="86">
        <v>0</v>
      </c>
      <c r="G21" s="86">
        <v>9.742647058823529</v>
      </c>
      <c r="H21" s="86">
        <v>0</v>
      </c>
      <c r="I21" s="86">
        <v>4.2279411764705879</v>
      </c>
      <c r="J21" s="86">
        <v>4.2279411764705879</v>
      </c>
      <c r="K21" s="86">
        <v>23.161764705882355</v>
      </c>
    </row>
    <row r="22" spans="1:11" ht="13.9" x14ac:dyDescent="0.25">
      <c r="A22" s="30" t="s">
        <v>448</v>
      </c>
      <c r="B22" s="86">
        <v>100</v>
      </c>
      <c r="C22" s="86">
        <v>15.399871190668479</v>
      </c>
      <c r="D22" s="86">
        <v>29.453378178063566</v>
      </c>
      <c r="E22" s="86">
        <v>7.5353458939469835</v>
      </c>
      <c r="F22" s="86">
        <v>1.7777732342387469</v>
      </c>
      <c r="G22" s="86">
        <v>17.326899682065854</v>
      </c>
      <c r="H22" s="86">
        <v>3.2427238062135171</v>
      </c>
      <c r="I22" s="86">
        <v>8.8397959496621308</v>
      </c>
      <c r="J22" s="86">
        <v>6.8933438289084936</v>
      </c>
      <c r="K22" s="86">
        <v>9.5308682362322248</v>
      </c>
    </row>
    <row r="23" spans="1:11" ht="13.9" x14ac:dyDescent="0.25">
      <c r="A23" s="30" t="s">
        <v>450</v>
      </c>
      <c r="B23" s="86">
        <v>100</v>
      </c>
      <c r="C23" s="86">
        <v>19.951352092088435</v>
      </c>
      <c r="D23" s="86">
        <v>18.770365125768926</v>
      </c>
      <c r="E23" s="86">
        <v>15.070573725561848</v>
      </c>
      <c r="F23" s="86">
        <v>22.420671173640294</v>
      </c>
      <c r="G23" s="86">
        <v>13.451260734514889</v>
      </c>
      <c r="H23" s="86">
        <v>2.6727800109629092</v>
      </c>
      <c r="I23" s="86">
        <v>4.1522017175223827</v>
      </c>
      <c r="J23" s="86">
        <v>1.2095362080516474</v>
      </c>
      <c r="K23" s="86">
        <v>2.2848909799622388</v>
      </c>
    </row>
    <row r="24" spans="1:11" ht="13.9" x14ac:dyDescent="0.25">
      <c r="A24" s="30" t="s">
        <v>451</v>
      </c>
      <c r="B24" s="86">
        <v>100</v>
      </c>
      <c r="C24" s="86">
        <v>12.847664312658658</v>
      </c>
      <c r="D24" s="86">
        <v>28.807008248254267</v>
      </c>
      <c r="E24" s="86">
        <v>10.90600311583143</v>
      </c>
      <c r="F24" s="86">
        <v>14.141841503823615</v>
      </c>
      <c r="G24" s="86">
        <v>15.584692884991025</v>
      </c>
      <c r="H24" s="86">
        <v>5.1193743030897343</v>
      </c>
      <c r="I24" s="86">
        <v>6.9430055910985278</v>
      </c>
      <c r="J24" s="86">
        <v>2.1462859131204972</v>
      </c>
      <c r="K24" s="86">
        <v>3.48000411226483</v>
      </c>
    </row>
    <row r="25" spans="1:11" ht="13.9" x14ac:dyDescent="0.25">
      <c r="A25" s="30" t="s">
        <v>453</v>
      </c>
      <c r="B25" s="86">
        <v>100</v>
      </c>
      <c r="C25" s="86">
        <v>6.9929431804355779</v>
      </c>
      <c r="D25" s="86">
        <v>11.630571440158981</v>
      </c>
      <c r="E25" s="86">
        <v>32.066958672993472</v>
      </c>
      <c r="F25" s="86">
        <v>5.9293506914872038</v>
      </c>
      <c r="G25" s="86">
        <v>16.869448838058158</v>
      </c>
      <c r="H25" s="86">
        <v>8.3972097173216547</v>
      </c>
      <c r="I25" s="86">
        <v>10.150261589001095</v>
      </c>
      <c r="J25" s="86">
        <v>1.0676481323762015</v>
      </c>
      <c r="K25" s="86">
        <v>6.8945938273107039</v>
      </c>
    </row>
    <row r="26" spans="1:11" ht="13.9" x14ac:dyDescent="0.25">
      <c r="A26" s="30" t="s">
        <v>455</v>
      </c>
      <c r="B26" s="86">
        <v>100</v>
      </c>
      <c r="C26" s="86">
        <v>14.625077625714352</v>
      </c>
      <c r="D26" s="86">
        <v>20.032543843789551</v>
      </c>
      <c r="E26" s="86">
        <v>9.90307594349634</v>
      </c>
      <c r="F26" s="86">
        <v>13.23056605850031</v>
      </c>
      <c r="G26" s="86">
        <v>18.297658258196883</v>
      </c>
      <c r="H26" s="86">
        <v>9.7820191332646829</v>
      </c>
      <c r="I26" s="86">
        <v>7.3844654241311813</v>
      </c>
      <c r="J26" s="86">
        <v>1.0478488833688382</v>
      </c>
      <c r="K26" s="86">
        <v>5.669231918121576</v>
      </c>
    </row>
    <row r="27" spans="1:11" ht="13.9" x14ac:dyDescent="0.25">
      <c r="A27" s="30" t="s">
        <v>457</v>
      </c>
      <c r="B27" s="86">
        <v>100</v>
      </c>
      <c r="C27" s="86">
        <v>11.204407518708386</v>
      </c>
      <c r="D27" s="86">
        <v>37.104472335159983</v>
      </c>
      <c r="E27" s="86">
        <v>9.8697778563431751</v>
      </c>
      <c r="F27" s="86">
        <v>10.99817335454599</v>
      </c>
      <c r="G27" s="86">
        <v>11.378233457073831</v>
      </c>
      <c r="H27" s="86">
        <v>4.6962465382122449</v>
      </c>
      <c r="I27" s="86">
        <v>8.6736197042012844</v>
      </c>
      <c r="J27" s="86">
        <v>1.3375758647103884</v>
      </c>
      <c r="K27" s="86">
        <v>4.7374933710447236</v>
      </c>
    </row>
    <row r="28" spans="1:11" ht="13.9" x14ac:dyDescent="0.25">
      <c r="A28" s="30" t="s">
        <v>535</v>
      </c>
      <c r="B28" s="86">
        <v>100</v>
      </c>
      <c r="C28" s="86">
        <v>7.5715871254162046</v>
      </c>
      <c r="D28" s="86">
        <v>40.037735849056602</v>
      </c>
      <c r="E28" s="86">
        <v>13.560488346281909</v>
      </c>
      <c r="F28" s="86">
        <v>0.33740288568257493</v>
      </c>
      <c r="G28" s="86">
        <v>14.714761376248612</v>
      </c>
      <c r="H28" s="86">
        <v>8.2264150943396235</v>
      </c>
      <c r="I28" s="86">
        <v>6.0022197558268582</v>
      </c>
      <c r="J28" s="86">
        <v>1.314095449500555</v>
      </c>
      <c r="K28" s="86">
        <v>8.2108768035516082</v>
      </c>
    </row>
    <row r="29" spans="1:11" ht="13.9" x14ac:dyDescent="0.25">
      <c r="A29" s="30" t="s">
        <v>536</v>
      </c>
      <c r="B29" s="86">
        <v>100</v>
      </c>
      <c r="C29" s="86">
        <v>25.316089395423379</v>
      </c>
      <c r="D29" s="86">
        <v>17.226872050574304</v>
      </c>
      <c r="E29" s="86">
        <v>14.466654794764491</v>
      </c>
      <c r="F29" s="86">
        <v>29.64784970171846</v>
      </c>
      <c r="G29" s="86">
        <v>6.8649274329979528</v>
      </c>
      <c r="H29" s="86">
        <v>1.0506633425340575</v>
      </c>
      <c r="I29" s="86">
        <v>3.9021458463182266</v>
      </c>
      <c r="J29" s="86">
        <v>1.2020300952720151</v>
      </c>
      <c r="K29" s="86">
        <v>0.32276734039711513</v>
      </c>
    </row>
    <row r="30" spans="1:11" ht="13.9" x14ac:dyDescent="0.25">
      <c r="A30" s="30" t="s">
        <v>463</v>
      </c>
      <c r="B30" s="86">
        <v>100</v>
      </c>
      <c r="C30" s="86">
        <v>26.604861716383244</v>
      </c>
      <c r="D30" s="86">
        <v>20.570623898511382</v>
      </c>
      <c r="E30" s="86">
        <v>11.980932488106804</v>
      </c>
      <c r="F30" s="86">
        <v>27.010708677138567</v>
      </c>
      <c r="G30" s="86">
        <v>6.2543435607791338</v>
      </c>
      <c r="H30" s="86">
        <v>2.6045046324915626</v>
      </c>
      <c r="I30" s="86">
        <v>3.3116651244226185</v>
      </c>
      <c r="J30" s="86">
        <v>0.85431361180757404</v>
      </c>
      <c r="K30" s="86">
        <v>0.77617751292989257</v>
      </c>
    </row>
    <row r="31" spans="1:11" ht="13.9" x14ac:dyDescent="0.25">
      <c r="A31" s="30" t="s">
        <v>465</v>
      </c>
      <c r="B31" s="86">
        <v>100</v>
      </c>
      <c r="C31" s="86">
        <v>29.688169641393351</v>
      </c>
      <c r="D31" s="86">
        <v>27.402280334477858</v>
      </c>
      <c r="E31" s="86">
        <v>9.1924705835155045</v>
      </c>
      <c r="F31" s="86">
        <v>9.6438004443091753E-4</v>
      </c>
      <c r="G31" s="86">
        <v>6.5074436638109443</v>
      </c>
      <c r="H31" s="86">
        <v>11.065875257827006</v>
      </c>
      <c r="I31" s="86">
        <v>3.3904902098066647</v>
      </c>
      <c r="J31" s="86">
        <v>8.7990421005894675</v>
      </c>
      <c r="K31" s="86">
        <v>3.9228279943325313</v>
      </c>
    </row>
    <row r="32" spans="1:11" ht="13.9" x14ac:dyDescent="0.25">
      <c r="A32" s="152" t="s">
        <v>327</v>
      </c>
      <c r="B32" s="153">
        <v>100</v>
      </c>
      <c r="C32" s="153">
        <v>20.227003088110621</v>
      </c>
      <c r="D32" s="153">
        <v>20.02688653059943</v>
      </c>
      <c r="E32" s="153">
        <v>17.076726593398831</v>
      </c>
      <c r="F32" s="153">
        <v>12.907669800064717</v>
      </c>
      <c r="G32" s="153">
        <v>11.343683660260924</v>
      </c>
      <c r="H32" s="153">
        <v>5.0337539302185474</v>
      </c>
      <c r="I32" s="153">
        <v>4.8285121686920025</v>
      </c>
      <c r="J32" s="153">
        <v>4.5150711366170082</v>
      </c>
      <c r="K32" s="153">
        <v>4.0314658560029777</v>
      </c>
    </row>
    <row r="33" spans="1:1" ht="13.9" x14ac:dyDescent="0.25">
      <c r="A33" s="83" t="s">
        <v>610</v>
      </c>
    </row>
    <row r="34" spans="1:1" ht="13.9" x14ac:dyDescent="0.25">
      <c r="A34" s="97" t="s">
        <v>611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2" sqref="A2"/>
    </sheetView>
  </sheetViews>
  <sheetFormatPr defaultColWidth="11.42578125" defaultRowHeight="14.25" x14ac:dyDescent="0.2"/>
  <cols>
    <col min="1" max="1" width="25.42578125" style="3" customWidth="1"/>
    <col min="2" max="2" width="11.42578125" style="3"/>
    <col min="3" max="3" width="13.28515625" style="3" customWidth="1"/>
    <col min="4" max="4" width="14.7109375" style="3" customWidth="1"/>
    <col min="5" max="5" width="16" style="3" customWidth="1"/>
    <col min="6" max="6" width="12.140625" style="3" customWidth="1"/>
    <col min="7" max="7" width="12.42578125" style="3" bestFit="1" customWidth="1"/>
    <col min="8" max="16384" width="11.42578125" style="3"/>
  </cols>
  <sheetData>
    <row r="1" spans="1:7" x14ac:dyDescent="0.2">
      <c r="A1" s="4" t="s">
        <v>628</v>
      </c>
    </row>
    <row r="2" spans="1:7" x14ac:dyDescent="0.2">
      <c r="A2" s="4"/>
    </row>
    <row r="3" spans="1:7" ht="22.5" x14ac:dyDescent="0.2">
      <c r="A3" s="184"/>
      <c r="B3" s="8" t="s">
        <v>0</v>
      </c>
      <c r="C3" s="8" t="s">
        <v>2</v>
      </c>
      <c r="D3" s="182" t="s">
        <v>4</v>
      </c>
      <c r="E3" s="182" t="s">
        <v>537</v>
      </c>
      <c r="F3" s="182" t="s">
        <v>538</v>
      </c>
      <c r="G3" s="182"/>
    </row>
    <row r="4" spans="1:7" ht="22.5" x14ac:dyDescent="0.2">
      <c r="A4" s="184"/>
      <c r="B4" s="8" t="s">
        <v>1</v>
      </c>
      <c r="C4" s="8" t="s">
        <v>3</v>
      </c>
      <c r="D4" s="182"/>
      <c r="E4" s="182"/>
      <c r="F4" s="182"/>
      <c r="G4" s="182"/>
    </row>
    <row r="5" spans="1:7" ht="18.600000000000001" customHeight="1" x14ac:dyDescent="0.25">
      <c r="A5" s="23"/>
      <c r="B5" s="24">
        <v>2012</v>
      </c>
      <c r="C5" s="24">
        <v>2012</v>
      </c>
      <c r="D5" s="24">
        <v>2012</v>
      </c>
      <c r="E5" s="24">
        <v>2012</v>
      </c>
      <c r="F5" s="25" t="s">
        <v>5</v>
      </c>
      <c r="G5" s="25" t="s">
        <v>6</v>
      </c>
    </row>
    <row r="6" spans="1:7" ht="14.45" x14ac:dyDescent="0.3">
      <c r="A6"/>
      <c r="B6"/>
      <c r="C6"/>
      <c r="D6"/>
      <c r="E6"/>
      <c r="F6"/>
      <c r="G6"/>
    </row>
    <row r="7" spans="1:7" ht="13.9" x14ac:dyDescent="0.25">
      <c r="A7" s="9" t="s">
        <v>7</v>
      </c>
      <c r="B7" s="10">
        <f>621240/1000</f>
        <v>621.24</v>
      </c>
      <c r="C7" s="11">
        <v>43</v>
      </c>
      <c r="D7" s="11">
        <v>20</v>
      </c>
      <c r="E7" s="11">
        <v>47</v>
      </c>
      <c r="F7" s="11" t="s">
        <v>8</v>
      </c>
      <c r="G7" s="11" t="s">
        <v>9</v>
      </c>
    </row>
    <row r="8" spans="1:7" ht="22.9" x14ac:dyDescent="0.25">
      <c r="A8" s="9" t="s">
        <v>10</v>
      </c>
      <c r="B8" s="10">
        <f>2059794/1000</f>
        <v>2059.7939999999999</v>
      </c>
      <c r="C8" s="11">
        <v>35</v>
      </c>
      <c r="D8" s="11">
        <v>31</v>
      </c>
      <c r="E8" s="11">
        <v>44</v>
      </c>
      <c r="F8" s="11" t="s">
        <v>11</v>
      </c>
      <c r="G8" s="11" t="s">
        <v>12</v>
      </c>
    </row>
    <row r="9" spans="1:7" ht="13.9" x14ac:dyDescent="0.25">
      <c r="A9" s="9" t="s">
        <v>13</v>
      </c>
      <c r="B9" s="10">
        <f>7216649/1000</f>
        <v>7216.6490000000003</v>
      </c>
      <c r="C9" s="11">
        <v>35</v>
      </c>
      <c r="D9" s="11">
        <v>24</v>
      </c>
      <c r="E9" s="11">
        <v>45</v>
      </c>
      <c r="F9" s="12">
        <v>5</v>
      </c>
      <c r="G9" s="11" t="s">
        <v>14</v>
      </c>
    </row>
    <row r="10" spans="1:7" ht="13.9" x14ac:dyDescent="0.25">
      <c r="A10" s="9"/>
      <c r="B10" s="13"/>
      <c r="C10" s="11"/>
      <c r="D10" s="11"/>
      <c r="E10" s="11"/>
      <c r="F10" s="12"/>
      <c r="G10" s="11"/>
    </row>
    <row r="11" spans="1:7" ht="13.9" x14ac:dyDescent="0.25">
      <c r="A11" s="9" t="s">
        <v>15</v>
      </c>
      <c r="B11" s="10">
        <f>2815749/1000</f>
        <v>2815.7489999999998</v>
      </c>
      <c r="C11" s="11">
        <v>30</v>
      </c>
      <c r="D11" s="11">
        <v>14</v>
      </c>
      <c r="E11" s="11">
        <v>56</v>
      </c>
      <c r="F11" s="12">
        <v>6</v>
      </c>
      <c r="G11" s="11" t="s">
        <v>16</v>
      </c>
    </row>
    <row r="12" spans="1:7" ht="13.9" x14ac:dyDescent="0.25">
      <c r="A12" s="9" t="s">
        <v>17</v>
      </c>
      <c r="B12" s="13">
        <f>3836000/1000</f>
        <v>3836</v>
      </c>
      <c r="C12" s="11">
        <v>28</v>
      </c>
      <c r="D12" s="11">
        <v>29</v>
      </c>
      <c r="E12" s="11">
        <v>40</v>
      </c>
      <c r="F12" s="11" t="s">
        <v>18</v>
      </c>
      <c r="G12" s="11" t="s">
        <v>19</v>
      </c>
    </row>
    <row r="13" spans="1:7" ht="22.9" x14ac:dyDescent="0.25">
      <c r="A13" s="26" t="s">
        <v>20</v>
      </c>
      <c r="B13" s="27">
        <f xml:space="preserve"> 1815606/1000</f>
        <v>1815.606</v>
      </c>
      <c r="C13" s="125">
        <v>23</v>
      </c>
      <c r="D13" s="28">
        <v>35</v>
      </c>
      <c r="E13" s="28">
        <v>24</v>
      </c>
      <c r="F13" s="28"/>
      <c r="G13" s="125" t="s">
        <v>21</v>
      </c>
    </row>
    <row r="14" spans="1:7" x14ac:dyDescent="0.2">
      <c r="A14" s="160" t="s">
        <v>466</v>
      </c>
      <c r="B14" s="98"/>
      <c r="C14" s="77"/>
      <c r="D14" s="11"/>
      <c r="E14" s="11"/>
      <c r="F14" s="11"/>
      <c r="G14" s="11"/>
    </row>
    <row r="15" spans="1:7" ht="13.9" x14ac:dyDescent="0.25">
      <c r="A15" s="183" t="s">
        <v>93</v>
      </c>
      <c r="B15" s="183"/>
      <c r="C15" s="183"/>
      <c r="D15" s="14"/>
      <c r="E15" s="14"/>
      <c r="F15" s="14"/>
      <c r="G15" s="14"/>
    </row>
  </sheetData>
  <mergeCells count="5">
    <mergeCell ref="F3:G4"/>
    <mergeCell ref="A15:C15"/>
    <mergeCell ref="A3:A4"/>
    <mergeCell ref="D3:D4"/>
    <mergeCell ref="E3:E4"/>
  </mergeCells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A2" sqref="A2"/>
    </sheetView>
  </sheetViews>
  <sheetFormatPr defaultColWidth="11.42578125" defaultRowHeight="15" x14ac:dyDescent="0.25"/>
  <cols>
    <col min="1" max="1" width="14.28515625" style="3" customWidth="1"/>
    <col min="2" max="8" width="11.42578125" style="30"/>
    <col min="9" max="9" width="12.7109375" customWidth="1"/>
    <col min="10" max="10" width="11.42578125" style="30"/>
    <col min="11" max="11" width="12.28515625" style="30" customWidth="1"/>
    <col min="12" max="12" width="12.85546875" style="30" customWidth="1"/>
    <col min="13" max="16384" width="11.42578125" style="3"/>
  </cols>
  <sheetData>
    <row r="1" spans="1:12" ht="14.25" x14ac:dyDescent="0.2">
      <c r="A1" s="4" t="s">
        <v>633</v>
      </c>
      <c r="I1" s="30"/>
      <c r="L1" s="3"/>
    </row>
    <row r="2" spans="1:12" ht="14.25" x14ac:dyDescent="0.2">
      <c r="A2" s="4"/>
      <c r="I2" s="30"/>
      <c r="L2" s="3"/>
    </row>
    <row r="3" spans="1:12" ht="56.25" x14ac:dyDescent="0.2">
      <c r="A3" s="89" t="s">
        <v>600</v>
      </c>
      <c r="B3" s="113" t="s">
        <v>113</v>
      </c>
      <c r="C3" s="113" t="s">
        <v>524</v>
      </c>
      <c r="D3" s="113" t="s">
        <v>525</v>
      </c>
      <c r="E3" s="113" t="s">
        <v>526</v>
      </c>
      <c r="F3" s="113" t="s">
        <v>527</v>
      </c>
      <c r="G3" s="113" t="s">
        <v>528</v>
      </c>
      <c r="H3" s="113" t="s">
        <v>529</v>
      </c>
      <c r="I3" s="113" t="s">
        <v>530</v>
      </c>
      <c r="J3" s="113" t="s">
        <v>531</v>
      </c>
      <c r="K3" s="113" t="s">
        <v>532</v>
      </c>
      <c r="L3" s="3"/>
    </row>
    <row r="4" spans="1:12" ht="14.25" x14ac:dyDescent="0.2">
      <c r="A4" s="30" t="s">
        <v>442</v>
      </c>
      <c r="B4" s="86">
        <v>29.702924377929378</v>
      </c>
      <c r="C4" s="86">
        <v>21.763944943976004</v>
      </c>
      <c r="D4" s="86">
        <v>83.306421104108793</v>
      </c>
      <c r="E4" s="86">
        <v>15.480881342383155</v>
      </c>
      <c r="F4" s="86">
        <v>2.7266325185537408</v>
      </c>
      <c r="G4" s="86">
        <v>47.135150369827024</v>
      </c>
      <c r="H4" s="86">
        <v>100</v>
      </c>
      <c r="I4" s="86">
        <v>94.395435337189127</v>
      </c>
      <c r="J4" s="86">
        <v>46.439628482972132</v>
      </c>
      <c r="K4" s="86">
        <v>86.539758674960638</v>
      </c>
      <c r="L4" s="3"/>
    </row>
    <row r="5" spans="1:12" ht="14.25" x14ac:dyDescent="0.2">
      <c r="A5" s="30" t="s">
        <v>443</v>
      </c>
      <c r="B5" s="86">
        <v>13.981890379328732</v>
      </c>
      <c r="C5" s="86">
        <v>4.3166451713760896</v>
      </c>
      <c r="D5" s="86">
        <v>62.280074381347447</v>
      </c>
      <c r="E5" s="86">
        <v>4.4875943905070121</v>
      </c>
      <c r="F5" s="86">
        <v>10.087625561017312</v>
      </c>
      <c r="G5" s="86">
        <v>15.470097967539115</v>
      </c>
      <c r="H5" s="86">
        <v>90.886454183266935</v>
      </c>
      <c r="I5" s="86">
        <v>42.474811083123427</v>
      </c>
      <c r="J5" s="86">
        <v>3.7139807897545354</v>
      </c>
      <c r="K5" s="86">
        <v>83.915600138360418</v>
      </c>
      <c r="L5" s="3"/>
    </row>
    <row r="6" spans="1:12" ht="14.25" x14ac:dyDescent="0.2">
      <c r="A6" s="30" t="s">
        <v>267</v>
      </c>
      <c r="B6" s="86">
        <v>21.689468713235499</v>
      </c>
      <c r="C6" s="86">
        <v>4.3809091167201384</v>
      </c>
      <c r="D6" s="86">
        <v>47.731014950931964</v>
      </c>
      <c r="E6" s="86">
        <v>25.280111205646559</v>
      </c>
      <c r="F6" s="86">
        <v>3.3930333283165277</v>
      </c>
      <c r="G6" s="86">
        <v>39.639203760022127</v>
      </c>
      <c r="H6" s="86">
        <v>58.507512801141615</v>
      </c>
      <c r="I6" s="86">
        <v>29.835533382665364</v>
      </c>
      <c r="J6" s="86">
        <v>10.785802067519699</v>
      </c>
      <c r="K6" s="86">
        <v>69.158878504672899</v>
      </c>
      <c r="L6" s="3"/>
    </row>
    <row r="7" spans="1:12" ht="14.25" x14ac:dyDescent="0.2">
      <c r="A7" s="30" t="s">
        <v>446</v>
      </c>
      <c r="B7" s="86">
        <v>43.68854155884484</v>
      </c>
      <c r="C7" s="86">
        <v>53.928257813865521</v>
      </c>
      <c r="D7" s="86">
        <v>46.371824815327912</v>
      </c>
      <c r="E7" s="86">
        <v>7.3243525915705474</v>
      </c>
      <c r="F7" s="86">
        <v>98.081497496479059</v>
      </c>
      <c r="G7" s="86">
        <v>42.139578205042909</v>
      </c>
      <c r="H7" s="86">
        <v>59.676035185582485</v>
      </c>
      <c r="I7" s="86">
        <v>49.372732231365752</v>
      </c>
      <c r="J7" s="86">
        <v>8.767573489136387</v>
      </c>
      <c r="K7" s="86">
        <v>55.685042561815976</v>
      </c>
      <c r="L7" s="3"/>
    </row>
    <row r="8" spans="1:12" ht="14.25" x14ac:dyDescent="0.2">
      <c r="A8" s="30" t="s">
        <v>504</v>
      </c>
      <c r="B8" s="86">
        <v>37.928559982721744</v>
      </c>
      <c r="C8" s="86">
        <v>20.652825375359225</v>
      </c>
      <c r="D8" s="86">
        <v>94.932724840664093</v>
      </c>
      <c r="E8" s="86">
        <v>54.869358669833737</v>
      </c>
      <c r="F8" s="86">
        <v>6.9506844970664412</v>
      </c>
      <c r="G8" s="86">
        <v>59.084874767678549</v>
      </c>
      <c r="H8" s="86">
        <v>81.504922644163145</v>
      </c>
      <c r="I8" s="86">
        <v>92.739726027397268</v>
      </c>
      <c r="J8" s="86">
        <v>89.770848098275451</v>
      </c>
      <c r="K8" s="86">
        <v>75.757575757575751</v>
      </c>
      <c r="L8" s="3"/>
    </row>
    <row r="9" spans="1:12" ht="14.25" x14ac:dyDescent="0.2">
      <c r="A9" s="30" t="s">
        <v>449</v>
      </c>
      <c r="B9" s="86">
        <v>22.193449137875778</v>
      </c>
      <c r="C9" s="86">
        <v>6.1691630739143983</v>
      </c>
      <c r="D9" s="86">
        <v>52.751934614381369</v>
      </c>
      <c r="E9" s="86">
        <v>14.750215331610681</v>
      </c>
      <c r="F9" s="86">
        <v>22.555948174322729</v>
      </c>
      <c r="G9" s="86">
        <v>27.309433500550597</v>
      </c>
      <c r="H9" s="86">
        <v>96.520298260149133</v>
      </c>
      <c r="I9" s="86">
        <v>44.058786741713575</v>
      </c>
      <c r="J9" s="86">
        <v>1.3528437327443403</v>
      </c>
      <c r="K9" s="86">
        <v>33.470830878020038</v>
      </c>
      <c r="L9" s="3"/>
    </row>
    <row r="10" spans="1:12" ht="14.25" x14ac:dyDescent="0.2">
      <c r="A10" s="30" t="s">
        <v>266</v>
      </c>
      <c r="B10" s="86">
        <v>11.114615051444677</v>
      </c>
      <c r="C10" s="86">
        <v>5.4068220030359342</v>
      </c>
      <c r="D10" s="86">
        <v>18.689669138564501</v>
      </c>
      <c r="E10" s="86">
        <v>4.6024533416541527</v>
      </c>
      <c r="F10" s="86">
        <v>0</v>
      </c>
      <c r="G10" s="86">
        <v>25.013979222460936</v>
      </c>
      <c r="H10" s="86">
        <v>67.209040885154721</v>
      </c>
      <c r="I10" s="86">
        <v>33.038393475417408</v>
      </c>
      <c r="J10" s="86">
        <v>9.8523430916352162</v>
      </c>
      <c r="K10" s="86">
        <v>61.573451214043175</v>
      </c>
      <c r="L10" s="3"/>
    </row>
    <row r="11" spans="1:12" ht="14.25" x14ac:dyDescent="0.2">
      <c r="A11" s="30" t="s">
        <v>452</v>
      </c>
      <c r="B11" s="86">
        <v>4.8703565684697763</v>
      </c>
      <c r="C11" s="86">
        <v>2.8484878096447943</v>
      </c>
      <c r="D11" s="86">
        <v>1.3603728429273207</v>
      </c>
      <c r="E11" s="86">
        <v>4.3237118320610692</v>
      </c>
      <c r="F11" s="86">
        <v>0</v>
      </c>
      <c r="G11" s="86">
        <v>16.855727752037065</v>
      </c>
      <c r="H11" s="86">
        <v>56.635071090047397</v>
      </c>
      <c r="I11" s="86">
        <v>37.335526315789473</v>
      </c>
      <c r="J11" s="86">
        <v>1.3276836158192089</v>
      </c>
      <c r="K11" s="86">
        <v>89.591078066914491</v>
      </c>
      <c r="L11" s="3"/>
    </row>
    <row r="12" spans="1:12" ht="14.25" x14ac:dyDescent="0.2">
      <c r="A12" s="30" t="s">
        <v>454</v>
      </c>
      <c r="B12" s="86">
        <v>39.776994682774216</v>
      </c>
      <c r="C12" s="86">
        <v>9.3750855840805389</v>
      </c>
      <c r="D12" s="86">
        <v>96.287203997393007</v>
      </c>
      <c r="E12" s="86">
        <v>36.274509803921568</v>
      </c>
      <c r="F12" s="86">
        <v>93.654446300791221</v>
      </c>
      <c r="G12" s="86">
        <v>29.910246537990581</v>
      </c>
      <c r="H12" s="86">
        <v>97.048570764582848</v>
      </c>
      <c r="I12" s="86">
        <v>81.806653737132635</v>
      </c>
      <c r="J12" s="86">
        <v>45.237763212941012</v>
      </c>
      <c r="K12" s="86">
        <v>94.523010546500473</v>
      </c>
      <c r="L12" s="3"/>
    </row>
    <row r="13" spans="1:12" ht="14.25" x14ac:dyDescent="0.2">
      <c r="A13" s="30" t="s">
        <v>456</v>
      </c>
      <c r="B13" s="86">
        <v>19.483044685218886</v>
      </c>
      <c r="C13" s="86">
        <v>8.4638909394203772</v>
      </c>
      <c r="D13" s="86">
        <v>28.113248425385724</v>
      </c>
      <c r="E13" s="86">
        <v>23.520597483349164</v>
      </c>
      <c r="F13" s="86">
        <v>1.0113347376371113</v>
      </c>
      <c r="G13" s="86">
        <v>38.776961655896308</v>
      </c>
      <c r="H13" s="86">
        <v>88.00117204668652</v>
      </c>
      <c r="I13" s="86">
        <v>77.368896644128</v>
      </c>
      <c r="J13" s="86">
        <v>19.895400873456623</v>
      </c>
      <c r="K13" s="86">
        <v>87.080508474576263</v>
      </c>
      <c r="L13" s="3"/>
    </row>
    <row r="14" spans="1:12" ht="14.25" x14ac:dyDescent="0.2">
      <c r="A14" s="52" t="s">
        <v>458</v>
      </c>
      <c r="B14" s="114" t="s">
        <v>534</v>
      </c>
      <c r="C14" s="114" t="s">
        <v>534</v>
      </c>
      <c r="D14" s="114" t="s">
        <v>534</v>
      </c>
      <c r="E14" s="114" t="s">
        <v>534</v>
      </c>
      <c r="F14" s="114" t="s">
        <v>534</v>
      </c>
      <c r="G14" s="114" t="s">
        <v>534</v>
      </c>
      <c r="H14" s="114" t="s">
        <v>534</v>
      </c>
      <c r="I14" s="114" t="s">
        <v>534</v>
      </c>
      <c r="J14" s="114" t="s">
        <v>534</v>
      </c>
      <c r="K14" s="114" t="s">
        <v>534</v>
      </c>
      <c r="L14" s="3"/>
    </row>
    <row r="15" spans="1:12" ht="14.25" x14ac:dyDescent="0.2">
      <c r="A15" s="30" t="s">
        <v>460</v>
      </c>
      <c r="B15" s="86">
        <v>23.561863899421272</v>
      </c>
      <c r="C15" s="86">
        <v>2.6317896452170473</v>
      </c>
      <c r="D15" s="86">
        <v>24.478130160477622</v>
      </c>
      <c r="E15" s="86">
        <v>16.522406601286725</v>
      </c>
      <c r="F15" s="86">
        <v>77.711149926419012</v>
      </c>
      <c r="G15" s="86">
        <v>44.776224663949108</v>
      </c>
      <c r="H15" s="86">
        <v>63.72032669261889</v>
      </c>
      <c r="I15" s="86">
        <v>48.602703375072558</v>
      </c>
      <c r="J15" s="86">
        <v>11.593226861650953</v>
      </c>
      <c r="K15" s="86">
        <v>85.960384990933179</v>
      </c>
      <c r="L15" s="3"/>
    </row>
    <row r="16" spans="1:12" ht="14.25" x14ac:dyDescent="0.2">
      <c r="A16" s="30" t="s">
        <v>462</v>
      </c>
      <c r="B16" s="86">
        <v>4.1929639672709618</v>
      </c>
      <c r="C16" s="86">
        <v>0</v>
      </c>
      <c r="D16" s="86">
        <v>0</v>
      </c>
      <c r="E16" s="86">
        <v>6.5662234501813144</v>
      </c>
      <c r="F16" s="86">
        <v>0</v>
      </c>
      <c r="G16" s="86">
        <v>0</v>
      </c>
      <c r="H16" s="86">
        <v>16.079986779044788</v>
      </c>
      <c r="I16" s="86">
        <v>28.28644501278772</v>
      </c>
      <c r="J16" s="86">
        <v>0</v>
      </c>
      <c r="K16" s="86">
        <v>91.312384473197767</v>
      </c>
      <c r="L16" s="3"/>
    </row>
    <row r="17" spans="1:12" ht="14.25" x14ac:dyDescent="0.2">
      <c r="A17" s="30" t="s">
        <v>464</v>
      </c>
      <c r="B17" s="86">
        <v>24.82853994738144</v>
      </c>
      <c r="C17" s="86">
        <v>9.2312527006324387</v>
      </c>
      <c r="D17" s="86">
        <v>51.708881051619102</v>
      </c>
      <c r="E17" s="86">
        <v>18.921640424752837</v>
      </c>
      <c r="F17" s="86">
        <v>20.604339890488742</v>
      </c>
      <c r="G17" s="86">
        <v>20.648148148148149</v>
      </c>
      <c r="H17" s="86">
        <v>91.693752257132545</v>
      </c>
      <c r="I17" s="86">
        <v>49.682107175295194</v>
      </c>
      <c r="J17" s="86">
        <v>8.6167800453514758</v>
      </c>
      <c r="K17" s="86">
        <v>16.970802919708031</v>
      </c>
      <c r="L17" s="3"/>
    </row>
    <row r="18" spans="1:12" ht="14.25" x14ac:dyDescent="0.2">
      <c r="A18" s="30" t="s">
        <v>264</v>
      </c>
      <c r="B18" s="86">
        <v>21.547482084193891</v>
      </c>
      <c r="C18" s="86">
        <v>10.836501901140682</v>
      </c>
      <c r="D18" s="86">
        <v>57.852807283763276</v>
      </c>
      <c r="E18" s="86">
        <v>6.6469067288894497</v>
      </c>
      <c r="F18" s="86">
        <v>20.110633961714829</v>
      </c>
      <c r="G18" s="86">
        <v>27.054889941487879</v>
      </c>
      <c r="H18" s="86">
        <v>97.170971709717108</v>
      </c>
      <c r="I18" s="86">
        <v>44.060316292754692</v>
      </c>
      <c r="J18" s="86">
        <v>19.052352551358513</v>
      </c>
      <c r="K18" s="86">
        <v>80.00670915800066</v>
      </c>
      <c r="L18" s="3"/>
    </row>
    <row r="19" spans="1:12" ht="14.25" x14ac:dyDescent="0.2">
      <c r="A19" s="30" t="s">
        <v>444</v>
      </c>
      <c r="B19" s="86">
        <v>9.7756350207544891</v>
      </c>
      <c r="C19" s="86">
        <v>1.4306618169655922</v>
      </c>
      <c r="D19" s="86">
        <v>14.626701148937975</v>
      </c>
      <c r="E19" s="86">
        <v>17.957646165047002</v>
      </c>
      <c r="F19" s="86">
        <v>0.33435624971373601</v>
      </c>
      <c r="G19" s="86">
        <v>18.996775728104019</v>
      </c>
      <c r="H19" s="86">
        <v>42.970214538637784</v>
      </c>
      <c r="I19" s="86">
        <v>36.612224696857218</v>
      </c>
      <c r="J19" s="86">
        <v>10.477424929790452</v>
      </c>
      <c r="K19" s="86">
        <v>62.989840348330908</v>
      </c>
      <c r="L19" s="3"/>
    </row>
    <row r="20" spans="1:12" ht="14.25" x14ac:dyDescent="0.2">
      <c r="A20" s="30" t="s">
        <v>445</v>
      </c>
      <c r="B20" s="86">
        <v>15.988171047079444</v>
      </c>
      <c r="C20" s="86">
        <v>6.9382142776638194</v>
      </c>
      <c r="D20" s="86">
        <v>45.10406121853714</v>
      </c>
      <c r="E20" s="86">
        <v>16.872027669693036</v>
      </c>
      <c r="F20" s="86">
        <v>7.97266274931025</v>
      </c>
      <c r="G20" s="86">
        <v>16.029154870188545</v>
      </c>
      <c r="H20" s="86">
        <v>58.192270839987223</v>
      </c>
      <c r="I20" s="86">
        <v>29.820415879017009</v>
      </c>
      <c r="J20" s="86">
        <v>1.9498899255687179</v>
      </c>
      <c r="K20" s="86">
        <v>56.373524340098157</v>
      </c>
      <c r="L20" s="3"/>
    </row>
    <row r="21" spans="1:12" ht="14.25" x14ac:dyDescent="0.2">
      <c r="A21" s="30" t="s">
        <v>270</v>
      </c>
      <c r="B21" s="86">
        <v>1.8155119476705377</v>
      </c>
      <c r="C21" s="86">
        <v>0</v>
      </c>
      <c r="D21" s="86">
        <v>0</v>
      </c>
      <c r="E21" s="86">
        <v>6.5426293191576361</v>
      </c>
      <c r="F21" s="86">
        <v>0</v>
      </c>
      <c r="G21" s="86">
        <v>1.4870931537598202</v>
      </c>
      <c r="H21" s="86">
        <v>0</v>
      </c>
      <c r="I21" s="86">
        <v>3.6334913112164293</v>
      </c>
      <c r="J21" s="86">
        <v>2.2526934378060726</v>
      </c>
      <c r="K21" s="86">
        <v>12.549800796812749</v>
      </c>
      <c r="L21" s="3"/>
    </row>
    <row r="22" spans="1:12" ht="14.25" x14ac:dyDescent="0.2">
      <c r="A22" s="30" t="s">
        <v>448</v>
      </c>
      <c r="B22" s="86">
        <v>25.115862284996833</v>
      </c>
      <c r="C22" s="86">
        <v>12.016592214422463</v>
      </c>
      <c r="D22" s="86">
        <v>49.492381426829056</v>
      </c>
      <c r="E22" s="86">
        <v>13.494315581348514</v>
      </c>
      <c r="F22" s="86">
        <v>2.8144623551498675</v>
      </c>
      <c r="G22" s="86">
        <v>43.490198090937085</v>
      </c>
      <c r="H22" s="86">
        <v>84.115619199151411</v>
      </c>
      <c r="I22" s="86">
        <v>80.354985596134185</v>
      </c>
      <c r="J22" s="86">
        <v>37.086129138708614</v>
      </c>
      <c r="K22" s="86">
        <v>90.8497368933931</v>
      </c>
      <c r="L22" s="3"/>
    </row>
    <row r="23" spans="1:12" ht="14.25" x14ac:dyDescent="0.2">
      <c r="A23" s="30" t="s">
        <v>450</v>
      </c>
      <c r="B23" s="86">
        <v>27.728225309774025</v>
      </c>
      <c r="C23" s="86">
        <v>12.683750797075236</v>
      </c>
      <c r="D23" s="86">
        <v>47.685843318150603</v>
      </c>
      <c r="E23" s="86">
        <v>36.188883099788846</v>
      </c>
      <c r="F23" s="86">
        <v>36.960805230989344</v>
      </c>
      <c r="G23" s="86">
        <v>37.441591879549478</v>
      </c>
      <c r="H23" s="86">
        <v>73.840572089599348</v>
      </c>
      <c r="I23" s="86">
        <v>69.138619509412436</v>
      </c>
      <c r="J23" s="86">
        <v>13.659322944653413</v>
      </c>
      <c r="K23" s="86">
        <v>70.809248554913296</v>
      </c>
      <c r="L23" s="3"/>
    </row>
    <row r="24" spans="1:12" ht="14.25" x14ac:dyDescent="0.2">
      <c r="A24" s="30" t="s">
        <v>451</v>
      </c>
      <c r="B24" s="86">
        <v>24.770029382957883</v>
      </c>
      <c r="C24" s="86">
        <v>7.9936527071327088</v>
      </c>
      <c r="D24" s="86">
        <v>48.081454055873444</v>
      </c>
      <c r="E24" s="86">
        <v>21.122462264223191</v>
      </c>
      <c r="F24" s="86">
        <v>27.739966415754346</v>
      </c>
      <c r="G24" s="86">
        <v>41.650859404308378</v>
      </c>
      <c r="H24" s="86">
        <v>76.509868809833364</v>
      </c>
      <c r="I24" s="86">
        <v>78.404143689580494</v>
      </c>
      <c r="J24" s="86">
        <v>15.305877874434273</v>
      </c>
      <c r="K24" s="86">
        <v>78.168576250111016</v>
      </c>
      <c r="L24" s="3"/>
    </row>
    <row r="25" spans="1:12" ht="14.25" x14ac:dyDescent="0.2">
      <c r="A25" s="30" t="s">
        <v>453</v>
      </c>
      <c r="B25" s="86">
        <v>10.870255257241105</v>
      </c>
      <c r="C25" s="86">
        <v>2.2250037906038189</v>
      </c>
      <c r="D25" s="86">
        <v>12.268317985903893</v>
      </c>
      <c r="E25" s="86">
        <v>11.494457568598945</v>
      </c>
      <c r="F25" s="86">
        <v>5.8199478513564618</v>
      </c>
      <c r="G25" s="86">
        <v>36.217592894925879</v>
      </c>
      <c r="H25" s="86">
        <v>85.921776117854549</v>
      </c>
      <c r="I25" s="86">
        <v>63.449106350614784</v>
      </c>
      <c r="J25" s="86">
        <v>3.4965963805412588</v>
      </c>
      <c r="K25" s="86">
        <v>86.756825720847146</v>
      </c>
      <c r="L25" s="3"/>
    </row>
    <row r="26" spans="1:12" ht="14.25" x14ac:dyDescent="0.2">
      <c r="A26" s="30" t="s">
        <v>455</v>
      </c>
      <c r="B26" s="86">
        <v>20.671898029057946</v>
      </c>
      <c r="C26" s="86">
        <v>9.9849193102597003</v>
      </c>
      <c r="D26" s="86">
        <v>64.215698626685139</v>
      </c>
      <c r="E26" s="86">
        <v>12.936283821943833</v>
      </c>
      <c r="F26" s="86">
        <v>25.926154130531891</v>
      </c>
      <c r="G26" s="86">
        <v>15.719418144491415</v>
      </c>
      <c r="H26" s="86">
        <v>78.156010551438257</v>
      </c>
      <c r="I26" s="86">
        <v>69.859448204060385</v>
      </c>
      <c r="J26" s="86">
        <v>4.6150117712228225</v>
      </c>
      <c r="K26" s="86">
        <v>64.438884917798433</v>
      </c>
      <c r="L26" s="3"/>
    </row>
    <row r="27" spans="1:12" ht="14.25" x14ac:dyDescent="0.2">
      <c r="A27" s="30" t="s">
        <v>457</v>
      </c>
      <c r="B27" s="86">
        <v>16.38989622919393</v>
      </c>
      <c r="C27" s="86">
        <v>4.6798666059584306</v>
      </c>
      <c r="D27" s="86">
        <v>40.73355326993984</v>
      </c>
      <c r="E27" s="86">
        <v>16.139911350934671</v>
      </c>
      <c r="F27" s="86">
        <v>9.799186244914031</v>
      </c>
      <c r="G27" s="86">
        <v>27.454325726878515</v>
      </c>
      <c r="H27" s="86">
        <v>59.902292371288993</v>
      </c>
      <c r="I27" s="86">
        <v>44.11147737488762</v>
      </c>
      <c r="J27" s="86">
        <v>7.1937886230391381</v>
      </c>
      <c r="K27" s="86">
        <v>62.984723854289072</v>
      </c>
      <c r="L27" s="3"/>
    </row>
    <row r="28" spans="1:12" ht="14.25" x14ac:dyDescent="0.2">
      <c r="A28" s="30" t="s">
        <v>535</v>
      </c>
      <c r="B28" s="86">
        <v>15.039275711152431</v>
      </c>
      <c r="C28" s="86">
        <v>3.3872553400661367</v>
      </c>
      <c r="D28" s="86">
        <v>48.041017445731789</v>
      </c>
      <c r="E28" s="86">
        <v>13.839740830520375</v>
      </c>
      <c r="F28" s="86">
        <v>0.34471028461276787</v>
      </c>
      <c r="G28" s="86">
        <v>22.536121026687063</v>
      </c>
      <c r="H28" s="86">
        <v>69.00018618506796</v>
      </c>
      <c r="I28" s="86">
        <v>38.316565112654096</v>
      </c>
      <c r="J28" s="86">
        <v>3.4567324535793533</v>
      </c>
      <c r="K28" s="86">
        <v>55.020080321285135</v>
      </c>
      <c r="L28" s="3"/>
    </row>
    <row r="29" spans="1:12" ht="14.25" x14ac:dyDescent="0.2">
      <c r="A29" s="30" t="s">
        <v>536</v>
      </c>
      <c r="B29" s="86">
        <v>33.140547080173512</v>
      </c>
      <c r="C29" s="86">
        <v>18.715134361269726</v>
      </c>
      <c r="D29" s="86">
        <v>49.845420584825455</v>
      </c>
      <c r="E29" s="86">
        <v>36.898881507977059</v>
      </c>
      <c r="F29" s="86">
        <v>61.037532652032446</v>
      </c>
      <c r="G29" s="86">
        <v>31.783984334741831</v>
      </c>
      <c r="H29" s="86">
        <v>53.153153153153156</v>
      </c>
      <c r="I29" s="86">
        <v>65.26433358153389</v>
      </c>
      <c r="J29" s="86">
        <v>18.367346938775512</v>
      </c>
      <c r="K29" s="86">
        <v>28.884462151394423</v>
      </c>
      <c r="L29" s="3"/>
    </row>
    <row r="30" spans="1:12" ht="14.25" x14ac:dyDescent="0.2">
      <c r="A30" s="30" t="s">
        <v>463</v>
      </c>
      <c r="B30" s="86">
        <v>41.507969521223096</v>
      </c>
      <c r="C30" s="86">
        <v>26.68413760967076</v>
      </c>
      <c r="D30" s="86">
        <v>74.197859573922955</v>
      </c>
      <c r="E30" s="86">
        <v>27.872150850027577</v>
      </c>
      <c r="F30" s="86">
        <v>84.185238039676761</v>
      </c>
      <c r="G30" s="86">
        <v>34.533640035192974</v>
      </c>
      <c r="H30" s="86">
        <v>88.713421611901268</v>
      </c>
      <c r="I30" s="86">
        <v>70.20185577079603</v>
      </c>
      <c r="J30" s="86">
        <v>15.121909778268627</v>
      </c>
      <c r="K30" s="86">
        <v>57.064220183486235</v>
      </c>
      <c r="L30" s="3"/>
    </row>
    <row r="31" spans="1:12" ht="14.25" x14ac:dyDescent="0.2">
      <c r="A31" s="30" t="s">
        <v>465</v>
      </c>
      <c r="B31" s="86">
        <v>22.991944647745967</v>
      </c>
      <c r="C31" s="86">
        <v>19.916196592277686</v>
      </c>
      <c r="D31" s="86">
        <v>41.992708794551042</v>
      </c>
      <c r="E31" s="86">
        <v>16.929681788763322</v>
      </c>
      <c r="F31" s="86">
        <v>1.627572378143656E-3</v>
      </c>
      <c r="G31" s="86">
        <v>26.345256463915138</v>
      </c>
      <c r="H31" s="86">
        <v>39.430151733200283</v>
      </c>
      <c r="I31" s="86">
        <v>43.651633217615007</v>
      </c>
      <c r="J31" s="86">
        <v>39.754156216940665</v>
      </c>
      <c r="K31" s="86">
        <v>57.002483169937392</v>
      </c>
      <c r="L31" s="3"/>
    </row>
    <row r="32" spans="1:12" ht="14.25" x14ac:dyDescent="0.2">
      <c r="A32" s="58" t="s">
        <v>327</v>
      </c>
      <c r="B32" s="115">
        <v>27.713920643736984</v>
      </c>
      <c r="C32" s="115">
        <v>14.430691885364244</v>
      </c>
      <c r="D32" s="115">
        <v>52.704613129086809</v>
      </c>
      <c r="E32" s="115">
        <v>26.34944877557588</v>
      </c>
      <c r="F32" s="115">
        <v>26.824870388645699</v>
      </c>
      <c r="G32" s="115">
        <v>39.744857528565738</v>
      </c>
      <c r="H32" s="115">
        <v>63.185470155643401</v>
      </c>
      <c r="I32" s="115">
        <v>68.829802254243035</v>
      </c>
      <c r="J32" s="115">
        <v>36.960855968060301</v>
      </c>
      <c r="K32" s="115">
        <v>78.11113032190552</v>
      </c>
      <c r="L32" s="3"/>
    </row>
    <row r="33" spans="1:12" ht="14.25" x14ac:dyDescent="0.2">
      <c r="A33" s="97" t="s">
        <v>612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3"/>
    </row>
    <row r="34" spans="1:12" x14ac:dyDescent="0.25">
      <c r="A34" s="97" t="s">
        <v>611</v>
      </c>
    </row>
    <row r="35" spans="1:12" x14ac:dyDescent="0.25">
      <c r="A35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J7" sqref="J7"/>
    </sheetView>
  </sheetViews>
  <sheetFormatPr defaultColWidth="11.42578125" defaultRowHeight="14.25" x14ac:dyDescent="0.2"/>
  <cols>
    <col min="1" max="16384" width="11.42578125" style="3"/>
  </cols>
  <sheetData>
    <row r="1" spans="1:7" ht="13.9" x14ac:dyDescent="0.25">
      <c r="A1" s="4" t="s">
        <v>580</v>
      </c>
    </row>
    <row r="2" spans="1:7" ht="13.9" x14ac:dyDescent="0.25">
      <c r="A2" s="4"/>
    </row>
    <row r="3" spans="1:7" ht="47.45" customHeight="1" x14ac:dyDescent="0.25">
      <c r="A3" s="25" t="s">
        <v>260</v>
      </c>
      <c r="B3" s="25" t="s">
        <v>261</v>
      </c>
      <c r="C3" s="25" t="s">
        <v>262</v>
      </c>
      <c r="D3" s="25" t="s">
        <v>263</v>
      </c>
      <c r="E3" s="25" t="s">
        <v>564</v>
      </c>
      <c r="F3" s="25" t="s">
        <v>565</v>
      </c>
      <c r="G3" s="30"/>
    </row>
    <row r="4" spans="1:7" ht="13.9" x14ac:dyDescent="0.25">
      <c r="A4" s="84" t="s">
        <v>264</v>
      </c>
      <c r="B4" s="6">
        <v>11</v>
      </c>
      <c r="C4" s="6">
        <v>4</v>
      </c>
      <c r="D4" s="6" t="s">
        <v>265</v>
      </c>
      <c r="E4" s="6" t="s">
        <v>33</v>
      </c>
      <c r="F4" s="6">
        <v>0</v>
      </c>
      <c r="G4" s="30"/>
    </row>
    <row r="5" spans="1:7" ht="13.9" x14ac:dyDescent="0.25">
      <c r="A5" s="84" t="s">
        <v>266</v>
      </c>
      <c r="B5" s="6">
        <v>12</v>
      </c>
      <c r="C5" s="6">
        <v>4</v>
      </c>
      <c r="D5" s="85">
        <v>10</v>
      </c>
      <c r="E5" s="6" t="s">
        <v>135</v>
      </c>
      <c r="F5" s="6">
        <v>0</v>
      </c>
      <c r="G5" s="30"/>
    </row>
    <row r="6" spans="1:7" ht="22.9" x14ac:dyDescent="0.25">
      <c r="A6" s="9" t="s">
        <v>267</v>
      </c>
      <c r="B6" s="6">
        <v>146</v>
      </c>
      <c r="C6" s="6">
        <v>9</v>
      </c>
      <c r="D6" s="6" t="s">
        <v>268</v>
      </c>
      <c r="E6" s="6" t="s">
        <v>269</v>
      </c>
      <c r="F6" s="6" t="s">
        <v>149</v>
      </c>
      <c r="G6" s="30"/>
    </row>
    <row r="7" spans="1:7" ht="13.9" x14ac:dyDescent="0.25">
      <c r="A7" s="9" t="s">
        <v>270</v>
      </c>
      <c r="B7" s="6">
        <v>161</v>
      </c>
      <c r="C7" s="6">
        <v>11</v>
      </c>
      <c r="D7" s="6" t="s">
        <v>271</v>
      </c>
      <c r="E7" s="6" t="s">
        <v>77</v>
      </c>
      <c r="F7" s="6" t="s">
        <v>112</v>
      </c>
      <c r="G7" s="30"/>
    </row>
    <row r="8" spans="1:7" ht="13.9" x14ac:dyDescent="0.25">
      <c r="A8" s="116" t="s">
        <v>26</v>
      </c>
      <c r="B8" s="91">
        <v>70</v>
      </c>
      <c r="C8" s="91" t="s">
        <v>206</v>
      </c>
      <c r="D8" s="91" t="s">
        <v>272</v>
      </c>
      <c r="E8" s="91" t="s">
        <v>101</v>
      </c>
      <c r="F8" s="91" t="s">
        <v>273</v>
      </c>
      <c r="G8" s="30"/>
    </row>
    <row r="9" spans="1:7" ht="13.9" x14ac:dyDescent="0.25">
      <c r="A9" s="97" t="s">
        <v>274</v>
      </c>
      <c r="B9" s="30"/>
      <c r="C9" s="30"/>
      <c r="D9" s="30"/>
      <c r="E9" s="30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6" sqref="A6:C10"/>
    </sheetView>
  </sheetViews>
  <sheetFormatPr defaultColWidth="11.42578125" defaultRowHeight="14.25" x14ac:dyDescent="0.2"/>
  <cols>
    <col min="1" max="1" width="21" style="3" customWidth="1"/>
    <col min="2" max="2" width="15.42578125" style="3" customWidth="1"/>
    <col min="3" max="3" width="24.28515625" style="3" customWidth="1"/>
    <col min="4" max="16384" width="11.42578125" style="3"/>
  </cols>
  <sheetData>
    <row r="1" spans="1:7" ht="13.9" x14ac:dyDescent="0.25">
      <c r="A1" s="4" t="s">
        <v>581</v>
      </c>
    </row>
    <row r="2" spans="1:7" ht="13.9" x14ac:dyDescent="0.25">
      <c r="A2" s="4"/>
    </row>
    <row r="3" spans="1:7" ht="22.5" x14ac:dyDescent="0.2">
      <c r="A3" s="189"/>
      <c r="B3" s="62" t="s">
        <v>275</v>
      </c>
      <c r="C3" s="62" t="s">
        <v>277</v>
      </c>
      <c r="D3" s="30"/>
      <c r="E3" s="30"/>
      <c r="F3" s="30"/>
      <c r="G3" s="30"/>
    </row>
    <row r="4" spans="1:7" ht="22.5" x14ac:dyDescent="0.2">
      <c r="A4" s="189"/>
      <c r="B4" s="62" t="s">
        <v>276</v>
      </c>
      <c r="C4" s="62" t="s">
        <v>278</v>
      </c>
      <c r="D4" s="30"/>
      <c r="E4" s="30"/>
      <c r="F4" s="30"/>
      <c r="G4" s="30"/>
    </row>
    <row r="5" spans="1:7" x14ac:dyDescent="0.2">
      <c r="A5" s="190"/>
      <c r="B5" s="117"/>
      <c r="C5" s="67" t="s">
        <v>279</v>
      </c>
      <c r="D5" s="30"/>
      <c r="E5" s="30"/>
      <c r="F5" s="30"/>
      <c r="G5" s="30"/>
    </row>
    <row r="6" spans="1:7" x14ac:dyDescent="0.2">
      <c r="A6" s="1" t="s">
        <v>280</v>
      </c>
      <c r="B6" s="2" t="s">
        <v>281</v>
      </c>
      <c r="C6" s="2" t="s">
        <v>282</v>
      </c>
      <c r="D6" s="30"/>
      <c r="E6" s="30"/>
      <c r="F6" s="30"/>
      <c r="G6" s="30"/>
    </row>
    <row r="7" spans="1:7" x14ac:dyDescent="0.2">
      <c r="A7" s="1" t="s">
        <v>283</v>
      </c>
      <c r="B7" s="2" t="s">
        <v>284</v>
      </c>
      <c r="C7" s="2" t="s">
        <v>285</v>
      </c>
      <c r="D7" s="30"/>
      <c r="E7" s="30"/>
      <c r="F7" s="30"/>
      <c r="G7" s="30"/>
    </row>
    <row r="8" spans="1:7" ht="22.9" x14ac:dyDescent="0.25">
      <c r="A8" s="1" t="s">
        <v>286</v>
      </c>
      <c r="B8" s="2" t="s">
        <v>287</v>
      </c>
      <c r="C8" s="2" t="s">
        <v>288</v>
      </c>
      <c r="D8" s="30"/>
      <c r="E8" s="30"/>
      <c r="F8" s="30"/>
      <c r="G8" s="30"/>
    </row>
    <row r="9" spans="1:7" x14ac:dyDescent="0.2">
      <c r="A9" s="1" t="s">
        <v>289</v>
      </c>
      <c r="B9" s="2" t="s">
        <v>290</v>
      </c>
      <c r="C9" s="2" t="s">
        <v>291</v>
      </c>
      <c r="D9" s="30"/>
      <c r="E9" s="30"/>
      <c r="F9" s="30"/>
      <c r="G9" s="30"/>
    </row>
    <row r="10" spans="1:7" x14ac:dyDescent="0.2">
      <c r="A10" s="118" t="s">
        <v>292</v>
      </c>
      <c r="B10" s="119" t="s">
        <v>293</v>
      </c>
      <c r="C10" s="119" t="s">
        <v>294</v>
      </c>
      <c r="D10" s="30"/>
      <c r="E10" s="30"/>
      <c r="F10" s="30"/>
      <c r="G10" s="30"/>
    </row>
    <row r="11" spans="1:7" ht="13.9" x14ac:dyDescent="0.25">
      <c r="A11" s="103" t="s">
        <v>582</v>
      </c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</sheetData>
  <mergeCells count="1">
    <mergeCell ref="A3:A5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F5" sqref="F5"/>
    </sheetView>
  </sheetViews>
  <sheetFormatPr defaultColWidth="11.42578125" defaultRowHeight="14.25" x14ac:dyDescent="0.2"/>
  <cols>
    <col min="1" max="1" width="23.42578125" style="3" customWidth="1"/>
    <col min="2" max="3" width="11.42578125" style="3"/>
    <col min="4" max="4" width="13.7109375" style="3" customWidth="1"/>
    <col min="5" max="5" width="16.42578125" style="3" customWidth="1"/>
    <col min="6" max="16384" width="11.42578125" style="3"/>
  </cols>
  <sheetData>
    <row r="1" spans="1:7" ht="13.9" x14ac:dyDescent="0.25">
      <c r="A1" s="4" t="s">
        <v>583</v>
      </c>
    </row>
    <row r="2" spans="1:7" x14ac:dyDescent="0.2">
      <c r="A2" s="4"/>
    </row>
    <row r="3" spans="1:7" ht="22.5" customHeight="1" x14ac:dyDescent="0.2">
      <c r="A3" s="191"/>
      <c r="B3" s="193" t="s">
        <v>295</v>
      </c>
      <c r="C3" s="193" t="s">
        <v>296</v>
      </c>
      <c r="D3" s="193" t="s">
        <v>626</v>
      </c>
      <c r="E3" s="193" t="s">
        <v>627</v>
      </c>
      <c r="F3" s="31"/>
      <c r="G3" s="30"/>
    </row>
    <row r="4" spans="1:7" x14ac:dyDescent="0.2">
      <c r="A4" s="192"/>
      <c r="B4" s="194"/>
      <c r="C4" s="194"/>
      <c r="D4" s="194"/>
      <c r="E4" s="194"/>
      <c r="F4" s="31"/>
      <c r="G4" s="30"/>
    </row>
    <row r="5" spans="1:7" ht="22.5" x14ac:dyDescent="0.2">
      <c r="A5" s="1" t="s">
        <v>286</v>
      </c>
      <c r="B5" s="172">
        <v>19</v>
      </c>
      <c r="C5" s="172">
        <v>14</v>
      </c>
      <c r="D5" s="172">
        <v>11</v>
      </c>
      <c r="E5" s="172">
        <v>3</v>
      </c>
      <c r="F5" s="31"/>
      <c r="G5" s="30"/>
    </row>
    <row r="6" spans="1:7" x14ac:dyDescent="0.2">
      <c r="A6" s="1" t="s">
        <v>297</v>
      </c>
      <c r="B6" s="172">
        <v>10</v>
      </c>
      <c r="C6" s="172">
        <v>8</v>
      </c>
      <c r="D6" s="172">
        <v>4</v>
      </c>
      <c r="E6" s="172">
        <v>1</v>
      </c>
      <c r="F6" s="31"/>
      <c r="G6" s="30"/>
    </row>
    <row r="7" spans="1:7" x14ac:dyDescent="0.2">
      <c r="A7" s="1" t="s">
        <v>298</v>
      </c>
      <c r="B7" s="172">
        <v>15</v>
      </c>
      <c r="C7" s="172">
        <v>6</v>
      </c>
      <c r="D7" s="172">
        <v>3</v>
      </c>
      <c r="E7" s="172">
        <v>0</v>
      </c>
      <c r="F7" s="31"/>
      <c r="G7" s="30"/>
    </row>
    <row r="8" spans="1:7" x14ac:dyDescent="0.2">
      <c r="A8" s="1" t="s">
        <v>289</v>
      </c>
      <c r="B8" s="172">
        <v>1</v>
      </c>
      <c r="C8" s="172">
        <v>3</v>
      </c>
      <c r="D8" s="172">
        <v>2</v>
      </c>
      <c r="E8" s="172">
        <v>1</v>
      </c>
      <c r="F8" s="31"/>
      <c r="G8" s="30"/>
    </row>
    <row r="9" spans="1:7" x14ac:dyDescent="0.2">
      <c r="A9" s="1" t="s">
        <v>292</v>
      </c>
      <c r="B9" s="172">
        <v>12</v>
      </c>
      <c r="C9" s="172">
        <v>4</v>
      </c>
      <c r="D9" s="172">
        <v>2</v>
      </c>
      <c r="E9" s="172">
        <v>0</v>
      </c>
      <c r="F9" s="31"/>
      <c r="G9" s="30"/>
    </row>
    <row r="10" spans="1:7" x14ac:dyDescent="0.2">
      <c r="A10" s="118" t="s">
        <v>113</v>
      </c>
      <c r="B10" s="173">
        <v>57</v>
      </c>
      <c r="C10" s="173">
        <v>35</v>
      </c>
      <c r="D10" s="173">
        <v>22</v>
      </c>
      <c r="E10" s="173">
        <v>5</v>
      </c>
      <c r="F10" s="31"/>
      <c r="G10" s="30"/>
    </row>
    <row r="11" spans="1:7" x14ac:dyDescent="0.2">
      <c r="A11" s="103" t="s">
        <v>584</v>
      </c>
      <c r="B11" s="31"/>
      <c r="C11" s="31"/>
      <c r="D11" s="31"/>
      <c r="E11" s="31"/>
      <c r="F11" s="31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</sheetData>
  <mergeCells count="5">
    <mergeCell ref="A3:A4"/>
    <mergeCell ref="B3:B4"/>
    <mergeCell ref="C3:C4"/>
    <mergeCell ref="D3:D4"/>
    <mergeCell ref="E3:E4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B4" sqref="B4:F13"/>
    </sheetView>
  </sheetViews>
  <sheetFormatPr defaultColWidth="11.42578125" defaultRowHeight="14.25" x14ac:dyDescent="0.2"/>
  <cols>
    <col min="1" max="1" width="51" style="3" customWidth="1"/>
    <col min="2" max="16384" width="11.42578125" style="3"/>
  </cols>
  <sheetData>
    <row r="1" spans="1:7" ht="13.9" x14ac:dyDescent="0.25">
      <c r="A1" s="4" t="s">
        <v>585</v>
      </c>
    </row>
    <row r="2" spans="1:7" x14ac:dyDescent="0.2">
      <c r="A2" s="4"/>
    </row>
    <row r="3" spans="1:7" ht="22.5" x14ac:dyDescent="0.2">
      <c r="A3" s="110" t="s">
        <v>613</v>
      </c>
      <c r="B3" s="25" t="s">
        <v>299</v>
      </c>
      <c r="C3" s="25" t="s">
        <v>300</v>
      </c>
      <c r="D3" s="25" t="s">
        <v>301</v>
      </c>
      <c r="E3" s="25" t="s">
        <v>302</v>
      </c>
      <c r="F3" s="25" t="s">
        <v>303</v>
      </c>
      <c r="G3" s="30"/>
    </row>
    <row r="4" spans="1:7" x14ac:dyDescent="0.2">
      <c r="A4" s="120" t="s">
        <v>602</v>
      </c>
      <c r="B4" s="195" t="s">
        <v>162</v>
      </c>
      <c r="C4" s="195" t="s">
        <v>305</v>
      </c>
      <c r="D4" s="195" t="s">
        <v>306</v>
      </c>
      <c r="E4" s="195" t="s">
        <v>307</v>
      </c>
      <c r="F4" s="195" t="s">
        <v>162</v>
      </c>
      <c r="G4" s="30"/>
    </row>
    <row r="5" spans="1:7" x14ac:dyDescent="0.2">
      <c r="A5" s="9" t="s">
        <v>603</v>
      </c>
      <c r="B5" s="196"/>
      <c r="C5" s="196"/>
      <c r="D5" s="196"/>
      <c r="E5" s="196"/>
      <c r="F5" s="196"/>
      <c r="G5" s="30"/>
    </row>
    <row r="6" spans="1:7" x14ac:dyDescent="0.2">
      <c r="A6" s="121" t="s">
        <v>304</v>
      </c>
      <c r="B6" s="197"/>
      <c r="C6" s="197"/>
      <c r="D6" s="197"/>
      <c r="E6" s="197"/>
      <c r="F6" s="197"/>
      <c r="G6" s="30"/>
    </row>
    <row r="7" spans="1:7" ht="13.9" x14ac:dyDescent="0.25">
      <c r="A7" s="5" t="s">
        <v>318</v>
      </c>
      <c r="B7" s="170"/>
      <c r="C7" s="164" t="s">
        <v>31</v>
      </c>
      <c r="D7" s="170"/>
      <c r="E7" s="170"/>
      <c r="F7" s="170"/>
      <c r="G7" s="30"/>
    </row>
    <row r="8" spans="1:7" ht="13.9" x14ac:dyDescent="0.25">
      <c r="A8" s="154" t="s">
        <v>308</v>
      </c>
      <c r="B8" s="176"/>
      <c r="C8" s="176" t="s">
        <v>135</v>
      </c>
      <c r="D8" s="176" t="s">
        <v>102</v>
      </c>
      <c r="E8" s="176" t="s">
        <v>309</v>
      </c>
      <c r="F8" s="176" t="s">
        <v>310</v>
      </c>
      <c r="G8" s="30"/>
    </row>
    <row r="9" spans="1:7" x14ac:dyDescent="0.2">
      <c r="A9" s="5" t="s">
        <v>311</v>
      </c>
      <c r="B9" s="164" t="s">
        <v>71</v>
      </c>
      <c r="C9" s="164" t="s">
        <v>159</v>
      </c>
      <c r="D9" s="164" t="s">
        <v>215</v>
      </c>
      <c r="E9" s="196" t="s">
        <v>312</v>
      </c>
      <c r="F9" s="196" t="s">
        <v>312</v>
      </c>
      <c r="G9" s="30"/>
    </row>
    <row r="10" spans="1:7" x14ac:dyDescent="0.2">
      <c r="A10" s="5" t="s">
        <v>313</v>
      </c>
      <c r="B10" s="164" t="s">
        <v>314</v>
      </c>
      <c r="C10" s="164" t="s">
        <v>315</v>
      </c>
      <c r="D10" s="164" t="s">
        <v>316</v>
      </c>
      <c r="E10" s="196"/>
      <c r="F10" s="196"/>
      <c r="G10" s="30"/>
    </row>
    <row r="11" spans="1:7" x14ac:dyDescent="0.2">
      <c r="A11" s="9" t="s">
        <v>601</v>
      </c>
      <c r="B11" s="196"/>
      <c r="C11" s="196"/>
      <c r="D11" s="196"/>
      <c r="E11" s="196"/>
      <c r="F11" s="196"/>
      <c r="G11" s="30"/>
    </row>
    <row r="12" spans="1:7" x14ac:dyDescent="0.2">
      <c r="A12" s="121" t="s">
        <v>317</v>
      </c>
      <c r="B12" s="197"/>
      <c r="C12" s="197"/>
      <c r="D12" s="197"/>
      <c r="E12" s="197"/>
      <c r="F12" s="197"/>
      <c r="G12" s="30"/>
    </row>
    <row r="13" spans="1:7" ht="13.9" x14ac:dyDescent="0.25">
      <c r="A13" s="155" t="s">
        <v>614</v>
      </c>
      <c r="B13" s="177"/>
      <c r="C13" s="177" t="s">
        <v>320</v>
      </c>
      <c r="D13" s="177" t="s">
        <v>321</v>
      </c>
      <c r="E13" s="177" t="s">
        <v>322</v>
      </c>
      <c r="F13" s="177" t="s">
        <v>323</v>
      </c>
      <c r="G13" s="30"/>
    </row>
    <row r="14" spans="1:7" x14ac:dyDescent="0.2">
      <c r="A14" s="23" t="s">
        <v>324</v>
      </c>
      <c r="B14" s="28" t="s">
        <v>325</v>
      </c>
      <c r="C14" s="28" t="s">
        <v>139</v>
      </c>
      <c r="D14" s="28" t="s">
        <v>326</v>
      </c>
      <c r="E14" s="28" t="s">
        <v>327</v>
      </c>
      <c r="F14" s="28" t="s">
        <v>26</v>
      </c>
      <c r="G14" s="30"/>
    </row>
    <row r="15" spans="1:7" ht="13.9" x14ac:dyDescent="0.25">
      <c r="A15" s="97" t="s">
        <v>615</v>
      </c>
      <c r="B15" s="30"/>
      <c r="C15" s="30"/>
      <c r="D15" s="30"/>
      <c r="E15" s="30"/>
      <c r="F15" s="30"/>
      <c r="G15" s="30"/>
    </row>
    <row r="16" spans="1:7" ht="13.9" x14ac:dyDescent="0.25">
      <c r="A16" s="97" t="s">
        <v>587</v>
      </c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</sheetData>
  <mergeCells count="10">
    <mergeCell ref="F4:F6"/>
    <mergeCell ref="E9:E12"/>
    <mergeCell ref="F9:F12"/>
    <mergeCell ref="B11:B12"/>
    <mergeCell ref="C11:C12"/>
    <mergeCell ref="D11:D12"/>
    <mergeCell ref="B4:B6"/>
    <mergeCell ref="C4:C6"/>
    <mergeCell ref="D4:D6"/>
    <mergeCell ref="E4:E6"/>
  </mergeCells>
  <phoneticPr fontId="4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3" sqref="F3"/>
    </sheetView>
  </sheetViews>
  <sheetFormatPr defaultColWidth="11.42578125" defaultRowHeight="14.25" x14ac:dyDescent="0.2"/>
  <cols>
    <col min="1" max="1" width="33.7109375" style="3" customWidth="1"/>
    <col min="2" max="16384" width="11.42578125" style="3"/>
  </cols>
  <sheetData>
    <row r="1" spans="1:7" ht="13.9" x14ac:dyDescent="0.25">
      <c r="A1" s="4" t="s">
        <v>623</v>
      </c>
    </row>
    <row r="2" spans="1:7" x14ac:dyDescent="0.2">
      <c r="A2" s="4"/>
    </row>
    <row r="3" spans="1:7" ht="22.5" x14ac:dyDescent="0.2">
      <c r="A3" s="156" t="s">
        <v>604</v>
      </c>
      <c r="B3" s="161" t="s">
        <v>328</v>
      </c>
      <c r="C3" s="140" t="s">
        <v>300</v>
      </c>
      <c r="D3" s="140" t="s">
        <v>301</v>
      </c>
      <c r="E3" s="140" t="s">
        <v>302</v>
      </c>
      <c r="F3" s="140" t="s">
        <v>303</v>
      </c>
      <c r="G3" s="30"/>
    </row>
    <row r="4" spans="1:7" x14ac:dyDescent="0.2">
      <c r="A4" s="5" t="s">
        <v>329</v>
      </c>
      <c r="B4" s="164" t="s">
        <v>330</v>
      </c>
      <c r="C4" s="162" t="s">
        <v>331</v>
      </c>
      <c r="D4" s="162" t="s">
        <v>332</v>
      </c>
      <c r="E4" s="162" t="s">
        <v>333</v>
      </c>
      <c r="F4" s="164" t="s">
        <v>334</v>
      </c>
      <c r="G4" s="30"/>
    </row>
    <row r="5" spans="1:7" x14ac:dyDescent="0.2">
      <c r="A5" s="5" t="s">
        <v>335</v>
      </c>
      <c r="B5" s="164"/>
      <c r="C5" s="162" t="s">
        <v>336</v>
      </c>
      <c r="D5" s="162" t="s">
        <v>337</v>
      </c>
      <c r="E5" s="162" t="s">
        <v>338</v>
      </c>
      <c r="F5" s="164" t="s">
        <v>339</v>
      </c>
      <c r="G5" s="30"/>
    </row>
    <row r="6" spans="1:7" x14ac:dyDescent="0.2">
      <c r="A6" s="5" t="s">
        <v>340</v>
      </c>
      <c r="B6" s="164"/>
      <c r="C6" s="162" t="s">
        <v>341</v>
      </c>
      <c r="D6" s="162" t="s">
        <v>342</v>
      </c>
      <c r="E6" s="162" t="s">
        <v>343</v>
      </c>
      <c r="F6" s="164" t="s">
        <v>344</v>
      </c>
      <c r="G6" s="30"/>
    </row>
    <row r="7" spans="1:7" x14ac:dyDescent="0.2">
      <c r="A7" s="18" t="s">
        <v>113</v>
      </c>
      <c r="B7" s="164" t="s">
        <v>330</v>
      </c>
      <c r="C7" s="162" t="s">
        <v>345</v>
      </c>
      <c r="D7" s="162" t="s">
        <v>346</v>
      </c>
      <c r="E7" s="162" t="s">
        <v>347</v>
      </c>
      <c r="F7" s="164" t="s">
        <v>348</v>
      </c>
      <c r="G7" s="30"/>
    </row>
    <row r="8" spans="1:7" ht="22.5" x14ac:dyDescent="0.2">
      <c r="A8" s="26" t="s">
        <v>349</v>
      </c>
      <c r="B8" s="165" t="s">
        <v>137</v>
      </c>
      <c r="C8" s="165" t="s">
        <v>30</v>
      </c>
      <c r="D8" s="165" t="s">
        <v>12</v>
      </c>
      <c r="E8" s="165" t="s">
        <v>350</v>
      </c>
      <c r="F8" s="165" t="s">
        <v>351</v>
      </c>
      <c r="G8" s="30"/>
    </row>
    <row r="9" spans="1:7" ht="13.9" x14ac:dyDescent="0.25">
      <c r="A9" s="103" t="s">
        <v>352</v>
      </c>
      <c r="B9" s="83"/>
      <c r="C9" s="83"/>
      <c r="D9" s="83"/>
      <c r="E9" s="83"/>
      <c r="F9" s="52"/>
      <c r="G9" s="30"/>
    </row>
    <row r="10" spans="1:7" ht="13.9" x14ac:dyDescent="0.25">
      <c r="A10" s="183" t="s">
        <v>591</v>
      </c>
      <c r="B10" s="183"/>
      <c r="C10" s="183"/>
      <c r="D10" s="183"/>
      <c r="E10" s="183"/>
      <c r="F10" s="5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</row>
  </sheetData>
  <mergeCells count="1">
    <mergeCell ref="A10:E10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D8" sqref="D8"/>
    </sheetView>
  </sheetViews>
  <sheetFormatPr defaultColWidth="11.42578125" defaultRowHeight="14.25" x14ac:dyDescent="0.2"/>
  <cols>
    <col min="1" max="1" width="18.7109375" style="3" customWidth="1"/>
    <col min="2" max="16384" width="11.42578125" style="3"/>
  </cols>
  <sheetData>
    <row r="1" spans="1:7" ht="13.9" x14ac:dyDescent="0.25">
      <c r="A1" s="4" t="s">
        <v>624</v>
      </c>
    </row>
    <row r="2" spans="1:7" ht="13.9" x14ac:dyDescent="0.25">
      <c r="A2" s="4"/>
    </row>
    <row r="3" spans="1:7" ht="22.9" x14ac:dyDescent="0.25">
      <c r="A3" s="157" t="s">
        <v>586</v>
      </c>
      <c r="B3" s="140" t="s">
        <v>299</v>
      </c>
      <c r="C3" s="140" t="s">
        <v>300</v>
      </c>
      <c r="D3" s="140" t="s">
        <v>353</v>
      </c>
      <c r="E3" s="140" t="s">
        <v>354</v>
      </c>
      <c r="F3" s="140" t="s">
        <v>302</v>
      </c>
      <c r="G3" s="140" t="s">
        <v>303</v>
      </c>
    </row>
    <row r="4" spans="1:7" x14ac:dyDescent="0.2">
      <c r="A4" s="9" t="s">
        <v>25</v>
      </c>
      <c r="B4" s="162" t="s">
        <v>355</v>
      </c>
      <c r="C4" s="162" t="s">
        <v>356</v>
      </c>
      <c r="D4" s="162" t="s">
        <v>357</v>
      </c>
      <c r="E4" s="162" t="s">
        <v>358</v>
      </c>
      <c r="F4" s="162" t="s">
        <v>359</v>
      </c>
      <c r="G4" s="162" t="s">
        <v>360</v>
      </c>
    </row>
    <row r="5" spans="1:7" x14ac:dyDescent="0.2">
      <c r="A5" s="9" t="s">
        <v>24</v>
      </c>
      <c r="B5" s="162" t="s">
        <v>361</v>
      </c>
      <c r="C5" s="162" t="s">
        <v>14</v>
      </c>
      <c r="D5" s="162" t="s">
        <v>207</v>
      </c>
      <c r="E5" s="162" t="s">
        <v>123</v>
      </c>
      <c r="F5" s="162" t="s">
        <v>362</v>
      </c>
      <c r="G5" s="162" t="s">
        <v>77</v>
      </c>
    </row>
    <row r="6" spans="1:7" x14ac:dyDescent="0.2">
      <c r="A6" s="9" t="s">
        <v>23</v>
      </c>
      <c r="B6" s="162" t="s">
        <v>363</v>
      </c>
      <c r="C6" s="162" t="s">
        <v>364</v>
      </c>
      <c r="D6" s="162" t="s">
        <v>365</v>
      </c>
      <c r="E6" s="162" t="s">
        <v>366</v>
      </c>
      <c r="F6" s="162" t="s">
        <v>272</v>
      </c>
      <c r="G6" s="162" t="s">
        <v>367</v>
      </c>
    </row>
    <row r="7" spans="1:7" x14ac:dyDescent="0.2">
      <c r="A7" s="9" t="s">
        <v>319</v>
      </c>
      <c r="B7" s="162" t="s">
        <v>127</v>
      </c>
      <c r="C7" s="162" t="s">
        <v>77</v>
      </c>
      <c r="D7" s="162" t="s">
        <v>368</v>
      </c>
      <c r="E7" s="162" t="s">
        <v>219</v>
      </c>
      <c r="F7" s="162" t="s">
        <v>369</v>
      </c>
      <c r="G7" s="162" t="s">
        <v>370</v>
      </c>
    </row>
    <row r="8" spans="1:7" ht="22.5" x14ac:dyDescent="0.2">
      <c r="A8" s="9" t="s">
        <v>371</v>
      </c>
      <c r="B8" s="162" t="s">
        <v>372</v>
      </c>
      <c r="C8" s="162" t="s">
        <v>373</v>
      </c>
      <c r="D8" s="162" t="s">
        <v>374</v>
      </c>
      <c r="E8" s="162" t="s">
        <v>375</v>
      </c>
      <c r="F8" s="162" t="s">
        <v>376</v>
      </c>
      <c r="G8" s="162" t="s">
        <v>377</v>
      </c>
    </row>
    <row r="9" spans="1:7" x14ac:dyDescent="0.2">
      <c r="A9" s="9" t="s">
        <v>113</v>
      </c>
      <c r="B9" s="162">
        <v>100</v>
      </c>
      <c r="C9" s="162">
        <v>100</v>
      </c>
      <c r="D9" s="162">
        <v>100</v>
      </c>
      <c r="E9" s="162">
        <v>100</v>
      </c>
      <c r="F9" s="162">
        <v>100</v>
      </c>
      <c r="G9" s="162">
        <v>100</v>
      </c>
    </row>
    <row r="10" spans="1:7" ht="13.9" x14ac:dyDescent="0.25">
      <c r="A10" s="26" t="s">
        <v>378</v>
      </c>
      <c r="B10" s="28" t="s">
        <v>325</v>
      </c>
      <c r="C10" s="28" t="s">
        <v>139</v>
      </c>
      <c r="D10" s="28" t="s">
        <v>139</v>
      </c>
      <c r="E10" s="28" t="s">
        <v>326</v>
      </c>
      <c r="F10" s="28" t="s">
        <v>327</v>
      </c>
      <c r="G10" s="28" t="s">
        <v>26</v>
      </c>
    </row>
    <row r="11" spans="1:7" ht="13.9" x14ac:dyDescent="0.25">
      <c r="A11" s="158" t="s">
        <v>590</v>
      </c>
      <c r="B11" s="158"/>
      <c r="C11" s="158"/>
      <c r="D11" s="158"/>
      <c r="E11" s="108"/>
      <c r="F11" s="108"/>
      <c r="G11" s="52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  <c r="F31" s="30"/>
      <c r="G31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9" sqref="B9:G9"/>
    </sheetView>
  </sheetViews>
  <sheetFormatPr defaultColWidth="11.42578125" defaultRowHeight="14.25" x14ac:dyDescent="0.2"/>
  <cols>
    <col min="1" max="1" width="21.5703125" style="3" customWidth="1"/>
    <col min="2" max="16384" width="11.42578125" style="3"/>
  </cols>
  <sheetData>
    <row r="1" spans="1:7" ht="13.9" x14ac:dyDescent="0.25">
      <c r="A1" s="4" t="s">
        <v>588</v>
      </c>
    </row>
    <row r="2" spans="1:7" x14ac:dyDescent="0.2">
      <c r="A2" s="4"/>
    </row>
    <row r="3" spans="1:7" ht="22.5" x14ac:dyDescent="0.2">
      <c r="A3" s="105" t="s">
        <v>589</v>
      </c>
      <c r="B3" s="25" t="s">
        <v>299</v>
      </c>
      <c r="C3" s="25" t="s">
        <v>300</v>
      </c>
      <c r="D3" s="25" t="s">
        <v>353</v>
      </c>
      <c r="E3" s="25" t="s">
        <v>354</v>
      </c>
      <c r="F3" s="25" t="s">
        <v>302</v>
      </c>
      <c r="G3" s="25" t="s">
        <v>303</v>
      </c>
    </row>
    <row r="4" spans="1:7" x14ac:dyDescent="0.2">
      <c r="A4" s="9" t="s">
        <v>379</v>
      </c>
      <c r="B4" s="146">
        <v>110</v>
      </c>
      <c r="C4" s="146">
        <v>210</v>
      </c>
      <c r="D4" s="146">
        <v>259</v>
      </c>
      <c r="E4" s="146">
        <v>179</v>
      </c>
      <c r="F4" s="146">
        <v>188</v>
      </c>
      <c r="G4" s="146">
        <v>180</v>
      </c>
    </row>
    <row r="5" spans="1:7" x14ac:dyDescent="0.2">
      <c r="A5" s="9" t="s">
        <v>24</v>
      </c>
      <c r="B5" s="146"/>
      <c r="C5" s="146">
        <v>49</v>
      </c>
      <c r="D5" s="146">
        <v>67</v>
      </c>
      <c r="E5" s="146">
        <v>67</v>
      </c>
      <c r="F5" s="146">
        <v>101</v>
      </c>
      <c r="G5" s="146">
        <v>66</v>
      </c>
    </row>
    <row r="6" spans="1:7" x14ac:dyDescent="0.2">
      <c r="A6" s="9" t="s">
        <v>23</v>
      </c>
      <c r="B6" s="146">
        <v>13</v>
      </c>
      <c r="C6" s="146">
        <v>32</v>
      </c>
      <c r="D6" s="146">
        <v>29</v>
      </c>
      <c r="E6" s="146">
        <v>29</v>
      </c>
      <c r="F6" s="146">
        <v>21</v>
      </c>
      <c r="G6" s="146">
        <v>22</v>
      </c>
    </row>
    <row r="7" spans="1:7" x14ac:dyDescent="0.2">
      <c r="A7" s="9" t="s">
        <v>380</v>
      </c>
      <c r="B7" s="146">
        <v>36</v>
      </c>
      <c r="C7" s="146">
        <v>54</v>
      </c>
      <c r="D7" s="146">
        <v>48</v>
      </c>
      <c r="E7" s="146">
        <v>49</v>
      </c>
      <c r="F7" s="146">
        <v>60</v>
      </c>
      <c r="G7" s="146">
        <v>62</v>
      </c>
    </row>
    <row r="8" spans="1:7" x14ac:dyDescent="0.2">
      <c r="A8" s="9" t="s">
        <v>381</v>
      </c>
      <c r="B8" s="146">
        <v>42</v>
      </c>
      <c r="C8" s="146">
        <v>86</v>
      </c>
      <c r="D8" s="146">
        <v>89</v>
      </c>
      <c r="E8" s="146">
        <v>83</v>
      </c>
      <c r="F8" s="146">
        <v>100</v>
      </c>
      <c r="G8" s="146">
        <v>84</v>
      </c>
    </row>
    <row r="9" spans="1:7" ht="19.149999999999999" customHeight="1" x14ac:dyDescent="0.2">
      <c r="A9" s="26" t="s">
        <v>378</v>
      </c>
      <c r="B9" s="28" t="s">
        <v>325</v>
      </c>
      <c r="C9" s="28" t="s">
        <v>139</v>
      </c>
      <c r="D9" s="28" t="s">
        <v>139</v>
      </c>
      <c r="E9" s="28" t="s">
        <v>326</v>
      </c>
      <c r="F9" s="28" t="s">
        <v>327</v>
      </c>
      <c r="G9" s="28" t="s">
        <v>26</v>
      </c>
    </row>
    <row r="10" spans="1:7" ht="24.6" customHeight="1" x14ac:dyDescent="0.2">
      <c r="A10" s="198" t="s">
        <v>382</v>
      </c>
      <c r="B10" s="198"/>
      <c r="C10" s="198"/>
      <c r="D10" s="198"/>
      <c r="E10" s="198"/>
      <c r="F10" s="198"/>
      <c r="G10" s="198"/>
    </row>
    <row r="11" spans="1:7" ht="16.899999999999999" customHeight="1" x14ac:dyDescent="0.25">
      <c r="A11" s="183" t="s">
        <v>605</v>
      </c>
      <c r="B11" s="183"/>
      <c r="C11" s="183"/>
      <c r="D11" s="183"/>
      <c r="E11" s="183"/>
      <c r="F11" s="183"/>
      <c r="G11" s="9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  <c r="F31" s="30"/>
      <c r="G31" s="30"/>
    </row>
  </sheetData>
  <mergeCells count="2">
    <mergeCell ref="A11:F11"/>
    <mergeCell ref="A10:G10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A4" sqref="A4:G8"/>
    </sheetView>
  </sheetViews>
  <sheetFormatPr defaultColWidth="11.42578125" defaultRowHeight="14.25" x14ac:dyDescent="0.2"/>
  <cols>
    <col min="1" max="1" width="21.85546875" style="3" customWidth="1"/>
    <col min="2" max="16384" width="11.42578125" style="3"/>
  </cols>
  <sheetData>
    <row r="1" spans="1:7" ht="13.9" x14ac:dyDescent="0.25">
      <c r="A1" s="4" t="s">
        <v>625</v>
      </c>
    </row>
    <row r="2" spans="1:7" ht="13.9" x14ac:dyDescent="0.25">
      <c r="A2" s="4"/>
    </row>
    <row r="3" spans="1:7" x14ac:dyDescent="0.2">
      <c r="A3" s="110" t="s">
        <v>592</v>
      </c>
      <c r="B3" s="24" t="s">
        <v>383</v>
      </c>
      <c r="C3" s="24" t="s">
        <v>384</v>
      </c>
      <c r="D3" s="24" t="s">
        <v>385</v>
      </c>
      <c r="E3" s="24" t="s">
        <v>386</v>
      </c>
      <c r="F3" s="24" t="s">
        <v>387</v>
      </c>
      <c r="G3" s="25" t="s">
        <v>113</v>
      </c>
    </row>
    <row r="4" spans="1:7" x14ac:dyDescent="0.2">
      <c r="A4" s="5" t="s">
        <v>299</v>
      </c>
      <c r="B4" s="146">
        <v>24</v>
      </c>
      <c r="C4" s="146">
        <v>39</v>
      </c>
      <c r="D4" s="146" t="s">
        <v>137</v>
      </c>
      <c r="E4" s="146">
        <v>10</v>
      </c>
      <c r="F4" s="146"/>
      <c r="G4" s="174">
        <v>75</v>
      </c>
    </row>
    <row r="5" spans="1:7" x14ac:dyDescent="0.2">
      <c r="A5" s="5" t="s">
        <v>300</v>
      </c>
      <c r="B5" s="146">
        <v>67</v>
      </c>
      <c r="C5" s="146">
        <v>119</v>
      </c>
      <c r="D5" s="146">
        <v>20</v>
      </c>
      <c r="E5" s="146">
        <v>35</v>
      </c>
      <c r="F5" s="146" t="s">
        <v>61</v>
      </c>
      <c r="G5" s="174">
        <v>245</v>
      </c>
    </row>
    <row r="6" spans="1:7" x14ac:dyDescent="0.2">
      <c r="A6" s="5" t="s">
        <v>301</v>
      </c>
      <c r="B6" s="146">
        <v>79</v>
      </c>
      <c r="C6" s="146">
        <v>150</v>
      </c>
      <c r="D6" s="146">
        <v>32</v>
      </c>
      <c r="E6" s="146">
        <v>45</v>
      </c>
      <c r="F6" s="146" t="s">
        <v>62</v>
      </c>
      <c r="G6" s="174">
        <v>311</v>
      </c>
    </row>
    <row r="7" spans="1:7" x14ac:dyDescent="0.2">
      <c r="A7" s="5" t="s">
        <v>302</v>
      </c>
      <c r="B7" s="146">
        <v>78</v>
      </c>
      <c r="C7" s="146">
        <v>205</v>
      </c>
      <c r="D7" s="146">
        <v>71</v>
      </c>
      <c r="E7" s="146">
        <v>102</v>
      </c>
      <c r="F7" s="146" t="s">
        <v>101</v>
      </c>
      <c r="G7" s="174">
        <v>460</v>
      </c>
    </row>
    <row r="8" spans="1:7" x14ac:dyDescent="0.2">
      <c r="A8" s="23" t="s">
        <v>303</v>
      </c>
      <c r="B8" s="178">
        <v>71</v>
      </c>
      <c r="C8" s="178">
        <v>181</v>
      </c>
      <c r="D8" s="178">
        <v>56</v>
      </c>
      <c r="E8" s="178">
        <v>85</v>
      </c>
      <c r="F8" s="178" t="s">
        <v>388</v>
      </c>
      <c r="G8" s="175">
        <v>400</v>
      </c>
    </row>
    <row r="9" spans="1:7" ht="27.6" customHeight="1" x14ac:dyDescent="0.2">
      <c r="A9" s="199" t="s">
        <v>523</v>
      </c>
      <c r="B9" s="199"/>
      <c r="C9" s="199"/>
      <c r="D9" s="199"/>
      <c r="E9" s="199"/>
      <c r="F9" s="199"/>
      <c r="G9" s="199"/>
    </row>
    <row r="10" spans="1:7" ht="13.9" x14ac:dyDescent="0.25">
      <c r="A10" s="103" t="s">
        <v>593</v>
      </c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</sheetData>
  <mergeCells count="1">
    <mergeCell ref="A9:G9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B5" sqref="B5:J11"/>
    </sheetView>
  </sheetViews>
  <sheetFormatPr defaultColWidth="11.42578125" defaultRowHeight="14.25" x14ac:dyDescent="0.2"/>
  <cols>
    <col min="1" max="1" width="31.140625" style="3" customWidth="1"/>
    <col min="2" max="5" width="11.42578125" style="3"/>
    <col min="6" max="6" width="2.7109375" style="3" customWidth="1"/>
    <col min="7" max="16384" width="11.42578125" style="3"/>
  </cols>
  <sheetData>
    <row r="1" spans="1:10" ht="13.9" x14ac:dyDescent="0.25">
      <c r="A1" s="4" t="s">
        <v>594</v>
      </c>
    </row>
    <row r="2" spans="1:10" ht="13.9" x14ac:dyDescent="0.25">
      <c r="A2" s="4"/>
    </row>
    <row r="3" spans="1:10" ht="13.9" x14ac:dyDescent="0.25">
      <c r="A3" s="5"/>
      <c r="B3" s="182" t="s">
        <v>566</v>
      </c>
      <c r="C3" s="182"/>
      <c r="D3" s="182"/>
      <c r="E3" s="182"/>
      <c r="F3" s="75"/>
      <c r="G3" s="182" t="s">
        <v>389</v>
      </c>
      <c r="H3" s="182"/>
      <c r="I3" s="182"/>
      <c r="J3" s="182"/>
    </row>
    <row r="4" spans="1:10" ht="22.5" x14ac:dyDescent="0.2">
      <c r="A4" s="159" t="s">
        <v>561</v>
      </c>
      <c r="B4" s="123" t="s">
        <v>299</v>
      </c>
      <c r="C4" s="123" t="s">
        <v>300</v>
      </c>
      <c r="D4" s="123" t="s">
        <v>301</v>
      </c>
      <c r="E4" s="123" t="s">
        <v>302</v>
      </c>
      <c r="F4" s="123"/>
      <c r="G4" s="123" t="s">
        <v>299</v>
      </c>
      <c r="H4" s="123" t="s">
        <v>300</v>
      </c>
      <c r="I4" s="123" t="s">
        <v>301</v>
      </c>
      <c r="J4" s="123" t="s">
        <v>302</v>
      </c>
    </row>
    <row r="5" spans="1:10" ht="22.5" x14ac:dyDescent="0.2">
      <c r="A5" s="9" t="s">
        <v>390</v>
      </c>
      <c r="B5" s="163" t="s">
        <v>391</v>
      </c>
      <c r="C5" s="163" t="s">
        <v>392</v>
      </c>
      <c r="D5" s="163" t="s">
        <v>393</v>
      </c>
      <c r="E5" s="163" t="s">
        <v>394</v>
      </c>
      <c r="F5" s="163"/>
      <c r="G5" s="163" t="s">
        <v>395</v>
      </c>
      <c r="H5" s="163" t="s">
        <v>396</v>
      </c>
      <c r="I5" s="163" t="s">
        <v>397</v>
      </c>
      <c r="J5" s="163" t="s">
        <v>398</v>
      </c>
    </row>
    <row r="6" spans="1:10" ht="33.75" x14ac:dyDescent="0.2">
      <c r="A6" s="9" t="s">
        <v>399</v>
      </c>
      <c r="B6" s="163" t="s">
        <v>400</v>
      </c>
      <c r="C6" s="163" t="s">
        <v>401</v>
      </c>
      <c r="D6" s="163" t="s">
        <v>321</v>
      </c>
      <c r="E6" s="163" t="s">
        <v>402</v>
      </c>
      <c r="F6" s="163"/>
      <c r="G6" s="163" t="s">
        <v>403</v>
      </c>
      <c r="H6" s="163" t="s">
        <v>404</v>
      </c>
      <c r="I6" s="163" t="s">
        <v>405</v>
      </c>
      <c r="J6" s="163" t="s">
        <v>406</v>
      </c>
    </row>
    <row r="7" spans="1:10" ht="22.5" x14ac:dyDescent="0.2">
      <c r="A7" s="9" t="s">
        <v>407</v>
      </c>
      <c r="B7" s="163" t="s">
        <v>408</v>
      </c>
      <c r="C7" s="163" t="s">
        <v>409</v>
      </c>
      <c r="D7" s="163" t="s">
        <v>170</v>
      </c>
      <c r="E7" s="163" t="s">
        <v>410</v>
      </c>
      <c r="F7" s="163"/>
      <c r="G7" s="163" t="s">
        <v>411</v>
      </c>
      <c r="H7" s="163" t="s">
        <v>412</v>
      </c>
      <c r="I7" s="163" t="s">
        <v>413</v>
      </c>
      <c r="J7" s="163" t="s">
        <v>414</v>
      </c>
    </row>
    <row r="8" spans="1:10" x14ac:dyDescent="0.2">
      <c r="A8" s="9" t="s">
        <v>415</v>
      </c>
      <c r="B8" s="163" t="s">
        <v>416</v>
      </c>
      <c r="C8" s="163" t="s">
        <v>417</v>
      </c>
      <c r="D8" s="163" t="s">
        <v>213</v>
      </c>
      <c r="E8" s="163" t="s">
        <v>70</v>
      </c>
      <c r="F8" s="163"/>
      <c r="G8" s="163" t="s">
        <v>418</v>
      </c>
      <c r="H8" s="163" t="s">
        <v>419</v>
      </c>
      <c r="I8" s="163" t="s">
        <v>420</v>
      </c>
      <c r="J8" s="163" t="s">
        <v>421</v>
      </c>
    </row>
    <row r="9" spans="1:10" x14ac:dyDescent="0.2">
      <c r="A9" s="9" t="s">
        <v>232</v>
      </c>
      <c r="B9" s="163" t="s">
        <v>422</v>
      </c>
      <c r="C9" s="163" t="s">
        <v>12</v>
      </c>
      <c r="D9" s="163" t="s">
        <v>29</v>
      </c>
      <c r="E9" s="163" t="s">
        <v>31</v>
      </c>
      <c r="F9" s="163"/>
      <c r="G9" s="163" t="s">
        <v>423</v>
      </c>
      <c r="H9" s="163" t="s">
        <v>424</v>
      </c>
      <c r="I9" s="163" t="s">
        <v>425</v>
      </c>
      <c r="J9" s="163" t="s">
        <v>426</v>
      </c>
    </row>
    <row r="10" spans="1:10" x14ac:dyDescent="0.2">
      <c r="A10" s="9" t="s">
        <v>427</v>
      </c>
      <c r="B10" s="163" t="s">
        <v>31</v>
      </c>
      <c r="C10" s="163" t="s">
        <v>361</v>
      </c>
      <c r="D10" s="163" t="s">
        <v>111</v>
      </c>
      <c r="E10" s="163" t="s">
        <v>51</v>
      </c>
      <c r="F10" s="163"/>
      <c r="G10" s="163" t="s">
        <v>423</v>
      </c>
      <c r="H10" s="163" t="s">
        <v>423</v>
      </c>
      <c r="I10" s="163" t="s">
        <v>428</v>
      </c>
      <c r="J10" s="163" t="s">
        <v>429</v>
      </c>
    </row>
    <row r="11" spans="1:10" x14ac:dyDescent="0.2">
      <c r="A11" s="9" t="s">
        <v>430</v>
      </c>
      <c r="B11" s="163">
        <v>100</v>
      </c>
      <c r="C11" s="163">
        <v>100</v>
      </c>
      <c r="D11" s="163">
        <v>100</v>
      </c>
      <c r="E11" s="163">
        <v>100</v>
      </c>
      <c r="F11" s="163"/>
      <c r="G11" s="163">
        <v>100</v>
      </c>
      <c r="H11" s="163">
        <v>100</v>
      </c>
      <c r="I11" s="163">
        <v>100</v>
      </c>
      <c r="J11" s="163">
        <v>100</v>
      </c>
    </row>
    <row r="12" spans="1:10" x14ac:dyDescent="0.2">
      <c r="A12" s="198" t="s">
        <v>595</v>
      </c>
      <c r="B12" s="198"/>
      <c r="C12" s="198"/>
      <c r="D12" s="198"/>
      <c r="E12" s="198"/>
      <c r="F12" s="198"/>
      <c r="G12" s="198"/>
      <c r="H12" s="198"/>
      <c r="I12" s="198"/>
      <c r="J12" s="198"/>
    </row>
    <row r="13" spans="1:10" ht="13.9" x14ac:dyDescent="0.25">
      <c r="A13" s="30"/>
      <c r="B13" s="30"/>
      <c r="C13" s="30"/>
      <c r="D13" s="30"/>
      <c r="E13" s="30"/>
      <c r="F13" s="30"/>
      <c r="G13" s="30"/>
    </row>
    <row r="14" spans="1:10" x14ac:dyDescent="0.2">
      <c r="A14" s="52"/>
      <c r="B14" s="30"/>
      <c r="C14" s="30"/>
      <c r="D14" s="30"/>
      <c r="E14" s="30"/>
      <c r="F14" s="30"/>
      <c r="G14" s="30"/>
    </row>
    <row r="15" spans="1:10" ht="13.9" x14ac:dyDescent="0.25">
      <c r="A15" s="30"/>
      <c r="B15" s="30"/>
      <c r="C15" s="30"/>
      <c r="D15" s="30"/>
      <c r="E15" s="30"/>
      <c r="F15" s="30"/>
      <c r="G15" s="30"/>
    </row>
    <row r="16" spans="1:10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  <c r="F31" s="30"/>
      <c r="G31" s="30"/>
    </row>
  </sheetData>
  <mergeCells count="3">
    <mergeCell ref="B3:E3"/>
    <mergeCell ref="G3:J3"/>
    <mergeCell ref="A12:J12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K9" sqref="K9"/>
    </sheetView>
  </sheetViews>
  <sheetFormatPr defaultColWidth="11.42578125" defaultRowHeight="11.25" x14ac:dyDescent="0.15"/>
  <cols>
    <col min="1" max="1" width="28.7109375" style="30" customWidth="1"/>
    <col min="2" max="2" width="11.42578125" style="30"/>
    <col min="3" max="3" width="12.85546875" style="30" customWidth="1"/>
    <col min="4" max="5" width="11.42578125" style="30"/>
    <col min="6" max="6" width="4" style="30" customWidth="1"/>
    <col min="7" max="16384" width="11.42578125" style="30"/>
  </cols>
  <sheetData>
    <row r="1" spans="1:11" ht="13.9" x14ac:dyDescent="0.25">
      <c r="A1" s="4" t="s">
        <v>616</v>
      </c>
    </row>
    <row r="3" spans="1:11" ht="11.45" x14ac:dyDescent="0.2">
      <c r="A3" s="31"/>
      <c r="B3" s="39"/>
      <c r="C3" s="39" t="s">
        <v>468</v>
      </c>
      <c r="D3" s="39"/>
      <c r="E3" s="39"/>
      <c r="F3" s="39"/>
      <c r="G3" s="39"/>
      <c r="H3" s="39" t="s">
        <v>469</v>
      </c>
      <c r="I3" s="39"/>
      <c r="J3" s="40"/>
      <c r="K3" s="31"/>
    </row>
    <row r="4" spans="1:11" ht="22.9" x14ac:dyDescent="0.2">
      <c r="A4" s="45"/>
      <c r="B4" s="46" t="s">
        <v>25</v>
      </c>
      <c r="C4" s="46" t="s">
        <v>470</v>
      </c>
      <c r="D4" s="46" t="s">
        <v>471</v>
      </c>
      <c r="E4" s="46" t="s">
        <v>26</v>
      </c>
      <c r="F4" s="46"/>
      <c r="G4" s="46" t="s">
        <v>25</v>
      </c>
      <c r="H4" s="46" t="s">
        <v>470</v>
      </c>
      <c r="I4" s="46" t="s">
        <v>471</v>
      </c>
      <c r="J4" s="46" t="s">
        <v>26</v>
      </c>
      <c r="K4" s="31"/>
    </row>
    <row r="5" spans="1:11" ht="11.45" x14ac:dyDescent="0.2">
      <c r="A5" s="57" t="s">
        <v>467</v>
      </c>
      <c r="B5" s="33"/>
      <c r="C5" s="33"/>
      <c r="D5" s="33"/>
      <c r="E5" s="33"/>
      <c r="F5" s="33"/>
      <c r="G5" s="33"/>
      <c r="H5" s="33"/>
      <c r="I5" s="33"/>
      <c r="J5" s="33"/>
      <c r="K5" s="31"/>
    </row>
    <row r="6" spans="1:11" ht="11.45" x14ac:dyDescent="0.2">
      <c r="A6" s="35" t="s">
        <v>472</v>
      </c>
      <c r="B6" s="36">
        <v>15.938582379349919</v>
      </c>
      <c r="C6" s="36">
        <v>8.3285937489785375</v>
      </c>
      <c r="D6" s="36">
        <v>2.5273063014813215</v>
      </c>
      <c r="E6" s="36">
        <v>5.2346447103320104</v>
      </c>
      <c r="F6" s="32"/>
      <c r="G6" s="37">
        <v>4.4654577266565303</v>
      </c>
      <c r="H6" s="37">
        <v>2.6885199019828607</v>
      </c>
      <c r="I6" s="37">
        <v>1.4530118578661511</v>
      </c>
      <c r="J6" s="37">
        <v>1.6982552072761399</v>
      </c>
      <c r="K6" s="31"/>
    </row>
    <row r="7" spans="1:11" ht="11.45" x14ac:dyDescent="0.2">
      <c r="A7" s="35" t="s">
        <v>473</v>
      </c>
      <c r="B7" s="36">
        <v>21.668700276933684</v>
      </c>
      <c r="C7" s="36">
        <v>18.636045683055823</v>
      </c>
      <c r="D7" s="36">
        <v>14.524912388792114</v>
      </c>
      <c r="E7" s="36">
        <v>16.036752425600266</v>
      </c>
      <c r="F7" s="32"/>
      <c r="G7" s="37">
        <v>25.92852476666765</v>
      </c>
      <c r="H7" s="37">
        <v>20.537573269752507</v>
      </c>
      <c r="I7" s="37">
        <v>18.517016402278283</v>
      </c>
      <c r="J7" s="37">
        <v>19.075929085315469</v>
      </c>
      <c r="K7" s="31"/>
    </row>
    <row r="8" spans="1:11" ht="11.45" x14ac:dyDescent="0.2">
      <c r="A8" s="35" t="s">
        <v>474</v>
      </c>
      <c r="B8" s="36">
        <v>7.3028628569504148</v>
      </c>
      <c r="C8" s="36">
        <v>7.4689312073845997</v>
      </c>
      <c r="D8" s="36">
        <v>6.4207066392863883</v>
      </c>
      <c r="E8" s="36">
        <v>6.6443121107912155</v>
      </c>
      <c r="F8" s="32"/>
      <c r="G8" s="37">
        <v>7.3977994040216908</v>
      </c>
      <c r="H8" s="37">
        <v>4.4663629030517171</v>
      </c>
      <c r="I8" s="37">
        <v>5.8198172948081908</v>
      </c>
      <c r="J8" s="37">
        <v>5.861007426348162</v>
      </c>
      <c r="K8" s="31"/>
    </row>
    <row r="9" spans="1:11" ht="45.6" x14ac:dyDescent="0.2">
      <c r="A9" s="35" t="s">
        <v>475</v>
      </c>
      <c r="B9" s="36">
        <v>25.009520404753218</v>
      </c>
      <c r="C9" s="36">
        <v>29.052017755463588</v>
      </c>
      <c r="D9" s="36">
        <v>27.746635617916954</v>
      </c>
      <c r="E9" s="36">
        <v>27.364092499824778</v>
      </c>
      <c r="F9" s="32"/>
      <c r="G9" s="37">
        <v>26.826967032408039</v>
      </c>
      <c r="H9" s="37">
        <v>27.102990679340849</v>
      </c>
      <c r="I9" s="37">
        <v>23.21260704159976</v>
      </c>
      <c r="J9" s="37">
        <v>23.611896342850294</v>
      </c>
      <c r="K9" s="31"/>
    </row>
    <row r="10" spans="1:11" ht="68.45" x14ac:dyDescent="0.2">
      <c r="A10" s="35" t="s">
        <v>476</v>
      </c>
      <c r="B10" s="36">
        <v>8.8383033732024572</v>
      </c>
      <c r="C10" s="36">
        <v>11.592042728170126</v>
      </c>
      <c r="D10" s="36">
        <v>17.15221980727592</v>
      </c>
      <c r="E10" s="36">
        <v>15.339776005028661</v>
      </c>
      <c r="F10" s="32"/>
      <c r="G10" s="37">
        <v>18.797254892733285</v>
      </c>
      <c r="H10" s="37">
        <v>22.951125507766289</v>
      </c>
      <c r="I10" s="37">
        <v>27.635763823673031</v>
      </c>
      <c r="J10" s="37">
        <v>26.869995075491531</v>
      </c>
      <c r="K10" s="31"/>
    </row>
    <row r="11" spans="1:11" ht="34.15" x14ac:dyDescent="0.2">
      <c r="A11" s="35" t="s">
        <v>477</v>
      </c>
      <c r="B11" s="36">
        <v>21.242030708810312</v>
      </c>
      <c r="C11" s="36">
        <v>24.92236887694731</v>
      </c>
      <c r="D11" s="36">
        <v>31.628219245247298</v>
      </c>
      <c r="E11" s="36">
        <v>29.38042224842307</v>
      </c>
      <c r="F11" s="32"/>
      <c r="G11" s="37">
        <v>16.583996177512798</v>
      </c>
      <c r="H11" s="37">
        <v>22.253427738105781</v>
      </c>
      <c r="I11" s="37">
        <v>23.361783579774599</v>
      </c>
      <c r="J11" s="37">
        <v>22.882916862718428</v>
      </c>
      <c r="K11" s="31"/>
    </row>
    <row r="12" spans="1:11" ht="11.45" x14ac:dyDescent="0.2">
      <c r="A12" s="132" t="s">
        <v>113</v>
      </c>
      <c r="B12" s="40">
        <v>100</v>
      </c>
      <c r="C12" s="40">
        <v>100</v>
      </c>
      <c r="D12" s="40">
        <v>100</v>
      </c>
      <c r="E12" s="40">
        <v>100</v>
      </c>
      <c r="F12" s="40"/>
      <c r="G12" s="41">
        <v>100</v>
      </c>
      <c r="H12" s="41">
        <v>100</v>
      </c>
      <c r="I12" s="41">
        <v>100</v>
      </c>
      <c r="J12" s="41">
        <v>100</v>
      </c>
      <c r="K12" s="31"/>
    </row>
    <row r="13" spans="1:11" ht="11.45" x14ac:dyDescent="0.2">
      <c r="A13" s="38"/>
      <c r="B13" s="41"/>
      <c r="C13" s="41"/>
      <c r="D13" s="41"/>
      <c r="E13" s="41"/>
      <c r="F13" s="41"/>
      <c r="G13" s="41"/>
      <c r="H13" s="41"/>
      <c r="I13" s="41"/>
      <c r="J13" s="41"/>
      <c r="K13" s="31"/>
    </row>
    <row r="14" spans="1:11" x14ac:dyDescent="0.15">
      <c r="A14" s="57" t="s">
        <v>478</v>
      </c>
      <c r="B14" s="33"/>
      <c r="C14" s="33"/>
      <c r="D14" s="33"/>
      <c r="E14" s="33"/>
      <c r="F14" s="33"/>
      <c r="G14" s="33"/>
      <c r="H14" s="33"/>
      <c r="I14" s="33"/>
      <c r="J14" s="33"/>
      <c r="K14" s="31"/>
    </row>
    <row r="15" spans="1:11" ht="11.45" x14ac:dyDescent="0.2">
      <c r="A15" s="35" t="s">
        <v>472</v>
      </c>
      <c r="B15" s="36">
        <v>-2.4832948412022327</v>
      </c>
      <c r="C15" s="36">
        <v>-2.5474242032528904</v>
      </c>
      <c r="D15" s="36">
        <v>-1.6438353221366664</v>
      </c>
      <c r="E15" s="36">
        <v>-2.1900531829728065</v>
      </c>
      <c r="F15" s="36"/>
      <c r="G15" s="36">
        <v>2.5895360917739474</v>
      </c>
      <c r="H15" s="36">
        <v>-1.8940451132364755</v>
      </c>
      <c r="I15" s="36">
        <v>0.84118369490837619</v>
      </c>
      <c r="J15" s="36">
        <v>0.85241338894412877</v>
      </c>
      <c r="K15" s="31"/>
    </row>
    <row r="16" spans="1:11" ht="11.45" x14ac:dyDescent="0.2">
      <c r="A16" s="35" t="s">
        <v>473</v>
      </c>
      <c r="B16" s="36">
        <v>9.6960101570231494E-2</v>
      </c>
      <c r="C16" s="36">
        <v>-0.3009099188233777</v>
      </c>
      <c r="D16" s="36">
        <v>-1.0735000553667051</v>
      </c>
      <c r="E16" s="36">
        <v>-0.74109259117348669</v>
      </c>
      <c r="F16" s="36"/>
      <c r="G16" s="36">
        <v>5.7780700814219932</v>
      </c>
      <c r="H16" s="36">
        <v>3.6765345915126479</v>
      </c>
      <c r="I16" s="36">
        <v>1.0226730008048301</v>
      </c>
      <c r="J16" s="36">
        <v>1.4164396486501696</v>
      </c>
      <c r="K16" s="31"/>
    </row>
    <row r="17" spans="1:11" ht="11.45" x14ac:dyDescent="0.2">
      <c r="A17" s="35" t="s">
        <v>474</v>
      </c>
      <c r="B17" s="36">
        <v>4.6434463418453031</v>
      </c>
      <c r="C17" s="36">
        <v>0.79202534853803908</v>
      </c>
      <c r="D17" s="36">
        <v>1.4524643456127251</v>
      </c>
      <c r="E17" s="36">
        <v>1.9167121387274388</v>
      </c>
      <c r="F17" s="36"/>
      <c r="G17" s="36">
        <v>6.4906245087116954</v>
      </c>
      <c r="H17" s="36">
        <v>1.229718003823721</v>
      </c>
      <c r="I17" s="36">
        <v>1.3839253512996974</v>
      </c>
      <c r="J17" s="36">
        <v>1.6638564977385029</v>
      </c>
      <c r="K17" s="31"/>
    </row>
    <row r="18" spans="1:11" ht="45.6" x14ac:dyDescent="0.2">
      <c r="A18" s="35" t="s">
        <v>475</v>
      </c>
      <c r="B18" s="36">
        <v>2.0224999868283966</v>
      </c>
      <c r="C18" s="36">
        <v>1.8209547820125183</v>
      </c>
      <c r="D18" s="36">
        <v>1.1249338274109899</v>
      </c>
      <c r="E18" s="36">
        <v>1.3148681643389226</v>
      </c>
      <c r="F18" s="36"/>
      <c r="G18" s="36">
        <v>5.4456399464328564</v>
      </c>
      <c r="H18" s="36">
        <v>4.5635877530387337</v>
      </c>
      <c r="I18" s="36">
        <v>2.4360132237193577</v>
      </c>
      <c r="J18" s="36">
        <v>2.7041534388075217</v>
      </c>
      <c r="K18" s="31"/>
    </row>
    <row r="19" spans="1:11" ht="68.45" x14ac:dyDescent="0.2">
      <c r="A19" s="35" t="s">
        <v>476</v>
      </c>
      <c r="B19" s="36">
        <v>3.0592945723507015</v>
      </c>
      <c r="C19" s="36">
        <v>3.0688633872544058</v>
      </c>
      <c r="D19" s="36">
        <v>2.8086499398513709</v>
      </c>
      <c r="E19" s="36">
        <v>2.8455136768563483</v>
      </c>
      <c r="F19" s="36"/>
      <c r="G19" s="36">
        <v>4.6639923556334395</v>
      </c>
      <c r="H19" s="36">
        <v>2.8511869110236843</v>
      </c>
      <c r="I19" s="36">
        <v>2.5195550941549572</v>
      </c>
      <c r="J19" s="36">
        <v>2.605233226673187</v>
      </c>
      <c r="K19" s="31"/>
    </row>
    <row r="20" spans="1:11" ht="34.15" x14ac:dyDescent="0.2">
      <c r="A20" s="35" t="s">
        <v>477</v>
      </c>
      <c r="B20" s="36">
        <v>1.1834184086783051</v>
      </c>
      <c r="C20" s="36">
        <v>1.8205846683581717</v>
      </c>
      <c r="D20" s="36">
        <v>1.4004402046887687</v>
      </c>
      <c r="E20" s="36">
        <v>1.3982270253513729</v>
      </c>
      <c r="F20" s="36"/>
      <c r="G20" s="36">
        <v>1.7094782175716583</v>
      </c>
      <c r="H20" s="36">
        <v>1.9396336123389757</v>
      </c>
      <c r="I20" s="36">
        <v>1.526684559843261</v>
      </c>
      <c r="J20" s="36">
        <v>1.5520014839907503</v>
      </c>
      <c r="K20" s="31"/>
    </row>
    <row r="21" spans="1:11" ht="11.45" x14ac:dyDescent="0.2">
      <c r="A21" s="132" t="s">
        <v>113</v>
      </c>
      <c r="B21" s="133">
        <v>0.79446191769869667</v>
      </c>
      <c r="C21" s="133">
        <v>0.98021678599649054</v>
      </c>
      <c r="D21" s="133">
        <v>1.0311048728156802</v>
      </c>
      <c r="E21" s="133">
        <v>0.9855759344810977</v>
      </c>
      <c r="F21" s="133"/>
      <c r="G21" s="133">
        <v>4.6573622675446069</v>
      </c>
      <c r="H21" s="133">
        <v>2.9773140555573896</v>
      </c>
      <c r="I21" s="133">
        <v>1.8829144760992289</v>
      </c>
      <c r="J21" s="133">
        <v>2.0662604564563258</v>
      </c>
      <c r="K21" s="31"/>
    </row>
    <row r="22" spans="1:11" ht="11.45" x14ac:dyDescent="0.2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1"/>
    </row>
    <row r="23" spans="1:11" ht="11.45" x14ac:dyDescent="0.2">
      <c r="A23" s="57" t="s">
        <v>479</v>
      </c>
      <c r="B23" s="33"/>
      <c r="C23" s="33"/>
      <c r="D23" s="33"/>
      <c r="E23" s="33"/>
      <c r="F23" s="33"/>
      <c r="G23" s="33"/>
      <c r="H23" s="33"/>
      <c r="I23" s="33"/>
      <c r="J23" s="33"/>
      <c r="K23" s="31"/>
    </row>
    <row r="24" spans="1:11" ht="11.45" x14ac:dyDescent="0.2">
      <c r="A24" s="35" t="s">
        <v>472</v>
      </c>
      <c r="B24" s="37">
        <v>-1.3330683493103734</v>
      </c>
      <c r="C24" s="37">
        <v>-1.9924207526393567</v>
      </c>
      <c r="D24" s="37">
        <v>-1.4832528565588476</v>
      </c>
      <c r="E24" s="37">
        <v>-1.4607802129766645</v>
      </c>
      <c r="F24" s="36"/>
      <c r="G24" s="37">
        <v>-3.1104783500886746</v>
      </c>
      <c r="H24" s="37">
        <v>-0.50253276854843598</v>
      </c>
      <c r="I24" s="37">
        <v>-1.8361889926278963</v>
      </c>
      <c r="J24" s="37">
        <v>-1.9187238919391891</v>
      </c>
      <c r="K24" s="31"/>
    </row>
    <row r="25" spans="1:11" ht="11.45" x14ac:dyDescent="0.2">
      <c r="A25" s="35" t="s">
        <v>473</v>
      </c>
      <c r="B25" s="37">
        <v>-2.94377755949492</v>
      </c>
      <c r="C25" s="37">
        <v>-3.6147150782188664</v>
      </c>
      <c r="D25" s="37">
        <v>-1.9826592709969892</v>
      </c>
      <c r="E25" s="37">
        <v>-2.3437952230259129</v>
      </c>
      <c r="F25" s="36"/>
      <c r="G25" s="37">
        <v>2.0201682499048301</v>
      </c>
      <c r="H25" s="37">
        <v>-1.228713420112304</v>
      </c>
      <c r="I25" s="37">
        <v>-1.0309111749142619</v>
      </c>
      <c r="J25" s="37">
        <v>-0.81148099866183987</v>
      </c>
      <c r="K25" s="31"/>
    </row>
    <row r="26" spans="1:11" ht="11.45" x14ac:dyDescent="0.2">
      <c r="A26" s="35" t="s">
        <v>474</v>
      </c>
      <c r="B26" s="37">
        <v>-3.5262028519689848</v>
      </c>
      <c r="C26" s="37">
        <v>-7.1455654729853819</v>
      </c>
      <c r="D26" s="37">
        <v>-3.9308009855436365</v>
      </c>
      <c r="E26" s="37">
        <v>-4.1228969808581812</v>
      </c>
      <c r="F26" s="36"/>
      <c r="G26" s="37">
        <v>-0.33283960964496373</v>
      </c>
      <c r="H26" s="37">
        <v>-13.292095005607617</v>
      </c>
      <c r="I26" s="37">
        <v>-3.9370100014784137</v>
      </c>
      <c r="J26" s="37">
        <v>-4.0848467681813379</v>
      </c>
      <c r="K26" s="31"/>
    </row>
    <row r="27" spans="1:11" ht="45.6" x14ac:dyDescent="0.2">
      <c r="A27" s="35" t="s">
        <v>475</v>
      </c>
      <c r="B27" s="37">
        <v>-0.43215591776738504</v>
      </c>
      <c r="C27" s="37">
        <v>-1.8487336986923064</v>
      </c>
      <c r="D27" s="37">
        <v>-0.183910763609485</v>
      </c>
      <c r="E27" s="37">
        <v>-0.3484832099696078</v>
      </c>
      <c r="F27" s="36"/>
      <c r="G27" s="37">
        <v>0.86381382812081853</v>
      </c>
      <c r="H27" s="37">
        <v>-3.5436603576626147</v>
      </c>
      <c r="I27" s="37">
        <v>-0.14814595195810076</v>
      </c>
      <c r="J27" s="37">
        <v>-0.25350391655866167</v>
      </c>
      <c r="K27" s="31"/>
    </row>
    <row r="28" spans="1:11" ht="67.5" x14ac:dyDescent="0.15">
      <c r="A28" s="35" t="s">
        <v>476</v>
      </c>
      <c r="B28" s="37">
        <v>2.3038879811879687</v>
      </c>
      <c r="C28" s="37">
        <v>-0.24243282000780964</v>
      </c>
      <c r="D28" s="37">
        <v>0.50703780225063166</v>
      </c>
      <c r="E28" s="37">
        <v>0.63877347228125103</v>
      </c>
      <c r="F28" s="36"/>
      <c r="G28" s="37">
        <v>0.70124819997692267</v>
      </c>
      <c r="H28" s="37">
        <v>-1.044152808573573</v>
      </c>
      <c r="I28" s="37">
        <v>0.29198946759809719</v>
      </c>
      <c r="J28" s="37">
        <v>0.25871928117169318</v>
      </c>
      <c r="K28" s="31"/>
    </row>
    <row r="29" spans="1:11" ht="33.75" x14ac:dyDescent="0.15">
      <c r="A29" s="35" t="s">
        <v>477</v>
      </c>
      <c r="B29" s="37">
        <v>0.21610944309420344</v>
      </c>
      <c r="C29" s="37">
        <v>-1.0275335515903095</v>
      </c>
      <c r="D29" s="37">
        <v>0.66501204842930317</v>
      </c>
      <c r="E29" s="37">
        <v>0.50676606248929446</v>
      </c>
      <c r="F29" s="36"/>
      <c r="G29" s="37">
        <v>0.31916699701894924</v>
      </c>
      <c r="H29" s="37">
        <v>-0.67445010631845825</v>
      </c>
      <c r="I29" s="37">
        <v>0.81027774866910818</v>
      </c>
      <c r="J29" s="37">
        <v>0.72601364525368695</v>
      </c>
      <c r="K29" s="31"/>
    </row>
    <row r="30" spans="1:11" x14ac:dyDescent="0.15">
      <c r="A30" s="42" t="s">
        <v>113</v>
      </c>
      <c r="B30" s="43">
        <v>-1.0333299493576309</v>
      </c>
      <c r="C30" s="43">
        <v>-2.2765721033087272</v>
      </c>
      <c r="D30" s="43">
        <v>-0.37598481969316477</v>
      </c>
      <c r="E30" s="43">
        <v>-0.62581048364099834</v>
      </c>
      <c r="F30" s="44"/>
      <c r="G30" s="43">
        <v>0.78768162878335435</v>
      </c>
      <c r="H30" s="43">
        <v>-2.4063840503231515</v>
      </c>
      <c r="I30" s="43">
        <v>-0.22984553780850403</v>
      </c>
      <c r="J30" s="43">
        <v>-0.26967983231185322</v>
      </c>
      <c r="K30" s="31"/>
    </row>
    <row r="31" spans="1:11" x14ac:dyDescent="0.15">
      <c r="A31" s="97" t="s">
        <v>93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/>
  </sheetViews>
  <sheetFormatPr defaultColWidth="11.42578125" defaultRowHeight="14.25" x14ac:dyDescent="0.2"/>
  <cols>
    <col min="1" max="1" width="31.7109375" style="3" customWidth="1"/>
    <col min="2" max="3" width="13.42578125" style="3" customWidth="1"/>
    <col min="4" max="16384" width="11.42578125" style="3"/>
  </cols>
  <sheetData>
    <row r="1" spans="1:7" ht="13.9" x14ac:dyDescent="0.25">
      <c r="A1" s="4" t="s">
        <v>596</v>
      </c>
    </row>
    <row r="2" spans="1:7" ht="13.9" x14ac:dyDescent="0.25">
      <c r="A2" s="4"/>
    </row>
    <row r="3" spans="1:7" ht="13.9" x14ac:dyDescent="0.25">
      <c r="A3" s="5"/>
      <c r="B3" s="7" t="s">
        <v>431</v>
      </c>
      <c r="C3" s="7" t="s">
        <v>325</v>
      </c>
      <c r="D3" s="30"/>
      <c r="E3" s="30"/>
      <c r="F3" s="30"/>
      <c r="G3" s="30"/>
    </row>
    <row r="4" spans="1:7" ht="13.9" x14ac:dyDescent="0.25">
      <c r="A4" s="90" t="s">
        <v>561</v>
      </c>
      <c r="B4" s="7" t="s">
        <v>354</v>
      </c>
      <c r="C4" s="7" t="s">
        <v>302</v>
      </c>
      <c r="D4" s="30"/>
      <c r="E4" s="30"/>
      <c r="F4" s="30"/>
      <c r="G4" s="30"/>
    </row>
    <row r="5" spans="1:7" ht="13.9" x14ac:dyDescent="0.25">
      <c r="A5" s="9" t="s">
        <v>432</v>
      </c>
      <c r="B5" s="164" t="s">
        <v>433</v>
      </c>
      <c r="C5" s="164" t="s">
        <v>157</v>
      </c>
      <c r="D5" s="30"/>
      <c r="E5" s="30"/>
      <c r="F5" s="30"/>
      <c r="G5" s="30"/>
    </row>
    <row r="6" spans="1:7" ht="22.9" x14ac:dyDescent="0.25">
      <c r="A6" s="9" t="s">
        <v>434</v>
      </c>
      <c r="B6" s="164" t="s">
        <v>435</v>
      </c>
      <c r="C6" s="164" t="s">
        <v>436</v>
      </c>
      <c r="D6" s="30"/>
      <c r="E6" s="30"/>
      <c r="F6" s="30"/>
      <c r="G6" s="30"/>
    </row>
    <row r="7" spans="1:7" ht="22.9" x14ac:dyDescent="0.25">
      <c r="A7" s="9" t="s">
        <v>437</v>
      </c>
      <c r="B7" s="164" t="s">
        <v>218</v>
      </c>
      <c r="C7" s="164" t="s">
        <v>438</v>
      </c>
      <c r="D7" s="30"/>
      <c r="E7" s="30"/>
      <c r="F7" s="30"/>
      <c r="G7" s="30"/>
    </row>
    <row r="8" spans="1:7" ht="13.9" x14ac:dyDescent="0.25">
      <c r="A8" s="9" t="s">
        <v>415</v>
      </c>
      <c r="B8" s="164" t="s">
        <v>439</v>
      </c>
      <c r="C8" s="164" t="s">
        <v>440</v>
      </c>
      <c r="D8" s="30"/>
      <c r="E8" s="30"/>
      <c r="F8" s="30"/>
      <c r="G8" s="30"/>
    </row>
    <row r="9" spans="1:7" ht="13.9" x14ac:dyDescent="0.25">
      <c r="A9" s="9" t="s">
        <v>232</v>
      </c>
      <c r="B9" s="164" t="s">
        <v>441</v>
      </c>
      <c r="C9" s="164" t="s">
        <v>361</v>
      </c>
      <c r="D9" s="30"/>
      <c r="E9" s="30"/>
      <c r="F9" s="30"/>
      <c r="G9" s="30"/>
    </row>
    <row r="10" spans="1:7" ht="13.9" x14ac:dyDescent="0.25">
      <c r="A10" s="9" t="s">
        <v>427</v>
      </c>
      <c r="B10" s="164" t="s">
        <v>30</v>
      </c>
      <c r="C10" s="164" t="s">
        <v>78</v>
      </c>
      <c r="D10" s="30"/>
      <c r="E10" s="30"/>
      <c r="F10" s="30"/>
      <c r="G10" s="30"/>
    </row>
    <row r="11" spans="1:7" ht="13.9" x14ac:dyDescent="0.25">
      <c r="A11" s="9" t="s">
        <v>430</v>
      </c>
      <c r="B11" s="164" t="s">
        <v>160</v>
      </c>
      <c r="C11" s="164" t="s">
        <v>160</v>
      </c>
      <c r="D11" s="30"/>
      <c r="E11" s="30"/>
      <c r="F11" s="30"/>
      <c r="G11" s="30"/>
    </row>
    <row r="12" spans="1:7" ht="13.9" x14ac:dyDescent="0.25">
      <c r="A12" s="97" t="s">
        <v>595</v>
      </c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/>
  </sheetViews>
  <sheetFormatPr defaultColWidth="11.42578125" defaultRowHeight="14.25" x14ac:dyDescent="0.2"/>
  <cols>
    <col min="1" max="1" width="18.7109375" style="3" customWidth="1"/>
    <col min="2" max="2" width="5.7109375" style="3" customWidth="1"/>
    <col min="3" max="3" width="4.85546875" style="3" customWidth="1"/>
    <col min="4" max="4" width="18.7109375" style="3" customWidth="1"/>
    <col min="5" max="5" width="5.7109375" style="3" customWidth="1"/>
    <col min="6" max="16384" width="11.42578125" style="3"/>
  </cols>
  <sheetData>
    <row r="1" spans="1:7" x14ac:dyDescent="0.2">
      <c r="A1" s="4" t="s">
        <v>597</v>
      </c>
    </row>
    <row r="2" spans="1:7" ht="13.9" x14ac:dyDescent="0.25">
      <c r="A2" s="15"/>
    </row>
    <row r="3" spans="1:7" ht="13.9" x14ac:dyDescent="0.25">
      <c r="A3" s="200" t="s">
        <v>606</v>
      </c>
      <c r="B3" s="200"/>
      <c r="C3" s="125"/>
      <c r="D3" s="201"/>
      <c r="E3" s="201"/>
      <c r="F3" s="30"/>
      <c r="G3" s="30"/>
    </row>
    <row r="4" spans="1:7" ht="13.9" x14ac:dyDescent="0.25">
      <c r="A4" s="78" t="s">
        <v>442</v>
      </c>
      <c r="B4" s="79">
        <v>52</v>
      </c>
      <c r="C4" s="80"/>
      <c r="D4" s="81" t="s">
        <v>264</v>
      </c>
      <c r="E4" s="79">
        <v>24.2</v>
      </c>
      <c r="F4" s="30"/>
      <c r="G4" s="49"/>
    </row>
    <row r="5" spans="1:7" ht="13.9" x14ac:dyDescent="0.25">
      <c r="A5" s="78" t="s">
        <v>443</v>
      </c>
      <c r="B5" s="79">
        <v>28.7</v>
      </c>
      <c r="C5" s="80"/>
      <c r="D5" s="81" t="s">
        <v>444</v>
      </c>
      <c r="E5" s="79">
        <v>50.7</v>
      </c>
      <c r="F5" s="30"/>
      <c r="G5" s="49"/>
    </row>
    <row r="6" spans="1:7" ht="13.9" x14ac:dyDescent="0.25">
      <c r="A6" s="78" t="s">
        <v>267</v>
      </c>
      <c r="B6" s="79">
        <v>22.1</v>
      </c>
      <c r="C6" s="80"/>
      <c r="D6" s="81" t="s">
        <v>445</v>
      </c>
      <c r="E6" s="79">
        <v>24</v>
      </c>
      <c r="F6" s="30"/>
      <c r="G6" s="49"/>
    </row>
    <row r="7" spans="1:7" ht="13.9" x14ac:dyDescent="0.25">
      <c r="A7" s="78" t="s">
        <v>446</v>
      </c>
      <c r="B7" s="79">
        <v>50</v>
      </c>
      <c r="C7" s="80"/>
      <c r="D7" s="81" t="s">
        <v>270</v>
      </c>
      <c r="E7" s="79">
        <v>21.6</v>
      </c>
      <c r="F7" s="30"/>
      <c r="G7" s="49"/>
    </row>
    <row r="8" spans="1:7" ht="13.9" x14ac:dyDescent="0.25">
      <c r="A8" s="78" t="s">
        <v>447</v>
      </c>
      <c r="B8" s="79">
        <v>36.799999999999997</v>
      </c>
      <c r="C8" s="80"/>
      <c r="D8" s="81" t="s">
        <v>448</v>
      </c>
      <c r="E8" s="79">
        <v>50</v>
      </c>
      <c r="F8" s="30"/>
      <c r="G8" s="49"/>
    </row>
    <row r="9" spans="1:7" ht="13.9" x14ac:dyDescent="0.25">
      <c r="A9" s="78" t="s">
        <v>449</v>
      </c>
      <c r="B9" s="79">
        <v>18</v>
      </c>
      <c r="C9" s="80"/>
      <c r="D9" s="81" t="s">
        <v>450</v>
      </c>
      <c r="E9" s="79">
        <v>43.5</v>
      </c>
      <c r="F9" s="30"/>
      <c r="G9" s="49"/>
    </row>
    <row r="10" spans="1:7" ht="13.9" x14ac:dyDescent="0.25">
      <c r="A10" s="78" t="s">
        <v>266</v>
      </c>
      <c r="B10" s="79">
        <v>51.7</v>
      </c>
      <c r="C10" s="80"/>
      <c r="D10" s="81" t="s">
        <v>451</v>
      </c>
      <c r="E10" s="79">
        <v>24</v>
      </c>
      <c r="F10" s="30"/>
      <c r="G10" s="49"/>
    </row>
    <row r="11" spans="1:7" ht="13.9" x14ac:dyDescent="0.25">
      <c r="A11" s="78" t="s">
        <v>452</v>
      </c>
      <c r="B11" s="79">
        <v>28.1</v>
      </c>
      <c r="C11" s="80"/>
      <c r="D11" s="81" t="s">
        <v>453</v>
      </c>
      <c r="E11" s="79">
        <v>38.5</v>
      </c>
      <c r="F11" s="30"/>
      <c r="G11" s="49"/>
    </row>
    <row r="12" spans="1:7" ht="13.9" x14ac:dyDescent="0.25">
      <c r="A12" s="78" t="s">
        <v>454</v>
      </c>
      <c r="B12" s="79">
        <v>27.700000000000003</v>
      </c>
      <c r="C12" s="80"/>
      <c r="D12" s="81" t="s">
        <v>455</v>
      </c>
      <c r="E12" s="79">
        <v>30.8</v>
      </c>
      <c r="F12" s="30"/>
      <c r="G12" s="49"/>
    </row>
    <row r="13" spans="1:7" ht="13.9" x14ac:dyDescent="0.25">
      <c r="A13" s="78" t="s">
        <v>456</v>
      </c>
      <c r="B13" s="79">
        <v>41.699999999999996</v>
      </c>
      <c r="C13" s="80"/>
      <c r="D13" s="81" t="s">
        <v>457</v>
      </c>
      <c r="E13" s="79">
        <v>29.299999999999997</v>
      </c>
      <c r="F13" s="30"/>
      <c r="G13" s="49"/>
    </row>
    <row r="14" spans="1:7" x14ac:dyDescent="0.2">
      <c r="A14" s="78" t="s">
        <v>458</v>
      </c>
      <c r="B14" s="79">
        <v>24.6</v>
      </c>
      <c r="C14" s="80"/>
      <c r="D14" s="81" t="s">
        <v>459</v>
      </c>
      <c r="E14" s="79">
        <v>20.9</v>
      </c>
      <c r="F14" s="30"/>
      <c r="G14" s="49"/>
    </row>
    <row r="15" spans="1:7" ht="13.9" x14ac:dyDescent="0.25">
      <c r="A15" s="82" t="s">
        <v>460</v>
      </c>
      <c r="B15" s="79">
        <v>26.5</v>
      </c>
      <c r="C15" s="80"/>
      <c r="D15" s="81" t="s">
        <v>461</v>
      </c>
      <c r="E15" s="79">
        <v>39.5</v>
      </c>
      <c r="F15" s="30"/>
      <c r="G15" s="49"/>
    </row>
    <row r="16" spans="1:7" ht="13.9" x14ac:dyDescent="0.25">
      <c r="A16" s="78" t="s">
        <v>462</v>
      </c>
      <c r="B16" s="79">
        <v>30.7</v>
      </c>
      <c r="C16" s="80"/>
      <c r="D16" s="81" t="s">
        <v>463</v>
      </c>
      <c r="E16" s="79">
        <v>42.5</v>
      </c>
      <c r="F16" s="30"/>
      <c r="G16" s="49"/>
    </row>
    <row r="17" spans="1:7" ht="13.9" x14ac:dyDescent="0.25">
      <c r="A17" s="126" t="s">
        <v>464</v>
      </c>
      <c r="B17" s="127">
        <v>20.7</v>
      </c>
      <c r="C17" s="128"/>
      <c r="D17" s="129" t="s">
        <v>465</v>
      </c>
      <c r="E17" s="127">
        <v>45.9</v>
      </c>
      <c r="F17" s="30"/>
      <c r="G17" s="30"/>
    </row>
    <row r="18" spans="1:7" ht="13.9" x14ac:dyDescent="0.25">
      <c r="A18" s="124" t="s">
        <v>598</v>
      </c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</row>
  </sheetData>
  <mergeCells count="2">
    <mergeCell ref="A3:B3"/>
    <mergeCell ref="D3:E3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D1" workbookViewId="0">
      <selection activeCell="D4" sqref="D4"/>
    </sheetView>
  </sheetViews>
  <sheetFormatPr defaultColWidth="8.85546875" defaultRowHeight="14.25" x14ac:dyDescent="0.2"/>
  <cols>
    <col min="1" max="3" width="0" style="3" hidden="1" customWidth="1"/>
    <col min="4" max="4" width="19.140625" style="3" customWidth="1"/>
    <col min="5" max="5" width="11.7109375" style="3" customWidth="1"/>
    <col min="6" max="6" width="13.7109375" style="3" customWidth="1"/>
    <col min="7" max="7" width="14.85546875" style="3" customWidth="1"/>
    <col min="8" max="8" width="11.7109375" style="3" customWidth="1"/>
    <col min="9" max="9" width="4.7109375" style="3" customWidth="1"/>
    <col min="10" max="10" width="17.140625" style="3" customWidth="1"/>
    <col min="11" max="11" width="12.5703125" style="3" customWidth="1"/>
    <col min="12" max="12" width="13.85546875" style="3" customWidth="1"/>
    <col min="13" max="13" width="13.7109375" style="3" customWidth="1"/>
    <col min="14" max="14" width="12.5703125" style="3" customWidth="1"/>
    <col min="15" max="16384" width="8.85546875" style="3"/>
  </cols>
  <sheetData>
    <row r="1" spans="1:14" ht="13.9" x14ac:dyDescent="0.25">
      <c r="D1" s="22" t="s">
        <v>617</v>
      </c>
    </row>
    <row r="2" spans="1:14" s="30" customFormat="1" ht="11.45" x14ac:dyDescent="0.2">
      <c r="D2" s="29"/>
    </row>
    <row r="3" spans="1:14" s="30" customFormat="1" ht="11.45" x14ac:dyDescent="0.2">
      <c r="D3" s="185" t="s">
        <v>509</v>
      </c>
      <c r="E3" s="185"/>
      <c r="F3" s="185"/>
      <c r="G3" s="185"/>
      <c r="H3" s="185"/>
      <c r="J3" s="185" t="s">
        <v>6</v>
      </c>
      <c r="K3" s="185"/>
      <c r="L3" s="185"/>
      <c r="M3" s="185"/>
      <c r="N3" s="185"/>
    </row>
    <row r="4" spans="1:14" s="48" customFormat="1" ht="45.6" x14ac:dyDescent="0.3">
      <c r="D4" s="56" t="s">
        <v>551</v>
      </c>
      <c r="E4" s="53" t="s">
        <v>539</v>
      </c>
      <c r="F4" s="54" t="s">
        <v>540</v>
      </c>
      <c r="G4" s="54" t="s">
        <v>541</v>
      </c>
      <c r="H4" s="54" t="s">
        <v>542</v>
      </c>
      <c r="I4" s="55"/>
      <c r="J4" s="53"/>
      <c r="K4" s="53" t="s">
        <v>539</v>
      </c>
      <c r="L4" s="54" t="s">
        <v>540</v>
      </c>
      <c r="M4" s="54" t="s">
        <v>541</v>
      </c>
      <c r="N4" s="54" t="s">
        <v>542</v>
      </c>
    </row>
    <row r="5" spans="1:14" s="30" customFormat="1" ht="11.45" x14ac:dyDescent="0.2">
      <c r="D5" s="29" t="s">
        <v>26</v>
      </c>
      <c r="E5" s="49">
        <v>1.7386429978266005</v>
      </c>
      <c r="F5" s="50">
        <v>1.1724082542872827</v>
      </c>
      <c r="G5" s="50">
        <v>0.46240439127493982</v>
      </c>
      <c r="H5" s="50">
        <v>9.6820994230761848E-2</v>
      </c>
      <c r="J5" s="29" t="s">
        <v>26</v>
      </c>
      <c r="K5" s="50">
        <v>-0.54178778595872501</v>
      </c>
      <c r="L5" s="50">
        <v>0.27510698121737676</v>
      </c>
      <c r="M5" s="50">
        <v>-0.79516654591010871</v>
      </c>
      <c r="N5" s="50">
        <v>-1.9643248888134845E-2</v>
      </c>
    </row>
    <row r="6" spans="1:14" s="30" customFormat="1" ht="11.45" x14ac:dyDescent="0.2">
      <c r="E6" s="49"/>
      <c r="F6" s="50"/>
      <c r="G6" s="50"/>
      <c r="H6" s="50"/>
      <c r="K6" s="50"/>
      <c r="L6" s="50"/>
      <c r="M6" s="50"/>
      <c r="N6" s="50"/>
    </row>
    <row r="7" spans="1:14" s="30" customFormat="1" ht="11.45" x14ac:dyDescent="0.2">
      <c r="D7" s="51" t="s">
        <v>480</v>
      </c>
      <c r="E7" s="49">
        <v>5.2213224431971739</v>
      </c>
      <c r="F7" s="50">
        <v>4.1898008394609443</v>
      </c>
      <c r="G7" s="50">
        <v>0.60724334910686739</v>
      </c>
      <c r="H7" s="50">
        <v>0.38048703203019674</v>
      </c>
      <c r="J7" s="51" t="s">
        <v>480</v>
      </c>
      <c r="K7" s="50">
        <v>0.94304218805616458</v>
      </c>
      <c r="L7" s="50">
        <v>1.8053908693043574</v>
      </c>
      <c r="M7" s="50">
        <v>-1.0641583927744835</v>
      </c>
      <c r="N7" s="50">
        <v>0.21943754644524471</v>
      </c>
    </row>
    <row r="8" spans="1:14" s="30" customFormat="1" ht="11.45" x14ac:dyDescent="0.2">
      <c r="A8" s="30" t="s">
        <v>481</v>
      </c>
      <c r="B8" s="30">
        <v>16</v>
      </c>
      <c r="D8" s="30" t="s">
        <v>482</v>
      </c>
      <c r="E8" s="49">
        <v>3.3058340022086297</v>
      </c>
      <c r="F8" s="50">
        <v>3.0456343468400648</v>
      </c>
      <c r="G8" s="50">
        <v>4.5873023519105161E-2</v>
      </c>
      <c r="H8" s="50">
        <v>0.20654137967341946</v>
      </c>
      <c r="J8" s="30" t="s">
        <v>483</v>
      </c>
      <c r="K8" s="50">
        <v>-2.7256971037726618</v>
      </c>
      <c r="L8" s="50">
        <v>0.38466240681462871</v>
      </c>
      <c r="M8" s="50">
        <v>-2.5209962119032925</v>
      </c>
      <c r="N8" s="50">
        <v>-0.59237860321073033</v>
      </c>
    </row>
    <row r="9" spans="1:14" s="30" customFormat="1" ht="11.45" x14ac:dyDescent="0.2">
      <c r="A9" s="30" t="s">
        <v>481</v>
      </c>
      <c r="B9" s="30">
        <v>20</v>
      </c>
      <c r="D9" s="30" t="s">
        <v>484</v>
      </c>
      <c r="E9" s="49">
        <v>4.4876925502132403</v>
      </c>
      <c r="F9" s="50">
        <v>2.8662425197612196</v>
      </c>
      <c r="G9" s="50">
        <v>0.62296374940764565</v>
      </c>
      <c r="H9" s="50">
        <v>0.94740456445789878</v>
      </c>
      <c r="J9" s="30" t="s">
        <v>485</v>
      </c>
      <c r="K9" s="50">
        <v>-1.2293402344331628</v>
      </c>
      <c r="L9" s="50">
        <v>-1.0934436403463699</v>
      </c>
      <c r="M9" s="50">
        <v>-3.3524354979541648E-2</v>
      </c>
      <c r="N9" s="50">
        <v>-0.10390945442948496</v>
      </c>
    </row>
    <row r="10" spans="1:14" s="30" customFormat="1" ht="11.45" x14ac:dyDescent="0.2">
      <c r="A10" s="30" t="s">
        <v>481</v>
      </c>
      <c r="B10" s="30">
        <v>10.5</v>
      </c>
      <c r="D10" s="30" t="s">
        <v>483</v>
      </c>
      <c r="E10" s="49">
        <v>4.4914829761725228</v>
      </c>
      <c r="F10" s="50">
        <v>2.2484168091442935</v>
      </c>
      <c r="G10" s="50">
        <v>2.0062758243007295</v>
      </c>
      <c r="H10" s="50">
        <v>0.18377877622037797</v>
      </c>
      <c r="J10" s="30" t="s">
        <v>482</v>
      </c>
      <c r="K10" s="50">
        <v>-1.2191016847621805</v>
      </c>
      <c r="L10" s="50">
        <v>-1.4480256516978818</v>
      </c>
      <c r="M10" s="50">
        <v>0.25209056777653061</v>
      </c>
      <c r="N10" s="50">
        <v>-1.9753221519236419E-2</v>
      </c>
    </row>
    <row r="11" spans="1:14" s="30" customFormat="1" ht="11.45" x14ac:dyDescent="0.2">
      <c r="A11" s="30" t="s">
        <v>481</v>
      </c>
      <c r="B11" s="30">
        <v>6</v>
      </c>
      <c r="D11" s="30" t="s">
        <v>486</v>
      </c>
      <c r="E11" s="49">
        <v>6.1673712286407056</v>
      </c>
      <c r="F11" s="50">
        <v>3.9708282929015182</v>
      </c>
      <c r="G11" s="50">
        <v>1.7863566285783783</v>
      </c>
      <c r="H11" s="50">
        <v>0.32056995712406167</v>
      </c>
      <c r="J11" s="30" t="s">
        <v>487</v>
      </c>
      <c r="K11" s="50">
        <v>-0.54756517557259521</v>
      </c>
      <c r="L11" s="50">
        <v>3.8115178950362871</v>
      </c>
      <c r="M11" s="50">
        <v>-4.4687107797777292</v>
      </c>
      <c r="N11" s="50">
        <v>0.28228941764243398</v>
      </c>
    </row>
    <row r="12" spans="1:14" s="30" customFormat="1" ht="11.45" x14ac:dyDescent="0.2">
      <c r="A12" s="30" t="s">
        <v>481</v>
      </c>
      <c r="B12" s="30">
        <v>24</v>
      </c>
      <c r="D12" s="30" t="s">
        <v>488</v>
      </c>
      <c r="E12" s="49">
        <v>6.3635534549484341</v>
      </c>
      <c r="F12" s="50">
        <v>4.3855758430818348</v>
      </c>
      <c r="G12" s="50">
        <v>1.1139224978575113</v>
      </c>
      <c r="H12" s="50">
        <v>0.77235048776043147</v>
      </c>
      <c r="J12" s="30" t="s">
        <v>486</v>
      </c>
      <c r="K12" s="50">
        <v>2.4025128138815965E-2</v>
      </c>
      <c r="L12" s="50">
        <v>1.1740586252797058</v>
      </c>
      <c r="M12" s="50">
        <v>-1.4122223822675029</v>
      </c>
      <c r="N12" s="50">
        <v>0.27948116552556357</v>
      </c>
    </row>
    <row r="13" spans="1:14" s="30" customFormat="1" ht="11.45" x14ac:dyDescent="0.2">
      <c r="A13" s="30" t="s">
        <v>481</v>
      </c>
      <c r="B13" s="30">
        <v>2</v>
      </c>
      <c r="D13" s="30" t="s">
        <v>489</v>
      </c>
      <c r="E13" s="49">
        <v>6.3974130896553127</v>
      </c>
      <c r="F13" s="50">
        <v>3.2354880421081589</v>
      </c>
      <c r="G13" s="50">
        <v>3.3251648449283744</v>
      </c>
      <c r="H13" s="50">
        <v>-0.25389479839031948</v>
      </c>
      <c r="J13" s="30" t="s">
        <v>490</v>
      </c>
      <c r="K13" s="50">
        <v>0.3678757717757497</v>
      </c>
      <c r="L13" s="50">
        <v>0.92857358481175378</v>
      </c>
      <c r="M13" s="50">
        <v>-0.66995463233222585</v>
      </c>
      <c r="N13" s="50">
        <v>0.11518711115725555</v>
      </c>
    </row>
    <row r="14" spans="1:14" s="30" customFormat="1" ht="11.25" x14ac:dyDescent="0.15">
      <c r="A14" s="52" t="s">
        <v>481</v>
      </c>
      <c r="B14" s="30">
        <v>22</v>
      </c>
      <c r="D14" s="30" t="s">
        <v>485</v>
      </c>
      <c r="E14" s="49">
        <v>6.9550948259476275</v>
      </c>
      <c r="F14" s="50">
        <v>8.1674763716709009</v>
      </c>
      <c r="G14" s="50">
        <v>-0.7671044110954095</v>
      </c>
      <c r="H14" s="50">
        <v>-0.35646748139028794</v>
      </c>
      <c r="J14" s="30" t="s">
        <v>489</v>
      </c>
      <c r="K14" s="50">
        <v>0.97013984176159695</v>
      </c>
      <c r="L14" s="50">
        <v>3.8002830524407782</v>
      </c>
      <c r="M14" s="50">
        <v>-3.1277065432229079</v>
      </c>
      <c r="N14" s="50">
        <v>0.41413192444756941</v>
      </c>
    </row>
    <row r="15" spans="1:14" s="30" customFormat="1" ht="11.45" x14ac:dyDescent="0.2">
      <c r="A15" s="30" t="s">
        <v>481</v>
      </c>
      <c r="B15" s="30">
        <v>13</v>
      </c>
      <c r="D15" s="30" t="s">
        <v>487</v>
      </c>
      <c r="E15" s="49">
        <v>8.5088321173749861</v>
      </c>
      <c r="F15" s="50">
        <v>4.9847288891096353</v>
      </c>
      <c r="G15" s="50">
        <v>3.1401506009909319</v>
      </c>
      <c r="H15" s="50">
        <v>0.21003110172750361</v>
      </c>
      <c r="J15" s="30" t="s">
        <v>488</v>
      </c>
      <c r="K15" s="50">
        <v>1.167177990128887</v>
      </c>
      <c r="L15" s="50">
        <v>2.2882506460618401</v>
      </c>
      <c r="M15" s="50">
        <v>-1.5598340358281004</v>
      </c>
      <c r="N15" s="50">
        <v>0.47119024580295488</v>
      </c>
    </row>
    <row r="16" spans="1:14" s="30" customFormat="1" ht="11.45" x14ac:dyDescent="0.2">
      <c r="A16" s="30" t="s">
        <v>481</v>
      </c>
      <c r="B16" s="30">
        <v>14</v>
      </c>
      <c r="D16" s="30" t="s">
        <v>490</v>
      </c>
      <c r="E16" s="49">
        <v>8.8204649344473474</v>
      </c>
      <c r="F16" s="50">
        <v>5.7700967850004448</v>
      </c>
      <c r="G16" s="50">
        <v>2.5022495758094454</v>
      </c>
      <c r="H16" s="50">
        <v>0.37239303988165773</v>
      </c>
      <c r="J16" s="30" t="s">
        <v>484</v>
      </c>
      <c r="K16" s="50">
        <v>2.7129221326301023</v>
      </c>
      <c r="L16" s="50">
        <v>3.3279321381306959</v>
      </c>
      <c r="M16" s="50">
        <v>-1.0365265159289261</v>
      </c>
      <c r="N16" s="50">
        <v>0.44594678858109749</v>
      </c>
    </row>
    <row r="17" spans="1:14" s="30" customFormat="1" ht="11.45" x14ac:dyDescent="0.2">
      <c r="E17" s="49"/>
      <c r="F17" s="50"/>
      <c r="G17" s="50"/>
      <c r="H17" s="50"/>
      <c r="K17" s="50"/>
      <c r="L17" s="50"/>
      <c r="M17" s="50"/>
      <c r="N17" s="50"/>
    </row>
    <row r="18" spans="1:14" s="30" customFormat="1" ht="22.9" x14ac:dyDescent="0.2">
      <c r="D18" s="51" t="s">
        <v>470</v>
      </c>
      <c r="E18" s="49">
        <v>2.7269303997699001</v>
      </c>
      <c r="F18" s="50">
        <v>2.1106588329338649</v>
      </c>
      <c r="G18" s="50">
        <v>0.48825824721621114</v>
      </c>
      <c r="H18" s="50">
        <v>0.11471469218540253</v>
      </c>
      <c r="J18" s="51" t="s">
        <v>470</v>
      </c>
      <c r="K18" s="50">
        <v>-2.4775296530263113</v>
      </c>
      <c r="L18" s="50">
        <v>-0.18983486595838261</v>
      </c>
      <c r="M18" s="50">
        <v>-1.9656835787447591</v>
      </c>
      <c r="N18" s="50">
        <v>-0.33290619293192547</v>
      </c>
    </row>
    <row r="19" spans="1:14" s="30" customFormat="1" ht="11.45" x14ac:dyDescent="0.2">
      <c r="A19" s="30" t="s">
        <v>491</v>
      </c>
      <c r="B19" s="30">
        <v>21</v>
      </c>
      <c r="D19" s="30" t="s">
        <v>492</v>
      </c>
      <c r="E19" s="49">
        <v>0.61278172512313489</v>
      </c>
      <c r="F19" s="50">
        <v>0.82565255191697773</v>
      </c>
      <c r="G19" s="50">
        <v>-0.2133471226607897</v>
      </c>
      <c r="H19" s="50">
        <v>2.2242219775092664E-3</v>
      </c>
      <c r="J19" s="30" t="s">
        <v>493</v>
      </c>
      <c r="K19" s="50">
        <v>-5.1774955873356232</v>
      </c>
      <c r="L19" s="50">
        <v>-0.76896213340246211</v>
      </c>
      <c r="M19" s="50">
        <v>-3.6527599847555048</v>
      </c>
      <c r="N19" s="50">
        <v>-0.8198845341078842</v>
      </c>
    </row>
    <row r="20" spans="1:14" s="30" customFormat="1" ht="11.45" x14ac:dyDescent="0.2">
      <c r="A20" s="30" t="s">
        <v>491</v>
      </c>
      <c r="B20" s="30">
        <v>17</v>
      </c>
      <c r="D20" s="30" t="s">
        <v>270</v>
      </c>
      <c r="E20" s="49">
        <v>1.7959072436123602</v>
      </c>
      <c r="F20" s="50">
        <v>1.2828818818774845</v>
      </c>
      <c r="G20" s="50">
        <v>-6.9819813551563747E-2</v>
      </c>
      <c r="H20" s="50">
        <v>0.57674971498311578</v>
      </c>
      <c r="J20" s="30" t="s">
        <v>494</v>
      </c>
      <c r="K20" s="50">
        <v>-3.20829390711449</v>
      </c>
      <c r="L20" s="50">
        <v>0.43545060807514968</v>
      </c>
      <c r="M20" s="50">
        <v>-4.4009766828242647</v>
      </c>
      <c r="N20" s="50">
        <v>0.80861713471562791</v>
      </c>
    </row>
    <row r="21" spans="1:14" s="30" customFormat="1" ht="11.45" x14ac:dyDescent="0.2">
      <c r="A21" s="30" t="s">
        <v>491</v>
      </c>
      <c r="B21" s="30">
        <v>12</v>
      </c>
      <c r="D21" s="30" t="s">
        <v>494</v>
      </c>
      <c r="E21" s="49">
        <v>1.8723630797303992</v>
      </c>
      <c r="F21" s="50">
        <v>0.64983301867720389</v>
      </c>
      <c r="G21" s="50">
        <v>0.53134588270573602</v>
      </c>
      <c r="H21" s="50">
        <v>0.67967961673602861</v>
      </c>
      <c r="J21" s="30" t="s">
        <v>495</v>
      </c>
      <c r="K21" s="50">
        <v>-2.4415501900126091</v>
      </c>
      <c r="L21" s="50">
        <v>-0.53569724292620302</v>
      </c>
      <c r="M21" s="50">
        <v>-2.0092658793618323</v>
      </c>
      <c r="N21" s="50">
        <v>9.5058317809648685E-2</v>
      </c>
    </row>
    <row r="22" spans="1:14" s="30" customFormat="1" ht="11.45" x14ac:dyDescent="0.2">
      <c r="A22" s="30" t="s">
        <v>491</v>
      </c>
      <c r="B22" s="30">
        <v>8</v>
      </c>
      <c r="D22" s="30" t="s">
        <v>493</v>
      </c>
      <c r="E22" s="49">
        <v>3.1874834024953058</v>
      </c>
      <c r="F22" s="50">
        <v>1.6229139936097647</v>
      </c>
      <c r="G22" s="50">
        <v>1.4426312482895831</v>
      </c>
      <c r="H22" s="50">
        <v>9.5573277868243878E-2</v>
      </c>
      <c r="J22" s="30" t="s">
        <v>492</v>
      </c>
      <c r="K22" s="50">
        <v>-0.77340997526104127</v>
      </c>
      <c r="L22" s="50">
        <v>1.8193862994343224</v>
      </c>
      <c r="M22" s="50">
        <v>-2.384275604223729</v>
      </c>
      <c r="N22" s="50">
        <v>-0.16615213788531147</v>
      </c>
    </row>
    <row r="23" spans="1:14" s="30" customFormat="1" ht="11.45" x14ac:dyDescent="0.2">
      <c r="A23" s="30" t="s">
        <v>491</v>
      </c>
      <c r="B23" s="30">
        <v>23</v>
      </c>
      <c r="D23" s="30" t="s">
        <v>495</v>
      </c>
      <c r="E23" s="49">
        <v>4.3213499913081987</v>
      </c>
      <c r="F23" s="50">
        <v>3.3421629816685394</v>
      </c>
      <c r="G23" s="50">
        <v>0.8174860536043882</v>
      </c>
      <c r="H23" s="50">
        <v>0.12897892970882285</v>
      </c>
      <c r="J23" s="30" t="s">
        <v>496</v>
      </c>
      <c r="K23" s="50">
        <v>-0.54338822276058796</v>
      </c>
      <c r="L23" s="50">
        <v>-0.33973112651292103</v>
      </c>
      <c r="M23" s="50">
        <v>-2.4166104694067769E-2</v>
      </c>
      <c r="N23" s="50">
        <v>-0.18022879094595767</v>
      </c>
    </row>
    <row r="24" spans="1:14" s="30" customFormat="1" ht="11.45" x14ac:dyDescent="0.2">
      <c r="A24" s="30" t="s">
        <v>491</v>
      </c>
      <c r="B24" s="30">
        <v>3</v>
      </c>
      <c r="D24" s="30" t="s">
        <v>496</v>
      </c>
      <c r="E24" s="49">
        <v>4.6679426144144331</v>
      </c>
      <c r="F24" s="50">
        <v>4.1609985152095463</v>
      </c>
      <c r="G24" s="50">
        <v>0.29185151010666655</v>
      </c>
      <c r="H24" s="50">
        <v>0.19427431563272535</v>
      </c>
      <c r="J24" s="30" t="s">
        <v>270</v>
      </c>
      <c r="K24" s="50">
        <v>0.36065537866643016</v>
      </c>
      <c r="L24" s="50">
        <v>-0.76306928838674182</v>
      </c>
      <c r="M24" s="50">
        <v>1.2461237046579976</v>
      </c>
      <c r="N24" s="50">
        <v>-0.1123581830546061</v>
      </c>
    </row>
    <row r="25" spans="1:14" s="30" customFormat="1" ht="11.45" x14ac:dyDescent="0.2">
      <c r="E25" s="49"/>
      <c r="F25" s="50"/>
      <c r="G25" s="50"/>
      <c r="H25" s="50"/>
      <c r="K25" s="50"/>
      <c r="L25" s="50"/>
      <c r="M25" s="50"/>
      <c r="N25" s="50"/>
    </row>
    <row r="26" spans="1:14" s="30" customFormat="1" ht="11.45" x14ac:dyDescent="0.2">
      <c r="D26" s="51" t="s">
        <v>471</v>
      </c>
      <c r="E26" s="49">
        <v>1.3340793450691502</v>
      </c>
      <c r="F26" s="50">
        <v>0.9291313048795713</v>
      </c>
      <c r="G26" s="50">
        <v>0.41647887717850551</v>
      </c>
      <c r="H26" s="50">
        <v>-1.5195413575597172E-2</v>
      </c>
      <c r="J26" s="51" t="s">
        <v>471</v>
      </c>
      <c r="K26" s="50">
        <v>-0.65575806920076252</v>
      </c>
      <c r="L26" s="50">
        <v>0.11044787805809531</v>
      </c>
      <c r="M26" s="50">
        <v>-0.68889468592761016</v>
      </c>
      <c r="N26" s="50">
        <v>-7.6996360600523062E-2</v>
      </c>
    </row>
    <row r="27" spans="1:14" s="30" customFormat="1" ht="11.45" x14ac:dyDescent="0.2">
      <c r="A27" s="30" t="s">
        <v>497</v>
      </c>
      <c r="B27" s="30">
        <v>11</v>
      </c>
      <c r="D27" s="30" t="s">
        <v>498</v>
      </c>
      <c r="E27" s="49">
        <v>0.15179742375379668</v>
      </c>
      <c r="F27" s="50">
        <v>-0.46744655027829429</v>
      </c>
      <c r="G27" s="50">
        <v>0.92584552064038927</v>
      </c>
      <c r="H27" s="50">
        <v>-0.30090738009778129</v>
      </c>
      <c r="J27" s="30" t="s">
        <v>499</v>
      </c>
      <c r="K27" s="50">
        <v>-2.6199811650021498</v>
      </c>
      <c r="L27" s="50">
        <v>-2.4778806417075305</v>
      </c>
      <c r="M27" s="50">
        <v>-0.48664971492815567</v>
      </c>
      <c r="N27" s="50">
        <v>0.34260593605617284</v>
      </c>
    </row>
    <row r="28" spans="1:14" s="30" customFormat="1" ht="11.45" x14ac:dyDescent="0.2">
      <c r="A28" s="30" t="s">
        <v>497</v>
      </c>
      <c r="B28" s="30">
        <v>4</v>
      </c>
      <c r="D28" s="30" t="s">
        <v>500</v>
      </c>
      <c r="E28" s="49">
        <v>0.79442071929609615</v>
      </c>
      <c r="F28" s="50">
        <v>0.5545057460087488</v>
      </c>
      <c r="G28" s="50">
        <v>0.61919685595919205</v>
      </c>
      <c r="H28" s="50">
        <v>-0.37826269810510293</v>
      </c>
      <c r="J28" s="30" t="s">
        <v>266</v>
      </c>
      <c r="K28" s="50">
        <v>-1.8417847446712932</v>
      </c>
      <c r="L28" s="50">
        <v>2.3568847759751099</v>
      </c>
      <c r="M28" s="50">
        <v>-3.5697086324097294</v>
      </c>
      <c r="N28" s="50">
        <v>-0.55198599420558381</v>
      </c>
    </row>
    <row r="29" spans="1:14" s="30" customFormat="1" ht="11.45" x14ac:dyDescent="0.2">
      <c r="A29" s="30" t="s">
        <v>497</v>
      </c>
      <c r="B29" s="30">
        <v>10</v>
      </c>
      <c r="D29" s="30" t="s">
        <v>501</v>
      </c>
      <c r="E29" s="49">
        <v>0.88266513305770289</v>
      </c>
      <c r="F29" s="50">
        <v>0.99722093215561802</v>
      </c>
      <c r="G29" s="50">
        <v>-0.19917879758741819</v>
      </c>
      <c r="H29" s="50">
        <v>8.5925238238426793E-2</v>
      </c>
      <c r="J29" s="30" t="s">
        <v>498</v>
      </c>
      <c r="K29" s="50">
        <v>-1.8304102544997702</v>
      </c>
      <c r="L29" s="50">
        <v>-0.84136895923313526</v>
      </c>
      <c r="M29" s="50">
        <v>-0.91613138130582916</v>
      </c>
      <c r="N29" s="50">
        <v>-8.2053728854547536E-2</v>
      </c>
    </row>
    <row r="30" spans="1:14" s="30" customFormat="1" ht="11.45" x14ac:dyDescent="0.2">
      <c r="A30" s="30" t="s">
        <v>497</v>
      </c>
      <c r="B30" s="30">
        <v>9</v>
      </c>
      <c r="D30" s="30" t="s">
        <v>502</v>
      </c>
      <c r="E30" s="49">
        <v>1.3006047067502857</v>
      </c>
      <c r="F30" s="50">
        <v>5.4016709978421673E-2</v>
      </c>
      <c r="G30" s="50">
        <v>0.7335419607923388</v>
      </c>
      <c r="H30" s="50">
        <v>0.50864193169122274</v>
      </c>
      <c r="J30" s="30" t="s">
        <v>461</v>
      </c>
      <c r="K30" s="50">
        <v>-1.7203969235365379</v>
      </c>
      <c r="L30" s="50">
        <v>-0.92539247475079689</v>
      </c>
      <c r="M30" s="50">
        <v>-0.38945224936492995</v>
      </c>
      <c r="N30" s="50">
        <v>-0.41459246664935501</v>
      </c>
    </row>
    <row r="31" spans="1:14" s="30" customFormat="1" ht="11.45" x14ac:dyDescent="0.2">
      <c r="A31" s="30" t="s">
        <v>497</v>
      </c>
      <c r="B31" s="30">
        <v>1</v>
      </c>
      <c r="D31" s="30" t="s">
        <v>503</v>
      </c>
      <c r="E31" s="49">
        <v>1.3740581431993082</v>
      </c>
      <c r="F31" s="50">
        <v>0.9636931529663828</v>
      </c>
      <c r="G31" s="50">
        <v>0.36450834150771882</v>
      </c>
      <c r="H31" s="50">
        <v>4.1787417804206584E-2</v>
      </c>
      <c r="J31" s="30" t="s">
        <v>502</v>
      </c>
      <c r="K31" s="50">
        <v>-1.4616368945440494</v>
      </c>
      <c r="L31" s="50">
        <v>2.6682769495819159</v>
      </c>
      <c r="M31" s="50">
        <v>-3.9319964608816926</v>
      </c>
      <c r="N31" s="50">
        <v>-9.4291333214180373E-2</v>
      </c>
    </row>
    <row r="32" spans="1:14" s="30" customFormat="1" ht="11.45" x14ac:dyDescent="0.2">
      <c r="A32" s="30" t="s">
        <v>497</v>
      </c>
      <c r="B32" s="30">
        <v>5</v>
      </c>
      <c r="D32" s="30" t="s">
        <v>504</v>
      </c>
      <c r="E32" s="49">
        <v>1.6572286383431001</v>
      </c>
      <c r="F32" s="50">
        <v>1.2711668132149967</v>
      </c>
      <c r="G32" s="50">
        <v>0.74166938230242341</v>
      </c>
      <c r="H32" s="50">
        <v>-0.35779975637963979</v>
      </c>
      <c r="J32" s="30" t="s">
        <v>505</v>
      </c>
      <c r="K32" s="50">
        <v>-1.3762674548679743</v>
      </c>
      <c r="L32" s="50">
        <v>-0.70971609735540619</v>
      </c>
      <c r="M32" s="50">
        <v>-0.53845022130187825</v>
      </c>
      <c r="N32" s="50">
        <v>-0.13358486043979489</v>
      </c>
    </row>
    <row r="33" spans="1:14" s="30" customFormat="1" ht="11.45" x14ac:dyDescent="0.2">
      <c r="A33" s="30" t="s">
        <v>497</v>
      </c>
      <c r="B33" s="30">
        <v>18</v>
      </c>
      <c r="D33" s="30" t="s">
        <v>506</v>
      </c>
      <c r="E33" s="49">
        <v>1.7015913774089064</v>
      </c>
      <c r="F33" s="50">
        <v>1.4665977985332423</v>
      </c>
      <c r="G33" s="50">
        <v>0.37306414579050262</v>
      </c>
      <c r="H33" s="50">
        <v>-0.14094136147724257</v>
      </c>
      <c r="J33" s="30" t="s">
        <v>500</v>
      </c>
      <c r="K33" s="50">
        <v>-1.168743294179253</v>
      </c>
      <c r="L33" s="50">
        <v>0.69792778565518354</v>
      </c>
      <c r="M33" s="50">
        <v>-1.3304939758078782</v>
      </c>
      <c r="N33" s="50">
        <v>-0.53029492588048122</v>
      </c>
    </row>
    <row r="34" spans="1:14" s="30" customFormat="1" ht="11.45" x14ac:dyDescent="0.2">
      <c r="A34" s="30" t="s">
        <v>497</v>
      </c>
      <c r="B34" s="30">
        <v>7</v>
      </c>
      <c r="D34" s="30" t="s">
        <v>266</v>
      </c>
      <c r="E34" s="49">
        <v>1.7036872700793682</v>
      </c>
      <c r="F34" s="50">
        <v>1.0458757316373912</v>
      </c>
      <c r="G34" s="50">
        <v>-0.15988632407154535</v>
      </c>
      <c r="H34" s="50">
        <v>0.81218775876625848</v>
      </c>
      <c r="J34" s="30" t="s">
        <v>506</v>
      </c>
      <c r="K34" s="50">
        <v>-0.87235319620392326</v>
      </c>
      <c r="L34" s="50">
        <v>-0.27797104038341791</v>
      </c>
      <c r="M34" s="50">
        <v>-0.29943869178677973</v>
      </c>
      <c r="N34" s="50">
        <v>-0.29749108317167483</v>
      </c>
    </row>
    <row r="35" spans="1:14" s="30" customFormat="1" ht="11.45" x14ac:dyDescent="0.2">
      <c r="A35" s="30" t="s">
        <v>497</v>
      </c>
      <c r="B35" s="30">
        <v>19</v>
      </c>
      <c r="D35" s="30" t="s">
        <v>507</v>
      </c>
      <c r="E35" s="49">
        <v>1.9688347295719</v>
      </c>
      <c r="F35" s="50">
        <v>1.366039154210541</v>
      </c>
      <c r="G35" s="50">
        <v>0.60556860677760671</v>
      </c>
      <c r="H35" s="50">
        <v>-1.0830896921387723E-2</v>
      </c>
      <c r="J35" s="30" t="s">
        <v>503</v>
      </c>
      <c r="K35" s="50">
        <v>-0.54233912330540202</v>
      </c>
      <c r="L35" s="50">
        <v>-0.23709485413474507</v>
      </c>
      <c r="M35" s="50">
        <v>-0.45171309775096091</v>
      </c>
      <c r="N35" s="50">
        <v>0.14640471944180611</v>
      </c>
    </row>
    <row r="36" spans="1:14" s="30" customFormat="1" ht="11.45" x14ac:dyDescent="0.2">
      <c r="A36" s="30" t="s">
        <v>497</v>
      </c>
      <c r="B36" s="30">
        <v>27</v>
      </c>
      <c r="D36" s="30" t="s">
        <v>505</v>
      </c>
      <c r="E36" s="49">
        <v>2.0468968688763134</v>
      </c>
      <c r="F36" s="50">
        <v>1.7174605483623262</v>
      </c>
      <c r="G36" s="50">
        <v>7.6991764314748856E-2</v>
      </c>
      <c r="H36" s="50">
        <v>0.24669221681281606</v>
      </c>
      <c r="J36" s="30" t="s">
        <v>501</v>
      </c>
      <c r="K36" s="50">
        <v>-0.33576370092263108</v>
      </c>
      <c r="L36" s="50">
        <v>0.32684778429181716</v>
      </c>
      <c r="M36" s="50">
        <v>-0.43468898406050505</v>
      </c>
      <c r="N36" s="50">
        <v>-0.22674948079312029</v>
      </c>
    </row>
    <row r="37" spans="1:14" s="30" customFormat="1" ht="11.45" x14ac:dyDescent="0.2">
      <c r="A37" s="30" t="s">
        <v>497</v>
      </c>
      <c r="B37" s="30">
        <v>15</v>
      </c>
      <c r="D37" s="30" t="s">
        <v>499</v>
      </c>
      <c r="E37" s="49">
        <v>2.1305288010877277</v>
      </c>
      <c r="F37" s="50">
        <v>1.7998848540962786</v>
      </c>
      <c r="G37" s="50">
        <v>0.29692768377125311</v>
      </c>
      <c r="H37" s="50">
        <v>2.7787764407127824E-2</v>
      </c>
      <c r="J37" s="30" t="s">
        <v>507</v>
      </c>
      <c r="K37" s="50">
        <v>-2.0242899119171653E-4</v>
      </c>
      <c r="L37" s="50">
        <v>-0.36265035949450963</v>
      </c>
      <c r="M37" s="50">
        <v>0.32012000196668389</v>
      </c>
      <c r="N37" s="50">
        <v>4.3507854010216285E-2</v>
      </c>
    </row>
    <row r="38" spans="1:14" s="30" customFormat="1" ht="11.45" x14ac:dyDescent="0.2">
      <c r="A38" s="30" t="s">
        <v>497</v>
      </c>
      <c r="B38" s="30">
        <v>26</v>
      </c>
      <c r="D38" s="30" t="s">
        <v>508</v>
      </c>
      <c r="E38" s="49">
        <v>2.2655771890423893</v>
      </c>
      <c r="F38" s="50">
        <v>2.2204955127008263</v>
      </c>
      <c r="G38" s="50">
        <v>6.1624562442741393E-2</v>
      </c>
      <c r="H38" s="50">
        <v>-1.7511386262947237E-2</v>
      </c>
      <c r="J38" s="30" t="s">
        <v>508</v>
      </c>
      <c r="K38" s="50">
        <v>0.48348346671600595</v>
      </c>
      <c r="L38" s="50">
        <v>0.90311213386922162</v>
      </c>
      <c r="M38" s="50">
        <v>-0.19873362874128775</v>
      </c>
      <c r="N38" s="50">
        <v>-0.21757162806376185</v>
      </c>
    </row>
    <row r="39" spans="1:14" s="30" customFormat="1" ht="11.45" x14ac:dyDescent="0.2">
      <c r="A39" s="30" t="s">
        <v>497</v>
      </c>
      <c r="B39" s="30">
        <v>25</v>
      </c>
      <c r="D39" s="58" t="s">
        <v>461</v>
      </c>
      <c r="E39" s="59">
        <v>2.5066915822845814</v>
      </c>
      <c r="F39" s="60">
        <v>1.5351017181804094</v>
      </c>
      <c r="G39" s="60">
        <v>1.0147795404851001</v>
      </c>
      <c r="H39" s="60">
        <v>-5.7297627316033051E-2</v>
      </c>
      <c r="I39" s="58"/>
      <c r="J39" s="58" t="s">
        <v>504</v>
      </c>
      <c r="K39" s="60">
        <v>0.70469884024844109</v>
      </c>
      <c r="L39" s="60">
        <v>-0.13079544696055212</v>
      </c>
      <c r="M39" s="60">
        <v>0.63458465161050359</v>
      </c>
      <c r="N39" s="60">
        <v>0.2007300531667422</v>
      </c>
    </row>
    <row r="40" spans="1:14" s="30" customFormat="1" ht="11.45" x14ac:dyDescent="0.2">
      <c r="D40" s="83" t="s">
        <v>568</v>
      </c>
      <c r="E40" s="49"/>
      <c r="F40" s="49"/>
      <c r="G40" s="49"/>
      <c r="H40" s="49"/>
      <c r="K40" s="49"/>
      <c r="L40" s="49"/>
      <c r="M40" s="49"/>
      <c r="N40" s="49"/>
    </row>
    <row r="41" spans="1:14" s="30" customFormat="1" ht="11.45" x14ac:dyDescent="0.2">
      <c r="D41" s="83" t="s">
        <v>567</v>
      </c>
    </row>
  </sheetData>
  <mergeCells count="2">
    <mergeCell ref="D3:H3"/>
    <mergeCell ref="J3:N3"/>
  </mergeCells>
  <phoneticPr fontId="4" type="noConversion"/>
  <conditionalFormatting sqref="K5:N4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{19FE8303-E04A-42A6-A690-B8A2BFD0BE6C}</x14:id>
        </ext>
      </extLst>
    </cfRule>
  </conditionalFormatting>
  <conditionalFormatting sqref="E5:H4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{D0779062-F9DA-43EE-ADB0-89800C2E8423}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FE8303-E04A-42A6-A690-B8A2BFD0BE6C}">
            <x14:dataBar minLength="0" maxLength="100" negativeBarColorSameAsPositive="1" axisPosition="none">
              <x14:cfvo type="min"/>
              <x14:cfvo type="max"/>
            </x14:dataBar>
          </x14:cfRule>
          <xm:sqref>K5:N40</xm:sqref>
        </x14:conditionalFormatting>
        <x14:conditionalFormatting xmlns:xm="http://schemas.microsoft.com/office/excel/2006/main">
          <x14:cfRule type="dataBar" id="{D0779062-F9DA-43EE-ADB0-89800C2E8423}">
            <x14:dataBar minLength="0" maxLength="100" negativeBarColorSameAsPositive="1" axisPosition="none">
              <x14:cfvo type="min"/>
              <x14:cfvo type="max"/>
            </x14:dataBar>
          </x14:cfRule>
          <xm:sqref>E5:H40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A5" sqref="A5:H22"/>
    </sheetView>
  </sheetViews>
  <sheetFormatPr defaultColWidth="11.42578125" defaultRowHeight="14.25" x14ac:dyDescent="0.2"/>
  <cols>
    <col min="1" max="1" width="27.28515625" style="3" customWidth="1"/>
    <col min="2" max="2" width="11.42578125" style="3"/>
    <col min="3" max="3" width="13.28515625" style="3" customWidth="1"/>
    <col min="4" max="4" width="14.7109375" style="3" customWidth="1"/>
    <col min="5" max="6" width="11.42578125" style="3"/>
    <col min="7" max="7" width="13.28515625" style="3" customWidth="1"/>
    <col min="8" max="8" width="14.5703125" style="3" customWidth="1"/>
    <col min="9" max="16384" width="11.42578125" style="3"/>
  </cols>
  <sheetData>
    <row r="1" spans="1:8" ht="13.9" x14ac:dyDescent="0.25">
      <c r="A1" s="4" t="s">
        <v>570</v>
      </c>
    </row>
    <row r="2" spans="1:8" ht="13.9" x14ac:dyDescent="0.25">
      <c r="A2" s="4"/>
    </row>
    <row r="3" spans="1:8" ht="13.9" x14ac:dyDescent="0.25">
      <c r="A3" s="31"/>
      <c r="B3" s="186" t="s">
        <v>509</v>
      </c>
      <c r="C3" s="186"/>
      <c r="D3" s="186"/>
      <c r="E3" s="34"/>
      <c r="F3" s="186" t="s">
        <v>510</v>
      </c>
      <c r="G3" s="186"/>
      <c r="H3" s="186"/>
    </row>
    <row r="4" spans="1:8" ht="23.45" x14ac:dyDescent="0.25">
      <c r="A4" s="66" t="s">
        <v>551</v>
      </c>
      <c r="B4" s="67" t="s">
        <v>543</v>
      </c>
      <c r="C4" s="68" t="s">
        <v>540</v>
      </c>
      <c r="D4" s="68" t="s">
        <v>544</v>
      </c>
      <c r="E4" s="69"/>
      <c r="F4" s="67" t="s">
        <v>543</v>
      </c>
      <c r="G4" s="68" t="s">
        <v>540</v>
      </c>
      <c r="H4" s="68" t="s">
        <v>544</v>
      </c>
    </row>
    <row r="5" spans="1:8" ht="13.9" x14ac:dyDescent="0.25">
      <c r="A5" s="61" t="s">
        <v>139</v>
      </c>
      <c r="B5" s="36"/>
      <c r="C5" s="63"/>
      <c r="D5" s="63"/>
      <c r="E5" s="36"/>
      <c r="F5" s="36"/>
      <c r="G5" s="63"/>
      <c r="H5" s="63"/>
    </row>
    <row r="6" spans="1:8" ht="13.9" x14ac:dyDescent="0.25">
      <c r="A6" s="31" t="s">
        <v>545</v>
      </c>
      <c r="B6" s="36">
        <v>1.4430045118624335</v>
      </c>
      <c r="C6" s="63">
        <v>0.88182748135499089</v>
      </c>
      <c r="D6" s="63">
        <v>0.56117703050744261</v>
      </c>
      <c r="E6" s="36"/>
      <c r="F6" s="36">
        <v>-0.78910405990816335</v>
      </c>
      <c r="G6" s="63">
        <v>0.34344846788174621</v>
      </c>
      <c r="H6" s="63">
        <v>-1.1325525277899096</v>
      </c>
    </row>
    <row r="7" spans="1:8" ht="13.9" x14ac:dyDescent="0.25">
      <c r="A7" s="31" t="s">
        <v>546</v>
      </c>
      <c r="B7" s="36">
        <v>1.2911003324341586</v>
      </c>
      <c r="C7" s="63">
        <v>0.70294362886487161</v>
      </c>
      <c r="D7" s="63">
        <v>0.58815670356928695</v>
      </c>
      <c r="E7" s="36"/>
      <c r="F7" s="36">
        <v>-0.75980499012927583</v>
      </c>
      <c r="G7" s="63">
        <v>0.14911299261377575</v>
      </c>
      <c r="H7" s="63">
        <v>-0.90891798274305158</v>
      </c>
    </row>
    <row r="8" spans="1:8" ht="13.9" x14ac:dyDescent="0.25">
      <c r="A8" s="31" t="s">
        <v>511</v>
      </c>
      <c r="B8" s="36">
        <v>1.1964810221915867</v>
      </c>
      <c r="C8" s="63">
        <v>0.6679660397036713</v>
      </c>
      <c r="D8" s="63">
        <v>0.5285149824879154</v>
      </c>
      <c r="E8" s="36"/>
      <c r="F8" s="36">
        <v>-0.5900972607285504</v>
      </c>
      <c r="G8" s="63">
        <v>0.2392874724112426</v>
      </c>
      <c r="H8" s="63">
        <v>-0.829384733139793</v>
      </c>
    </row>
    <row r="9" spans="1:8" ht="13.9" x14ac:dyDescent="0.25">
      <c r="A9" s="31" t="s">
        <v>547</v>
      </c>
      <c r="B9" s="36">
        <v>1.1549500182816752</v>
      </c>
      <c r="C9" s="63">
        <v>0.75043240830767743</v>
      </c>
      <c r="D9" s="63">
        <v>0.40451760997399777</v>
      </c>
      <c r="E9" s="36"/>
      <c r="F9" s="36">
        <v>-0.7740605413803614</v>
      </c>
      <c r="G9" s="63">
        <v>0.20452511269144491</v>
      </c>
      <c r="H9" s="63">
        <v>-0.97858565407180631</v>
      </c>
    </row>
    <row r="10" spans="1:8" ht="13.9" x14ac:dyDescent="0.25">
      <c r="A10" s="31" t="s">
        <v>113</v>
      </c>
      <c r="B10" s="36">
        <v>1.2742964439002247</v>
      </c>
      <c r="C10" s="63">
        <v>0.7633999414620618</v>
      </c>
      <c r="D10" s="63">
        <v>0.51089650243816287</v>
      </c>
      <c r="E10" s="36"/>
      <c r="F10" s="36">
        <v>-0.69706424980625625</v>
      </c>
      <c r="G10" s="63">
        <v>0.24284377648327027</v>
      </c>
      <c r="H10" s="63">
        <v>-0.93990802628952652</v>
      </c>
    </row>
    <row r="11" spans="1:8" ht="13.9" x14ac:dyDescent="0.25">
      <c r="A11" s="61" t="s">
        <v>161</v>
      </c>
      <c r="B11" s="31"/>
      <c r="C11" s="21"/>
      <c r="D11" s="21"/>
      <c r="E11" s="31"/>
      <c r="F11" s="31"/>
      <c r="G11" s="21"/>
      <c r="H11" s="21"/>
    </row>
    <row r="12" spans="1:8" ht="13.9" x14ac:dyDescent="0.25">
      <c r="A12" s="31" t="s">
        <v>545</v>
      </c>
      <c r="B12" s="36">
        <v>5.492368911084089</v>
      </c>
      <c r="C12" s="63">
        <v>3.6416639902725034</v>
      </c>
      <c r="D12" s="63">
        <v>1.8507049208115856</v>
      </c>
      <c r="E12" s="36"/>
      <c r="F12" s="36">
        <v>-0.25786572181812906</v>
      </c>
      <c r="G12" s="63">
        <v>1.04228867311984</v>
      </c>
      <c r="H12" s="63">
        <v>-1.300154394937969</v>
      </c>
    </row>
    <row r="13" spans="1:8" ht="13.9" x14ac:dyDescent="0.25">
      <c r="A13" s="31" t="s">
        <v>546</v>
      </c>
      <c r="B13" s="36">
        <v>4.8532976392040572</v>
      </c>
      <c r="C13" s="63">
        <v>4.075469506243512</v>
      </c>
      <c r="D13" s="63">
        <v>0.7778281329605452</v>
      </c>
      <c r="E13" s="36"/>
      <c r="F13" s="36">
        <v>1.4333447819078637</v>
      </c>
      <c r="G13" s="63">
        <v>1.2963777437642321</v>
      </c>
      <c r="H13" s="63">
        <v>0.13696703814363165</v>
      </c>
    </row>
    <row r="14" spans="1:8" x14ac:dyDescent="0.2">
      <c r="A14" s="74" t="s">
        <v>511</v>
      </c>
      <c r="B14" s="36">
        <v>3.6576719597998686</v>
      </c>
      <c r="C14" s="63">
        <v>3.5627391472046632</v>
      </c>
      <c r="D14" s="63">
        <v>9.4932812595205363E-2</v>
      </c>
      <c r="E14" s="36"/>
      <c r="F14" s="36">
        <v>1.3841329011951453</v>
      </c>
      <c r="G14" s="63">
        <v>1.1706838896115679</v>
      </c>
      <c r="H14" s="63">
        <v>0.21344901158357743</v>
      </c>
    </row>
    <row r="15" spans="1:8" ht="13.9" x14ac:dyDescent="0.25">
      <c r="A15" s="31" t="s">
        <v>547</v>
      </c>
      <c r="B15" s="36">
        <v>4.4707410217553312</v>
      </c>
      <c r="C15" s="63">
        <v>4.4496942035265663</v>
      </c>
      <c r="D15" s="63">
        <v>2.1046818228764863E-2</v>
      </c>
      <c r="E15" s="36"/>
      <c r="F15" s="36">
        <v>0.57018567400628495</v>
      </c>
      <c r="G15" s="63">
        <v>1.7042039501569128</v>
      </c>
      <c r="H15" s="63">
        <v>-1.1340182761506279</v>
      </c>
    </row>
    <row r="16" spans="1:8" ht="13.9" x14ac:dyDescent="0.25">
      <c r="A16" s="31" t="s">
        <v>113</v>
      </c>
      <c r="B16" s="36">
        <v>4.8768318259036381</v>
      </c>
      <c r="C16" s="63">
        <v>4.3120476499627136</v>
      </c>
      <c r="D16" s="63">
        <v>0.56478417594092445</v>
      </c>
      <c r="E16" s="36"/>
      <c r="F16" s="36">
        <v>0.66158316849393994</v>
      </c>
      <c r="G16" s="63">
        <v>1.4407960359099414</v>
      </c>
      <c r="H16" s="63">
        <v>-0.77921286741600149</v>
      </c>
    </row>
    <row r="17" spans="1:8" ht="13.9" x14ac:dyDescent="0.25">
      <c r="A17" s="61" t="s">
        <v>26</v>
      </c>
      <c r="B17" s="36"/>
      <c r="C17" s="63"/>
      <c r="D17" s="63"/>
      <c r="E17" s="36"/>
      <c r="F17" s="36"/>
      <c r="G17" s="63"/>
      <c r="H17" s="63"/>
    </row>
    <row r="18" spans="1:8" ht="13.9" x14ac:dyDescent="0.25">
      <c r="A18" s="31" t="s">
        <v>545</v>
      </c>
      <c r="B18" s="36">
        <v>1.8750559456803373</v>
      </c>
      <c r="C18" s="63">
        <v>1.0209110720674985</v>
      </c>
      <c r="D18" s="63">
        <v>0.85414487361283875</v>
      </c>
      <c r="E18" s="36"/>
      <c r="F18" s="36">
        <v>-0.69376440443827958</v>
      </c>
      <c r="G18" s="63">
        <v>0.48547526617614967</v>
      </c>
      <c r="H18" s="63">
        <v>-1.1792396706144292</v>
      </c>
    </row>
    <row r="19" spans="1:8" ht="13.9" x14ac:dyDescent="0.25">
      <c r="A19" s="31" t="s">
        <v>546</v>
      </c>
      <c r="B19" s="36">
        <v>1.5839732570685383</v>
      </c>
      <c r="C19" s="63">
        <v>0.95195304440987005</v>
      </c>
      <c r="D19" s="63">
        <v>0.63202021265866826</v>
      </c>
      <c r="E19" s="36"/>
      <c r="F19" s="36">
        <v>-0.5732702979484916</v>
      </c>
      <c r="G19" s="63">
        <v>0.13124808891606943</v>
      </c>
      <c r="H19" s="63">
        <v>-0.70451838686456103</v>
      </c>
    </row>
    <row r="20" spans="1:8" ht="13.9" x14ac:dyDescent="0.25">
      <c r="A20" s="31" t="s">
        <v>511</v>
      </c>
      <c r="B20" s="36">
        <v>1.2860084464593191</v>
      </c>
      <c r="C20" s="63">
        <v>0.78652747673289003</v>
      </c>
      <c r="D20" s="63">
        <v>0.49948096972642908</v>
      </c>
      <c r="E20" s="36"/>
      <c r="F20" s="36">
        <v>-0.53933098602191309</v>
      </c>
      <c r="G20" s="63">
        <v>0.21090041552787042</v>
      </c>
      <c r="H20" s="63">
        <v>-0.75023140154978352</v>
      </c>
    </row>
    <row r="21" spans="1:8" ht="13.9" x14ac:dyDescent="0.25">
      <c r="A21" s="31" t="s">
        <v>547</v>
      </c>
      <c r="B21" s="36">
        <v>1.584840369678675</v>
      </c>
      <c r="C21" s="63">
        <v>1.2802983069774676</v>
      </c>
      <c r="D21" s="63">
        <v>0.30454206270120743</v>
      </c>
      <c r="E21" s="36"/>
      <c r="F21" s="36">
        <v>-0.54452080750385656</v>
      </c>
      <c r="G21" s="63">
        <v>0.46704176050866852</v>
      </c>
      <c r="H21" s="63">
        <v>-1.0115625680125251</v>
      </c>
    </row>
    <row r="22" spans="1:8" ht="13.9" x14ac:dyDescent="0.25">
      <c r="A22" s="64" t="s">
        <v>113</v>
      </c>
      <c r="B22" s="44">
        <v>1.6058864563600395</v>
      </c>
      <c r="C22" s="65">
        <v>1.0796087142397104</v>
      </c>
      <c r="D22" s="65">
        <v>0.52627774212032907</v>
      </c>
      <c r="E22" s="44"/>
      <c r="F22" s="44">
        <v>-0.53759299332342136</v>
      </c>
      <c r="G22" s="65">
        <v>0.36500280397859797</v>
      </c>
      <c r="H22" s="65">
        <v>-0.90259579730201933</v>
      </c>
    </row>
    <row r="23" spans="1:8" ht="13.9" x14ac:dyDescent="0.25">
      <c r="A23" s="97" t="s">
        <v>35</v>
      </c>
      <c r="B23" s="30"/>
      <c r="C23" s="30"/>
      <c r="D23" s="30"/>
      <c r="E23" s="30"/>
      <c r="F23" s="30"/>
      <c r="G23" s="30"/>
      <c r="H23" s="30"/>
    </row>
    <row r="24" spans="1:8" ht="13.9" x14ac:dyDescent="0.25">
      <c r="A24" s="30"/>
      <c r="B24" s="30"/>
      <c r="C24" s="30"/>
      <c r="D24" s="30"/>
      <c r="E24" s="30"/>
      <c r="F24" s="30"/>
      <c r="G24" s="30"/>
      <c r="H24" s="30"/>
    </row>
    <row r="25" spans="1:8" ht="13.9" x14ac:dyDescent="0.25">
      <c r="A25" s="30"/>
      <c r="B25" s="30"/>
      <c r="C25" s="30"/>
      <c r="D25" s="30"/>
      <c r="E25" s="30"/>
      <c r="F25" s="30"/>
      <c r="G25" s="30"/>
      <c r="H25" s="30"/>
    </row>
  </sheetData>
  <mergeCells count="2">
    <mergeCell ref="B3:D3"/>
    <mergeCell ref="F3:H3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A2" sqref="A2"/>
    </sheetView>
  </sheetViews>
  <sheetFormatPr defaultColWidth="11.42578125" defaultRowHeight="14.25" x14ac:dyDescent="0.2"/>
  <cols>
    <col min="1" max="1" width="19.28515625" style="3" customWidth="1"/>
    <col min="2" max="2" width="11.42578125" style="3"/>
    <col min="3" max="3" width="12.42578125" style="3" customWidth="1"/>
    <col min="4" max="4" width="13.140625" style="3" customWidth="1"/>
    <col min="5" max="5" width="4.28515625" style="3" customWidth="1"/>
    <col min="6" max="6" width="11.42578125" style="3"/>
    <col min="7" max="8" width="12.5703125" style="3" customWidth="1"/>
    <col min="9" max="9" width="3" style="3" customWidth="1"/>
    <col min="10" max="10" width="14.140625" style="3" customWidth="1"/>
    <col min="11" max="16384" width="11.42578125" style="3"/>
  </cols>
  <sheetData>
    <row r="1" spans="1:10" ht="13.9" x14ac:dyDescent="0.25">
      <c r="A1" s="4" t="s">
        <v>629</v>
      </c>
    </row>
    <row r="2" spans="1:10" ht="13.9" x14ac:dyDescent="0.25">
      <c r="A2" s="4"/>
    </row>
    <row r="3" spans="1:10" ht="13.9" x14ac:dyDescent="0.25">
      <c r="A3" s="31"/>
      <c r="B3" s="186" t="s">
        <v>509</v>
      </c>
      <c r="C3" s="186"/>
      <c r="D3" s="186"/>
      <c r="E3" s="34"/>
      <c r="F3" s="186" t="s">
        <v>510</v>
      </c>
      <c r="G3" s="186"/>
      <c r="H3" s="186"/>
      <c r="I3" s="61"/>
      <c r="J3" s="99">
        <v>2011</v>
      </c>
    </row>
    <row r="4" spans="1:10" ht="34.15" x14ac:dyDescent="0.25">
      <c r="A4" s="66" t="s">
        <v>551</v>
      </c>
      <c r="B4" s="67" t="s">
        <v>548</v>
      </c>
      <c r="C4" s="67" t="s">
        <v>549</v>
      </c>
      <c r="D4" s="67" t="s">
        <v>550</v>
      </c>
      <c r="E4" s="69"/>
      <c r="F4" s="67" t="s">
        <v>548</v>
      </c>
      <c r="G4" s="67" t="s">
        <v>549</v>
      </c>
      <c r="H4" s="67" t="s">
        <v>550</v>
      </c>
      <c r="I4" s="67"/>
      <c r="J4" s="67" t="s">
        <v>512</v>
      </c>
    </row>
    <row r="5" spans="1:10" ht="13.9" x14ac:dyDescent="0.25">
      <c r="A5" s="61" t="s">
        <v>139</v>
      </c>
      <c r="B5" s="36"/>
      <c r="C5" s="36"/>
      <c r="D5" s="36"/>
      <c r="E5" s="36"/>
      <c r="F5" s="36"/>
      <c r="G5" s="63"/>
      <c r="H5" s="63"/>
      <c r="I5" s="36"/>
      <c r="J5" s="70"/>
    </row>
    <row r="6" spans="1:10" ht="13.9" x14ac:dyDescent="0.25">
      <c r="A6" s="31" t="s">
        <v>99</v>
      </c>
      <c r="B6" s="36">
        <v>1.3279390941387526</v>
      </c>
      <c r="C6" s="73">
        <v>0.80797932859379973</v>
      </c>
      <c r="D6" s="73">
        <v>0.51995976554495282</v>
      </c>
      <c r="E6" s="36"/>
      <c r="F6" s="36">
        <v>-0.85564664462455253</v>
      </c>
      <c r="G6" s="73">
        <v>0.18261820532767814</v>
      </c>
      <c r="H6" s="73">
        <v>-1.0382648499522307</v>
      </c>
      <c r="I6" s="36"/>
      <c r="J6" s="70">
        <v>123.96890729357838</v>
      </c>
    </row>
    <row r="7" spans="1:10" ht="13.9" x14ac:dyDescent="0.25">
      <c r="A7" s="31" t="s">
        <v>105</v>
      </c>
      <c r="B7" s="36">
        <v>1.1826191889976023</v>
      </c>
      <c r="C7" s="73">
        <v>0.6779569095900273</v>
      </c>
      <c r="D7" s="73">
        <v>0.50466227940757502</v>
      </c>
      <c r="E7" s="36"/>
      <c r="F7" s="36">
        <v>-0.56820958513120745</v>
      </c>
      <c r="G7" s="73">
        <v>0.26746313599974592</v>
      </c>
      <c r="H7" s="73">
        <v>-0.83567272113095337</v>
      </c>
      <c r="I7" s="36"/>
      <c r="J7" s="70">
        <v>100.45027200801874</v>
      </c>
    </row>
    <row r="8" spans="1:10" ht="13.9" x14ac:dyDescent="0.25">
      <c r="A8" s="31" t="s">
        <v>109</v>
      </c>
      <c r="B8" s="36">
        <v>1.1685682483613125</v>
      </c>
      <c r="C8" s="73">
        <v>0.71079424649276302</v>
      </c>
      <c r="D8" s="73">
        <v>0.45777400186854944</v>
      </c>
      <c r="E8" s="36"/>
      <c r="F8" s="36">
        <v>-0.52829579844015928</v>
      </c>
      <c r="G8" s="73">
        <v>0.37134730399084326</v>
      </c>
      <c r="H8" s="73">
        <v>-0.89964310243100254</v>
      </c>
      <c r="I8" s="36"/>
      <c r="J8" s="70">
        <v>89.542386992107069</v>
      </c>
    </row>
    <row r="9" spans="1:10" ht="13.9" x14ac:dyDescent="0.25">
      <c r="A9" s="39" t="s">
        <v>113</v>
      </c>
      <c r="B9" s="133">
        <v>1.2742964439002913</v>
      </c>
      <c r="C9" s="134">
        <v>0.76339994146210621</v>
      </c>
      <c r="D9" s="134">
        <v>0.51089650243818507</v>
      </c>
      <c r="E9" s="133"/>
      <c r="F9" s="133">
        <v>-0.69706424980632287</v>
      </c>
      <c r="G9" s="134">
        <v>0.24284377648315925</v>
      </c>
      <c r="H9" s="134">
        <v>-0.93990802628948211</v>
      </c>
      <c r="I9" s="133"/>
      <c r="J9" s="135">
        <v>109.73649129516092</v>
      </c>
    </row>
    <row r="10" spans="1:10" ht="13.9" x14ac:dyDescent="0.25">
      <c r="A10" s="61" t="s">
        <v>161</v>
      </c>
      <c r="B10" s="36"/>
      <c r="C10" s="73"/>
      <c r="D10" s="73"/>
      <c r="E10" s="36"/>
      <c r="F10" s="36"/>
      <c r="G10" s="73"/>
      <c r="H10" s="73"/>
      <c r="I10" s="36"/>
      <c r="J10" s="70"/>
    </row>
    <row r="11" spans="1:10" ht="13.9" x14ac:dyDescent="0.25">
      <c r="A11" s="31" t="s">
        <v>99</v>
      </c>
      <c r="B11" s="36">
        <v>5.5094740828408373</v>
      </c>
      <c r="C11" s="73">
        <v>3.5742842218729365</v>
      </c>
      <c r="D11" s="73">
        <v>1.9351898609679008</v>
      </c>
      <c r="E11" s="36"/>
      <c r="F11" s="36">
        <v>0.69010485646670006</v>
      </c>
      <c r="G11" s="73">
        <v>0.86852655757971853</v>
      </c>
      <c r="H11" s="73">
        <v>-0.17842170111301847</v>
      </c>
      <c r="I11" s="36"/>
      <c r="J11" s="70">
        <v>108.44058917162944</v>
      </c>
    </row>
    <row r="12" spans="1:10" ht="13.9" x14ac:dyDescent="0.25">
      <c r="A12" s="31" t="s">
        <v>105</v>
      </c>
      <c r="B12" s="36">
        <v>4.5866247041878916</v>
      </c>
      <c r="C12" s="73">
        <v>4.2357583298278545</v>
      </c>
      <c r="D12" s="73">
        <v>0.35086637436003709</v>
      </c>
      <c r="E12" s="36"/>
      <c r="F12" s="36">
        <v>0.49796260097036971</v>
      </c>
      <c r="G12" s="73">
        <v>1.4870454686047418</v>
      </c>
      <c r="H12" s="73">
        <v>-0.98908286763437214</v>
      </c>
      <c r="I12" s="36"/>
      <c r="J12" s="70">
        <v>56.64034916083682</v>
      </c>
    </row>
    <row r="13" spans="1:10" ht="13.9" x14ac:dyDescent="0.25">
      <c r="A13" s="31" t="s">
        <v>109</v>
      </c>
      <c r="B13" s="36">
        <v>4.3305981680512362</v>
      </c>
      <c r="C13" s="73">
        <v>4.489644338636678</v>
      </c>
      <c r="D13" s="73">
        <v>-0.15904617058544179</v>
      </c>
      <c r="E13" s="36"/>
      <c r="F13" s="36">
        <v>0.55704500481907893</v>
      </c>
      <c r="G13" s="73">
        <v>1.6388632659828595</v>
      </c>
      <c r="H13" s="73">
        <v>-1.0818182611637805</v>
      </c>
      <c r="I13" s="36"/>
      <c r="J13" s="70">
        <v>46.440194260590523</v>
      </c>
    </row>
    <row r="14" spans="1:10" x14ac:dyDescent="0.2">
      <c r="A14" s="34" t="s">
        <v>113</v>
      </c>
      <c r="B14" s="133">
        <v>4.8768318259036159</v>
      </c>
      <c r="C14" s="134">
        <v>4.3120476499627136</v>
      </c>
      <c r="D14" s="134">
        <v>0.56478417594090224</v>
      </c>
      <c r="E14" s="133"/>
      <c r="F14" s="133">
        <v>0.66158316849389553</v>
      </c>
      <c r="G14" s="134">
        <v>1.4407960359099192</v>
      </c>
      <c r="H14" s="134">
        <v>-0.77921286741602369</v>
      </c>
      <c r="I14" s="133"/>
      <c r="J14" s="135">
        <v>63.646673259582855</v>
      </c>
    </row>
    <row r="15" spans="1:10" ht="13.9" x14ac:dyDescent="0.25">
      <c r="A15" s="40" t="s">
        <v>26</v>
      </c>
      <c r="B15" s="31"/>
      <c r="C15" s="74"/>
      <c r="D15" s="74"/>
      <c r="E15" s="31"/>
      <c r="F15" s="31"/>
      <c r="G15" s="74"/>
      <c r="H15" s="74"/>
      <c r="I15" s="31"/>
      <c r="J15" s="71"/>
    </row>
    <row r="16" spans="1:10" ht="13.9" x14ac:dyDescent="0.25">
      <c r="A16" s="31" t="s">
        <v>99</v>
      </c>
      <c r="B16" s="36">
        <v>1.5352475002896382</v>
      </c>
      <c r="C16" s="73">
        <v>0.86132828951321905</v>
      </c>
      <c r="D16" s="73">
        <v>0.67391921077641914</v>
      </c>
      <c r="E16" s="36"/>
      <c r="F16" s="36">
        <v>-0.76859072930920425</v>
      </c>
      <c r="G16" s="73">
        <v>0.17059406840320701</v>
      </c>
      <c r="H16" s="73">
        <v>-0.93918479771241126</v>
      </c>
      <c r="I16" s="36"/>
      <c r="J16" s="70">
        <v>122.31709145684432</v>
      </c>
    </row>
    <row r="17" spans="1:10" ht="13.9" x14ac:dyDescent="0.25">
      <c r="A17" s="31" t="s">
        <v>105</v>
      </c>
      <c r="B17" s="36">
        <v>1.5171552604744454</v>
      </c>
      <c r="C17" s="73">
        <v>1.0438188089467948</v>
      </c>
      <c r="D17" s="73">
        <v>0.47333645152765058</v>
      </c>
      <c r="E17" s="36"/>
      <c r="F17" s="36">
        <v>-0.44167516635003068</v>
      </c>
      <c r="G17" s="73">
        <v>0.42443228712927272</v>
      </c>
      <c r="H17" s="73">
        <v>-0.8661074534793034</v>
      </c>
      <c r="I17" s="36"/>
      <c r="J17" s="70">
        <v>90.090532955033495</v>
      </c>
    </row>
    <row r="18" spans="1:10" ht="13.9" x14ac:dyDescent="0.25">
      <c r="A18" s="31" t="s">
        <v>109</v>
      </c>
      <c r="B18" s="36">
        <v>1.7105845241401907</v>
      </c>
      <c r="C18" s="73">
        <v>1.4719521102135369</v>
      </c>
      <c r="D18" s="73">
        <v>0.2386324139266538</v>
      </c>
      <c r="E18" s="36"/>
      <c r="F18" s="36">
        <v>-0.2699456456799032</v>
      </c>
      <c r="G18" s="73">
        <v>0.68534642963260506</v>
      </c>
      <c r="H18" s="73">
        <v>-0.95529207531250826</v>
      </c>
      <c r="I18" s="36"/>
      <c r="J18" s="70">
        <v>73.673032910274472</v>
      </c>
    </row>
    <row r="19" spans="1:10" ht="13.9" x14ac:dyDescent="0.25">
      <c r="A19" s="136" t="s">
        <v>113</v>
      </c>
      <c r="B19" s="137">
        <v>1.6058864563600839</v>
      </c>
      <c r="C19" s="138">
        <v>1.0796087142397548</v>
      </c>
      <c r="D19" s="138">
        <v>0.52627774212032907</v>
      </c>
      <c r="E19" s="137"/>
      <c r="F19" s="137">
        <v>-0.53759299332346577</v>
      </c>
      <c r="G19" s="138">
        <v>0.36500280397850915</v>
      </c>
      <c r="H19" s="138">
        <v>-0.90259579730197492</v>
      </c>
      <c r="I19" s="137"/>
      <c r="J19" s="139">
        <v>100</v>
      </c>
    </row>
    <row r="20" spans="1:10" ht="13.9" x14ac:dyDescent="0.25">
      <c r="A20" s="21" t="s">
        <v>35</v>
      </c>
      <c r="B20" s="72"/>
      <c r="C20" s="72"/>
      <c r="D20" s="72"/>
      <c r="E20" s="72"/>
      <c r="F20" s="72"/>
      <c r="G20" s="72"/>
      <c r="H20" s="72"/>
      <c r="I20" s="72"/>
      <c r="J20" s="31"/>
    </row>
    <row r="21" spans="1:10" ht="13.9" x14ac:dyDescent="0.25">
      <c r="A21" s="30"/>
      <c r="B21" s="30"/>
      <c r="C21" s="30"/>
      <c r="D21" s="30"/>
      <c r="E21" s="30"/>
      <c r="F21" s="30"/>
      <c r="G21" s="30"/>
      <c r="H21" s="30"/>
      <c r="I21" s="30"/>
      <c r="J21" s="30"/>
    </row>
  </sheetData>
  <mergeCells count="2">
    <mergeCell ref="B3:D3"/>
    <mergeCell ref="F3:H3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B4" sqref="B4:E6"/>
    </sheetView>
  </sheetViews>
  <sheetFormatPr defaultColWidth="11.42578125" defaultRowHeight="14.25" x14ac:dyDescent="0.2"/>
  <cols>
    <col min="1" max="1" width="46.7109375" style="3" customWidth="1"/>
    <col min="2" max="16384" width="11.42578125" style="3"/>
  </cols>
  <sheetData>
    <row r="1" spans="1:7" ht="13.9" x14ac:dyDescent="0.25">
      <c r="A1" s="4" t="s">
        <v>618</v>
      </c>
    </row>
    <row r="2" spans="1:7" ht="13.9" x14ac:dyDescent="0.25">
      <c r="A2" s="4"/>
    </row>
    <row r="3" spans="1:7" ht="22.5" x14ac:dyDescent="0.2">
      <c r="A3" s="23"/>
      <c r="B3" s="25" t="s">
        <v>23</v>
      </c>
      <c r="C3" s="24" t="s">
        <v>24</v>
      </c>
      <c r="D3" s="25" t="s">
        <v>25</v>
      </c>
      <c r="E3" s="24" t="s">
        <v>26</v>
      </c>
      <c r="F3" s="11"/>
      <c r="G3" s="30"/>
    </row>
    <row r="4" spans="1:7" x14ac:dyDescent="0.2">
      <c r="A4" s="5" t="s">
        <v>513</v>
      </c>
      <c r="B4" s="164" t="s">
        <v>27</v>
      </c>
      <c r="C4" s="164" t="s">
        <v>28</v>
      </c>
      <c r="D4" s="164" t="s">
        <v>29</v>
      </c>
      <c r="E4" s="164" t="s">
        <v>30</v>
      </c>
      <c r="F4" s="76"/>
      <c r="G4" s="30"/>
    </row>
    <row r="5" spans="1:7" x14ac:dyDescent="0.2">
      <c r="A5" s="5" t="s">
        <v>552</v>
      </c>
      <c r="B5" s="164" t="s">
        <v>31</v>
      </c>
      <c r="C5" s="164" t="s">
        <v>32</v>
      </c>
      <c r="D5" s="164" t="s">
        <v>33</v>
      </c>
      <c r="E5" s="164" t="s">
        <v>33</v>
      </c>
      <c r="F5" s="77"/>
      <c r="G5" s="30"/>
    </row>
    <row r="6" spans="1:7" x14ac:dyDescent="0.2">
      <c r="A6" s="92" t="s">
        <v>599</v>
      </c>
      <c r="B6" s="165">
        <v>21</v>
      </c>
      <c r="C6" s="165">
        <v>8</v>
      </c>
      <c r="D6" s="165">
        <v>5</v>
      </c>
      <c r="E6" s="165">
        <v>14</v>
      </c>
      <c r="F6" s="52"/>
      <c r="G6" s="30"/>
    </row>
    <row r="7" spans="1:7" x14ac:dyDescent="0.2">
      <c r="A7" s="100" t="s">
        <v>34</v>
      </c>
      <c r="B7" s="100"/>
      <c r="C7" s="76"/>
      <c r="D7" s="52"/>
      <c r="E7" s="52"/>
      <c r="F7" s="52"/>
      <c r="G7" s="30"/>
    </row>
    <row r="8" spans="1:7" ht="13.9" x14ac:dyDescent="0.25">
      <c r="A8" s="183" t="s">
        <v>35</v>
      </c>
      <c r="B8" s="183"/>
      <c r="C8" s="52"/>
      <c r="D8" s="52"/>
      <c r="E8" s="52"/>
      <c r="F8" s="30"/>
      <c r="G8" s="30"/>
    </row>
    <row r="9" spans="1:7" ht="13.9" x14ac:dyDescent="0.25">
      <c r="A9" s="30"/>
      <c r="B9" s="30"/>
      <c r="C9" s="30"/>
      <c r="D9" s="30"/>
      <c r="E9" s="30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</row>
  </sheetData>
  <mergeCells count="1">
    <mergeCell ref="A8:B8"/>
  </mergeCells>
  <phoneticPr fontId="4" type="noConversion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A2" sqref="A2"/>
    </sheetView>
  </sheetViews>
  <sheetFormatPr defaultColWidth="11.42578125" defaultRowHeight="14.25" x14ac:dyDescent="0.2"/>
  <cols>
    <col min="1" max="1" width="47.140625" style="3" customWidth="1"/>
    <col min="2" max="16384" width="11.42578125" style="3"/>
  </cols>
  <sheetData>
    <row r="1" spans="1:7" ht="13.9" x14ac:dyDescent="0.25">
      <c r="A1" s="4" t="s">
        <v>630</v>
      </c>
    </row>
    <row r="2" spans="1:7" ht="13.9" x14ac:dyDescent="0.25">
      <c r="A2" s="4"/>
    </row>
    <row r="3" spans="1:7" ht="22.5" x14ac:dyDescent="0.2">
      <c r="A3" s="95"/>
      <c r="B3" s="25" t="s">
        <v>23</v>
      </c>
      <c r="C3" s="24" t="s">
        <v>24</v>
      </c>
      <c r="D3" s="25" t="s">
        <v>25</v>
      </c>
      <c r="E3" s="24" t="s">
        <v>26</v>
      </c>
      <c r="F3" s="30"/>
      <c r="G3" s="30"/>
    </row>
    <row r="4" spans="1:7" ht="22.5" x14ac:dyDescent="0.2">
      <c r="A4" s="93" t="s">
        <v>569</v>
      </c>
      <c r="B4" s="167" t="s">
        <v>36</v>
      </c>
      <c r="C4" s="167" t="s">
        <v>37</v>
      </c>
      <c r="D4" s="164" t="s">
        <v>38</v>
      </c>
      <c r="E4" s="164" t="s">
        <v>39</v>
      </c>
      <c r="F4" s="30"/>
      <c r="G4" s="30"/>
    </row>
    <row r="5" spans="1:7" x14ac:dyDescent="0.2">
      <c r="A5" s="93" t="s">
        <v>553</v>
      </c>
      <c r="B5" s="167" t="s">
        <v>40</v>
      </c>
      <c r="C5" s="167" t="s">
        <v>41</v>
      </c>
      <c r="D5" s="164" t="s">
        <v>42</v>
      </c>
      <c r="E5" s="164" t="s">
        <v>43</v>
      </c>
      <c r="F5" s="30"/>
      <c r="G5" s="30"/>
    </row>
    <row r="6" spans="1:7" x14ac:dyDescent="0.2">
      <c r="A6" s="93" t="s">
        <v>554</v>
      </c>
      <c r="B6" s="167" t="s">
        <v>44</v>
      </c>
      <c r="C6" s="167" t="s">
        <v>45</v>
      </c>
      <c r="D6" s="164" t="s">
        <v>46</v>
      </c>
      <c r="E6" s="164" t="s">
        <v>47</v>
      </c>
      <c r="F6" s="30"/>
      <c r="G6" s="30"/>
    </row>
    <row r="7" spans="1:7" x14ac:dyDescent="0.2">
      <c r="A7" s="94" t="s">
        <v>552</v>
      </c>
      <c r="B7" s="167" t="s">
        <v>48</v>
      </c>
      <c r="C7" s="167" t="s">
        <v>49</v>
      </c>
      <c r="D7" s="164" t="s">
        <v>50</v>
      </c>
      <c r="E7" s="164" t="s">
        <v>51</v>
      </c>
      <c r="F7" s="30"/>
      <c r="G7" s="30"/>
    </row>
    <row r="8" spans="1:7" x14ac:dyDescent="0.2">
      <c r="A8" s="92" t="s">
        <v>68</v>
      </c>
      <c r="B8" s="168">
        <v>27</v>
      </c>
      <c r="C8" s="168">
        <v>0</v>
      </c>
      <c r="D8" s="165">
        <v>6</v>
      </c>
      <c r="E8" s="165">
        <v>17</v>
      </c>
      <c r="F8" s="30"/>
      <c r="G8" s="30"/>
    </row>
    <row r="9" spans="1:7" x14ac:dyDescent="0.2">
      <c r="A9" s="187" t="s">
        <v>34</v>
      </c>
      <c r="B9" s="187"/>
      <c r="C9" s="187"/>
      <c r="D9" s="52"/>
      <c r="E9" s="52"/>
      <c r="F9" s="30"/>
      <c r="G9" s="30"/>
    </row>
    <row r="10" spans="1:7" ht="13.9" x14ac:dyDescent="0.25">
      <c r="A10" s="101" t="s">
        <v>35</v>
      </c>
      <c r="B10" s="102"/>
      <c r="C10" s="102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  <row r="30" spans="1:7" ht="13.9" x14ac:dyDescent="0.25">
      <c r="A30" s="30"/>
      <c r="B30" s="30"/>
      <c r="C30" s="30"/>
      <c r="D30" s="30"/>
      <c r="E30" s="30"/>
      <c r="F30" s="30"/>
      <c r="G30" s="30"/>
    </row>
    <row r="31" spans="1:7" ht="13.9" x14ac:dyDescent="0.25">
      <c r="A31" s="30"/>
      <c r="B31" s="30"/>
      <c r="C31" s="30"/>
      <c r="D31" s="30"/>
      <c r="E31" s="30"/>
    </row>
  </sheetData>
  <mergeCells count="1">
    <mergeCell ref="A9:C9"/>
  </mergeCells>
  <phoneticPr fontId="4" type="noConversion"/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G37" sqref="G37"/>
    </sheetView>
  </sheetViews>
  <sheetFormatPr defaultColWidth="8.85546875" defaultRowHeight="14.25" x14ac:dyDescent="0.2"/>
  <cols>
    <col min="1" max="1" width="20.7109375" style="3" customWidth="1"/>
    <col min="2" max="5" width="10.28515625" style="3" customWidth="1"/>
    <col min="6" max="16384" width="8.85546875" style="3"/>
  </cols>
  <sheetData>
    <row r="1" spans="1:7" ht="16.149999999999999" x14ac:dyDescent="0.3">
      <c r="A1" s="20" t="s">
        <v>571</v>
      </c>
    </row>
    <row r="2" spans="1:7" ht="16.149999999999999" x14ac:dyDescent="0.3">
      <c r="A2" s="20"/>
    </row>
    <row r="3" spans="1:7" ht="22.9" x14ac:dyDescent="0.25">
      <c r="A3" s="96" t="s">
        <v>514</v>
      </c>
      <c r="B3" s="24" t="s">
        <v>515</v>
      </c>
      <c r="C3" s="24" t="s">
        <v>516</v>
      </c>
      <c r="D3" s="24" t="s">
        <v>517</v>
      </c>
      <c r="E3" s="24" t="s">
        <v>113</v>
      </c>
      <c r="F3" s="30"/>
      <c r="G3" s="30"/>
    </row>
    <row r="4" spans="1:7" ht="13.9" x14ac:dyDescent="0.25">
      <c r="A4" s="11" t="s">
        <v>518</v>
      </c>
      <c r="B4" s="164">
        <v>35</v>
      </c>
      <c r="C4" s="164">
        <v>50</v>
      </c>
      <c r="D4" s="164">
        <v>15</v>
      </c>
      <c r="E4" s="164">
        <v>100</v>
      </c>
      <c r="F4" s="30"/>
      <c r="G4" s="30"/>
    </row>
    <row r="5" spans="1:7" ht="13.9" x14ac:dyDescent="0.25">
      <c r="A5" s="11" t="s">
        <v>519</v>
      </c>
      <c r="B5" s="164">
        <v>31.25</v>
      </c>
      <c r="C5" s="164">
        <v>50</v>
      </c>
      <c r="D5" s="164">
        <v>18.75</v>
      </c>
      <c r="E5" s="164">
        <v>100</v>
      </c>
      <c r="F5" s="30"/>
      <c r="G5" s="30"/>
    </row>
    <row r="6" spans="1:7" ht="13.9" x14ac:dyDescent="0.25">
      <c r="A6" s="11" t="s">
        <v>520</v>
      </c>
      <c r="B6" s="166">
        <v>27.5</v>
      </c>
      <c r="C6" s="164">
        <v>50</v>
      </c>
      <c r="D6" s="166">
        <v>22.5</v>
      </c>
      <c r="E6" s="164">
        <v>100</v>
      </c>
      <c r="F6" s="30"/>
      <c r="G6" s="30"/>
    </row>
    <row r="7" spans="1:7" ht="13.9" x14ac:dyDescent="0.25">
      <c r="A7" s="11" t="s">
        <v>521</v>
      </c>
      <c r="B7" s="164">
        <v>23.75</v>
      </c>
      <c r="C7" s="164">
        <v>50</v>
      </c>
      <c r="D7" s="164">
        <v>26.25</v>
      </c>
      <c r="E7" s="164">
        <v>100</v>
      </c>
      <c r="F7" s="30"/>
      <c r="G7" s="30"/>
    </row>
    <row r="8" spans="1:7" ht="13.9" x14ac:dyDescent="0.25">
      <c r="A8" s="28" t="s">
        <v>522</v>
      </c>
      <c r="B8" s="165">
        <v>20</v>
      </c>
      <c r="C8" s="165">
        <v>50</v>
      </c>
      <c r="D8" s="165">
        <v>30</v>
      </c>
      <c r="E8" s="165">
        <v>100</v>
      </c>
      <c r="F8" s="30"/>
      <c r="G8" s="30"/>
    </row>
    <row r="9" spans="1:7" ht="13.9" x14ac:dyDescent="0.25">
      <c r="A9" s="103" t="s">
        <v>572</v>
      </c>
      <c r="B9" s="30"/>
      <c r="C9" s="30"/>
      <c r="D9" s="30"/>
      <c r="E9" s="30"/>
      <c r="F9" s="30"/>
      <c r="G9" s="30"/>
    </row>
    <row r="10" spans="1:7" ht="13.9" x14ac:dyDescent="0.25">
      <c r="A10" s="30"/>
      <c r="B10" s="30"/>
      <c r="C10" s="30"/>
      <c r="D10" s="30"/>
      <c r="E10" s="30"/>
      <c r="F10" s="30"/>
      <c r="G10" s="30"/>
    </row>
    <row r="11" spans="1:7" ht="13.9" x14ac:dyDescent="0.25">
      <c r="A11" s="30"/>
      <c r="B11" s="30"/>
      <c r="C11" s="30"/>
      <c r="D11" s="30"/>
      <c r="E11" s="30"/>
      <c r="F11" s="30"/>
      <c r="G11" s="30"/>
    </row>
    <row r="12" spans="1:7" ht="13.9" x14ac:dyDescent="0.25">
      <c r="A12" s="30"/>
      <c r="B12" s="30"/>
      <c r="C12" s="30"/>
      <c r="D12" s="30"/>
      <c r="E12" s="30"/>
      <c r="F12" s="30"/>
      <c r="G12" s="30"/>
    </row>
    <row r="13" spans="1:7" ht="13.9" x14ac:dyDescent="0.25">
      <c r="A13" s="30"/>
      <c r="B13" s="30"/>
      <c r="C13" s="30"/>
      <c r="D13" s="30"/>
      <c r="E13" s="30"/>
      <c r="F13" s="30"/>
      <c r="G13" s="30"/>
    </row>
    <row r="14" spans="1:7" x14ac:dyDescent="0.2">
      <c r="A14" s="52"/>
      <c r="B14" s="30"/>
      <c r="C14" s="30"/>
      <c r="D14" s="30"/>
      <c r="E14" s="30"/>
      <c r="F14" s="30"/>
      <c r="G14" s="30"/>
    </row>
    <row r="15" spans="1:7" ht="13.9" x14ac:dyDescent="0.25">
      <c r="A15" s="30"/>
      <c r="B15" s="30"/>
      <c r="C15" s="30"/>
      <c r="D15" s="30"/>
      <c r="E15" s="30"/>
      <c r="F15" s="30"/>
      <c r="G15" s="30"/>
    </row>
    <row r="16" spans="1:7" ht="13.9" x14ac:dyDescent="0.25">
      <c r="A16" s="30"/>
      <c r="B16" s="30"/>
      <c r="C16" s="30"/>
      <c r="D16" s="30"/>
      <c r="E16" s="30"/>
      <c r="F16" s="30"/>
      <c r="G16" s="30"/>
    </row>
    <row r="17" spans="1:7" ht="13.9" x14ac:dyDescent="0.25">
      <c r="A17" s="30"/>
      <c r="B17" s="30"/>
      <c r="C17" s="30"/>
      <c r="D17" s="30"/>
      <c r="E17" s="30"/>
      <c r="F17" s="30"/>
      <c r="G17" s="30"/>
    </row>
    <row r="18" spans="1:7" ht="13.9" x14ac:dyDescent="0.25">
      <c r="A18" s="30"/>
      <c r="B18" s="30"/>
      <c r="C18" s="30"/>
      <c r="D18" s="30"/>
      <c r="E18" s="30"/>
      <c r="F18" s="30"/>
      <c r="G18" s="30"/>
    </row>
    <row r="19" spans="1:7" ht="13.9" x14ac:dyDescent="0.25">
      <c r="A19" s="30"/>
      <c r="B19" s="30"/>
      <c r="C19" s="30"/>
      <c r="D19" s="30"/>
      <c r="E19" s="30"/>
      <c r="F19" s="30"/>
      <c r="G19" s="30"/>
    </row>
    <row r="20" spans="1:7" ht="13.9" x14ac:dyDescent="0.25">
      <c r="A20" s="30"/>
      <c r="B20" s="30"/>
      <c r="C20" s="30"/>
      <c r="D20" s="30"/>
      <c r="E20" s="30"/>
      <c r="F20" s="30"/>
      <c r="G20" s="30"/>
    </row>
    <row r="21" spans="1:7" ht="13.9" x14ac:dyDescent="0.25">
      <c r="A21" s="30"/>
      <c r="B21" s="30"/>
      <c r="C21" s="30"/>
      <c r="D21" s="30"/>
      <c r="E21" s="30"/>
      <c r="F21" s="30"/>
      <c r="G21" s="30"/>
    </row>
    <row r="22" spans="1:7" ht="13.9" x14ac:dyDescent="0.25">
      <c r="A22" s="30"/>
      <c r="B22" s="30"/>
      <c r="C22" s="30"/>
      <c r="D22" s="30"/>
      <c r="E22" s="30"/>
      <c r="F22" s="30"/>
      <c r="G22" s="30"/>
    </row>
    <row r="23" spans="1:7" ht="13.9" x14ac:dyDescent="0.25">
      <c r="A23" s="30"/>
      <c r="B23" s="30"/>
      <c r="C23" s="30"/>
      <c r="D23" s="30"/>
      <c r="E23" s="30"/>
      <c r="F23" s="30"/>
      <c r="G23" s="30"/>
    </row>
    <row r="24" spans="1:7" ht="13.9" x14ac:dyDescent="0.25">
      <c r="A24" s="30"/>
      <c r="B24" s="30"/>
      <c r="C24" s="30"/>
      <c r="D24" s="30"/>
      <c r="E24" s="30"/>
      <c r="F24" s="30"/>
      <c r="G24" s="30"/>
    </row>
    <row r="25" spans="1:7" ht="13.9" x14ac:dyDescent="0.25">
      <c r="A25" s="30"/>
      <c r="B25" s="30"/>
      <c r="C25" s="30"/>
      <c r="D25" s="30"/>
      <c r="E25" s="30"/>
      <c r="F25" s="30"/>
      <c r="G25" s="30"/>
    </row>
    <row r="26" spans="1:7" ht="13.9" x14ac:dyDescent="0.25">
      <c r="A26" s="30"/>
      <c r="B26" s="30"/>
      <c r="C26" s="30"/>
      <c r="D26" s="30"/>
      <c r="E26" s="30"/>
      <c r="F26" s="30"/>
      <c r="G26" s="30"/>
    </row>
    <row r="27" spans="1:7" ht="13.9" x14ac:dyDescent="0.25">
      <c r="A27" s="30"/>
      <c r="B27" s="30"/>
      <c r="C27" s="30"/>
      <c r="D27" s="30"/>
      <c r="E27" s="30"/>
      <c r="F27" s="30"/>
      <c r="G27" s="30"/>
    </row>
    <row r="28" spans="1:7" ht="13.9" x14ac:dyDescent="0.25">
      <c r="A28" s="30"/>
      <c r="B28" s="30"/>
      <c r="C28" s="30"/>
      <c r="D28" s="30"/>
      <c r="E28" s="30"/>
      <c r="F28" s="30"/>
      <c r="G28" s="30"/>
    </row>
    <row r="29" spans="1:7" ht="13.9" x14ac:dyDescent="0.25">
      <c r="A29" s="30"/>
      <c r="B29" s="30"/>
      <c r="C29" s="30"/>
      <c r="D29" s="30"/>
      <c r="E29" s="30"/>
      <c r="F29" s="30"/>
      <c r="G29" s="30"/>
    </row>
  </sheetData>
  <phoneticPr fontId="4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28</vt:i4>
      </vt:variant>
    </vt:vector>
  </HeadingPairs>
  <TitlesOfParts>
    <vt:vector size="59" baseType="lpstr">
      <vt:lpstr>Contents</vt:lpstr>
      <vt:lpstr>Table 1.1</vt:lpstr>
      <vt:lpstr>Table 1.2</vt:lpstr>
      <vt:lpstr>Table 1.3</vt:lpstr>
      <vt:lpstr>Table 1.4</vt:lpstr>
      <vt:lpstr>Table 1.5</vt:lpstr>
      <vt:lpstr>Table 1.6</vt:lpstr>
      <vt:lpstr>Table 1.7</vt:lpstr>
      <vt:lpstr>Table 1.8</vt:lpstr>
      <vt:lpstr>Table 2.1</vt:lpstr>
      <vt:lpstr>Table 2.2</vt:lpstr>
      <vt:lpstr>Table 2.3</vt:lpstr>
      <vt:lpstr>Table 2.4</vt:lpstr>
      <vt:lpstr>Table 2.5</vt:lpstr>
      <vt:lpstr>Table 2.6</vt:lpstr>
      <vt:lpstr>Table 2.7</vt:lpstr>
      <vt:lpstr>Table 2.8</vt:lpstr>
      <vt:lpstr>Table 3.1</vt:lpstr>
      <vt:lpstr>Table 4.1</vt:lpstr>
      <vt:lpstr>Table 4.2</vt:lpstr>
      <vt:lpstr>Table 5.1</vt:lpstr>
      <vt:lpstr>Table 5.2</vt:lpstr>
      <vt:lpstr>Table 5.3</vt:lpstr>
      <vt:lpstr>Table 6.1</vt:lpstr>
      <vt:lpstr>Table 6.2</vt:lpstr>
      <vt:lpstr>Table 6.3</vt:lpstr>
      <vt:lpstr>Table 6.4</vt:lpstr>
      <vt:lpstr>Table 6.5</vt:lpstr>
      <vt:lpstr>Table 6.6</vt:lpstr>
      <vt:lpstr>Table 6.7</vt:lpstr>
      <vt:lpstr>Table 8.1</vt:lpstr>
      <vt:lpstr>'Table 4.1'!_Ref368487386</vt:lpstr>
      <vt:lpstr>'Table 4.2'!_Ref368487409</vt:lpstr>
      <vt:lpstr>'Table 1.8'!_Ref390357066</vt:lpstr>
      <vt:lpstr>'Table 1.3'!_Ref390423381</vt:lpstr>
      <vt:lpstr>'Table 6.1'!_Toc378956621</vt:lpstr>
      <vt:lpstr>'Table 6.2'!_Toc378956622</vt:lpstr>
      <vt:lpstr>'Table 6.3'!_Toc378956623</vt:lpstr>
      <vt:lpstr>'Table 6.6'!_Toc378956625</vt:lpstr>
      <vt:lpstr>'Table 3.1'!_Toc381287970</vt:lpstr>
      <vt:lpstr>'Table 5.1'!_Toc383530058</vt:lpstr>
      <vt:lpstr>'Table 2.1'!_Toc383797979</vt:lpstr>
      <vt:lpstr>'Table 2.3'!_Toc383797981</vt:lpstr>
      <vt:lpstr>'Table 2.4'!_Toc383797982</vt:lpstr>
      <vt:lpstr>'Table 2.5'!_Toc383797983</vt:lpstr>
      <vt:lpstr>'Table 2.6'!_Toc383797984</vt:lpstr>
      <vt:lpstr>'Table 2.7'!_Toc383797985</vt:lpstr>
      <vt:lpstr>'Table 2.8'!_Toc383797986</vt:lpstr>
      <vt:lpstr>'Table 1.1'!_Toc389837824</vt:lpstr>
      <vt:lpstr>'Table 1.2'!_Toc389837825</vt:lpstr>
      <vt:lpstr>'Table 1.4'!_Toc389837827</vt:lpstr>
      <vt:lpstr>'Table 1.5'!_Toc389837828</vt:lpstr>
      <vt:lpstr>'Table 1.6'!_Toc389837829</vt:lpstr>
      <vt:lpstr>'Table 2.2'!_Toc389837832</vt:lpstr>
      <vt:lpstr>'Table 5.2'!_Toc389837843</vt:lpstr>
      <vt:lpstr>'Table 5.3'!_Toc389837844</vt:lpstr>
      <vt:lpstr>'Table 6.4'!_Toc389837849</vt:lpstr>
      <vt:lpstr>'Table 6.5'!_Toc389837850</vt:lpstr>
      <vt:lpstr>'Table 6.7'!_Toc389837852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Botti</dc:creator>
  <cp:lastModifiedBy>Loredana Sementini</cp:lastModifiedBy>
  <cp:lastPrinted>2014-07-22T17:38:31Z</cp:lastPrinted>
  <dcterms:created xsi:type="dcterms:W3CDTF">2014-06-16T09:13:23Z</dcterms:created>
  <dcterms:modified xsi:type="dcterms:W3CDTF">2014-08-11T15:40:22Z</dcterms:modified>
</cp:coreProperties>
</file>