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44" tabRatio="599" activeTab="1"/>
  </bookViews>
  <sheets>
    <sheet name="Operatiiviset" sheetId="4" r:id="rId1"/>
    <sheet name="Esimies- ja päätöksentekotasot" sheetId="8" r:id="rId2"/>
  </sheets>
  <definedNames>
    <definedName name="_xlnm.Print_Area" localSheetId="1">'Esimies- ja päätöksentekotasot'!$A$1:$AF$46</definedName>
    <definedName name="_xlnm.Print_Area" localSheetId="0">Operatiiviset!$A$1:$AF$46</definedName>
  </definedNames>
  <calcPr calcId="145621"/>
</workbook>
</file>

<file path=xl/calcChain.xml><?xml version="1.0" encoding="utf-8"?>
<calcChain xmlns="http://schemas.openxmlformats.org/spreadsheetml/2006/main">
  <c r="AC9" i="8" l="1"/>
  <c r="AC21" i="8" l="1"/>
  <c r="AB21" i="8"/>
  <c r="AA21" i="8"/>
  <c r="Z21" i="8"/>
  <c r="Y21" i="8"/>
  <c r="AC20" i="8"/>
  <c r="AB20" i="8"/>
  <c r="AA20" i="8"/>
  <c r="Z20" i="8"/>
  <c r="Y20" i="8"/>
  <c r="AC15" i="8"/>
  <c r="AB15" i="8"/>
  <c r="AA15" i="8"/>
  <c r="Z15" i="8"/>
  <c r="Y15" i="8"/>
  <c r="V15" i="8"/>
  <c r="AC9" i="4"/>
  <c r="S46" i="8" l="1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N34" i="8"/>
  <c r="M34" i="8"/>
  <c r="L34" i="8"/>
  <c r="K34" i="8"/>
  <c r="J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S27" i="8"/>
  <c r="R27" i="8"/>
  <c r="Q27" i="8"/>
  <c r="P27" i="8"/>
  <c r="O27" i="8"/>
  <c r="S25" i="8"/>
  <c r="R25" i="8"/>
  <c r="Q25" i="8"/>
  <c r="P25" i="8"/>
  <c r="O25" i="8"/>
  <c r="S24" i="8"/>
  <c r="R24" i="8"/>
  <c r="Q24" i="8"/>
  <c r="P24" i="8"/>
  <c r="O24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W23" i="8"/>
  <c r="V23" i="8"/>
  <c r="U23" i="8"/>
  <c r="T23" i="8"/>
  <c r="I21" i="8"/>
  <c r="H21" i="8"/>
  <c r="G21" i="8"/>
  <c r="F21" i="8"/>
  <c r="E21" i="8"/>
  <c r="S22" i="8"/>
  <c r="R22" i="8"/>
  <c r="Q22" i="8"/>
  <c r="P22" i="8"/>
  <c r="O22" i="8"/>
  <c r="N22" i="8"/>
  <c r="M22" i="8"/>
  <c r="L22" i="8"/>
  <c r="K22" i="8"/>
  <c r="J22" i="8"/>
  <c r="S21" i="8"/>
  <c r="R21" i="8"/>
  <c r="Q21" i="8"/>
  <c r="P21" i="8"/>
  <c r="O21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R19" i="8"/>
  <c r="Q19" i="8"/>
  <c r="P19" i="8"/>
  <c r="O19" i="8"/>
  <c r="S18" i="8"/>
  <c r="R18" i="8"/>
  <c r="Q18" i="8"/>
  <c r="P18" i="8"/>
  <c r="O18" i="8"/>
  <c r="N18" i="8"/>
  <c r="M18" i="8"/>
  <c r="L18" i="8"/>
  <c r="K18" i="8"/>
  <c r="J18" i="8"/>
  <c r="S17" i="8"/>
  <c r="R17" i="8"/>
  <c r="Q17" i="8"/>
  <c r="P17" i="8"/>
  <c r="O17" i="8"/>
  <c r="S16" i="8"/>
  <c r="R16" i="8"/>
  <c r="Q16" i="8"/>
  <c r="P16" i="8"/>
  <c r="O16" i="8"/>
  <c r="N14" i="8"/>
  <c r="M14" i="8"/>
  <c r="L14" i="8"/>
  <c r="K14" i="8"/>
  <c r="J14" i="8"/>
  <c r="X15" i="8"/>
  <c r="W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S12" i="8"/>
  <c r="R12" i="8"/>
  <c r="Q12" i="8"/>
  <c r="P12" i="8"/>
  <c r="O12" i="8"/>
  <c r="S11" i="8"/>
  <c r="R11" i="8"/>
  <c r="Q11" i="8"/>
  <c r="P11" i="8"/>
  <c r="O11" i="8"/>
  <c r="S10" i="8"/>
  <c r="R10" i="8"/>
  <c r="Q10" i="8"/>
  <c r="P10" i="8"/>
  <c r="O10" i="8"/>
  <c r="S9" i="8"/>
  <c r="R9" i="8"/>
  <c r="Q9" i="8"/>
  <c r="P9" i="8"/>
  <c r="O9" i="8"/>
  <c r="S8" i="8"/>
  <c r="R8" i="8"/>
  <c r="Q8" i="8"/>
  <c r="P8" i="8"/>
  <c r="O8" i="8"/>
  <c r="N9" i="8"/>
  <c r="M9" i="8"/>
  <c r="L9" i="8"/>
  <c r="K9" i="8"/>
  <c r="J9" i="8"/>
  <c r="N8" i="8"/>
  <c r="M8" i="8"/>
  <c r="L8" i="8"/>
  <c r="K8" i="8"/>
  <c r="J8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B9" i="8"/>
  <c r="AA9" i="8"/>
  <c r="Z9" i="8"/>
  <c r="Y9" i="8"/>
  <c r="AC8" i="8"/>
  <c r="AB8" i="8"/>
  <c r="AA8" i="8"/>
  <c r="Z8" i="8"/>
  <c r="Y8" i="8"/>
  <c r="AC7" i="8"/>
  <c r="AB7" i="8"/>
  <c r="AA7" i="8"/>
  <c r="Z7" i="8"/>
  <c r="Y7" i="8"/>
  <c r="AC6" i="8"/>
  <c r="AB6" i="8"/>
  <c r="AA6" i="8"/>
  <c r="Z6" i="8"/>
  <c r="Y6" i="8"/>
  <c r="AC5" i="8"/>
  <c r="AB5" i="8"/>
  <c r="AA5" i="8"/>
  <c r="Z5" i="8"/>
  <c r="Y5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D46" i="8" l="1"/>
  <c r="AG46" i="8" s="1"/>
  <c r="D45" i="8"/>
  <c r="AG45" i="8" s="1"/>
  <c r="D44" i="8"/>
  <c r="AG44" i="8" s="1"/>
  <c r="D43" i="8"/>
  <c r="AG43" i="8" s="1"/>
  <c r="D42" i="8"/>
  <c r="AG42" i="8" s="1"/>
  <c r="D41" i="8"/>
  <c r="AG41" i="8" s="1"/>
  <c r="D40" i="8"/>
  <c r="AG40" i="8" s="1"/>
  <c r="D39" i="8"/>
  <c r="AG39" i="8" s="1"/>
  <c r="D38" i="8"/>
  <c r="AG38" i="8" s="1"/>
  <c r="D37" i="8"/>
  <c r="AG37" i="8" s="1"/>
  <c r="D36" i="8"/>
  <c r="AG36" i="8" s="1"/>
  <c r="D35" i="8"/>
  <c r="AG35" i="8" s="1"/>
  <c r="D34" i="8"/>
  <c r="AG34" i="8" s="1"/>
  <c r="D33" i="8"/>
  <c r="AG33" i="8" s="1"/>
  <c r="D32" i="8"/>
  <c r="AG32" i="8" s="1"/>
  <c r="D31" i="8"/>
  <c r="AG31" i="8" s="1"/>
  <c r="D30" i="8"/>
  <c r="AG30" i="8" s="1"/>
  <c r="D29" i="8"/>
  <c r="AG29" i="8" s="1"/>
  <c r="D28" i="8"/>
  <c r="AG28" i="8" s="1"/>
  <c r="D27" i="8"/>
  <c r="AG27" i="8" s="1"/>
  <c r="D26" i="8"/>
  <c r="AG26" i="8" s="1"/>
  <c r="D25" i="8"/>
  <c r="AG25" i="8" s="1"/>
  <c r="D24" i="8"/>
  <c r="AG24" i="8" s="1"/>
  <c r="D23" i="8"/>
  <c r="AG23" i="8" s="1"/>
  <c r="D22" i="8"/>
  <c r="AG22" i="8" s="1"/>
  <c r="D21" i="8"/>
  <c r="AG21" i="8" s="1"/>
  <c r="D20" i="8"/>
  <c r="AG20" i="8" s="1"/>
  <c r="D19" i="8"/>
  <c r="AG19" i="8" s="1"/>
  <c r="D18" i="8"/>
  <c r="AG18" i="8" s="1"/>
  <c r="D17" i="8"/>
  <c r="AG17" i="8" s="1"/>
  <c r="D16" i="8"/>
  <c r="AG16" i="8" s="1"/>
  <c r="D15" i="8"/>
  <c r="AG15" i="8" s="1"/>
  <c r="D14" i="8"/>
  <c r="AG14" i="8" s="1"/>
  <c r="D13" i="8"/>
  <c r="AG13" i="8" s="1"/>
  <c r="D12" i="8"/>
  <c r="AG12" i="8" s="1"/>
  <c r="D11" i="8"/>
  <c r="AG11" i="8" s="1"/>
  <c r="D10" i="8"/>
  <c r="AG10" i="8" s="1"/>
  <c r="D9" i="8"/>
  <c r="AG9" i="8" s="1"/>
  <c r="D8" i="8"/>
  <c r="AG8" i="8" s="1"/>
  <c r="D7" i="8"/>
  <c r="AG7" i="8" s="1"/>
  <c r="D6" i="8"/>
  <c r="AG6" i="8" s="1"/>
  <c r="D5" i="8"/>
  <c r="AG5" i="8" s="1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34" i="4"/>
  <c r="AB34" i="4"/>
  <c r="AA34" i="4"/>
  <c r="Z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B9" i="4"/>
  <c r="AA9" i="4"/>
  <c r="Z9" i="4"/>
  <c r="Y9" i="4"/>
  <c r="AC8" i="4"/>
  <c r="AB8" i="4"/>
  <c r="AA8" i="4"/>
  <c r="Z8" i="4"/>
  <c r="Y8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19" i="4"/>
  <c r="W19" i="4"/>
  <c r="V19" i="4"/>
  <c r="U19" i="4"/>
  <c r="T19" i="4"/>
  <c r="X15" i="4"/>
  <c r="W15" i="4"/>
  <c r="V15" i="4"/>
  <c r="U15" i="4"/>
  <c r="T15" i="4"/>
  <c r="X14" i="4"/>
  <c r="W14" i="4"/>
  <c r="V14" i="4"/>
  <c r="U14" i="4"/>
  <c r="T14" i="4"/>
  <c r="X13" i="4"/>
  <c r="W13" i="4"/>
  <c r="V13" i="4"/>
  <c r="U13" i="4"/>
  <c r="T13" i="4"/>
  <c r="X7" i="4"/>
  <c r="W7" i="4"/>
  <c r="V7" i="4"/>
  <c r="U7" i="4"/>
  <c r="T7" i="4"/>
  <c r="X6" i="4"/>
  <c r="W6" i="4"/>
  <c r="V6" i="4"/>
  <c r="U6" i="4"/>
  <c r="T6" i="4"/>
  <c r="X5" i="4"/>
  <c r="W5" i="4"/>
  <c r="V5" i="4"/>
  <c r="U5" i="4"/>
  <c r="T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7" i="4"/>
  <c r="R27" i="4"/>
  <c r="Q27" i="4"/>
  <c r="P27" i="4"/>
  <c r="O27" i="4"/>
  <c r="S25" i="4"/>
  <c r="R25" i="4"/>
  <c r="Q25" i="4"/>
  <c r="P25" i="4"/>
  <c r="O25" i="4"/>
  <c r="S24" i="4"/>
  <c r="R24" i="4"/>
  <c r="Q24" i="4"/>
  <c r="P24" i="4"/>
  <c r="O24" i="4"/>
  <c r="S22" i="4"/>
  <c r="R22" i="4"/>
  <c r="Q22" i="4"/>
  <c r="P22" i="4"/>
  <c r="O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4" i="4"/>
  <c r="M14" i="4"/>
  <c r="L14" i="4"/>
  <c r="K14" i="4"/>
  <c r="J14" i="4"/>
  <c r="N9" i="4"/>
  <c r="M9" i="4"/>
  <c r="L9" i="4"/>
  <c r="K9" i="4"/>
  <c r="J9" i="4"/>
  <c r="N8" i="4"/>
  <c r="M8" i="4"/>
  <c r="L8" i="4"/>
  <c r="K8" i="4"/>
  <c r="J8" i="4"/>
  <c r="N5" i="4"/>
  <c r="M5" i="4"/>
  <c r="L5" i="4"/>
  <c r="K5" i="4"/>
  <c r="J5" i="4"/>
  <c r="J22" i="4"/>
  <c r="K22" i="4"/>
  <c r="L22" i="4"/>
  <c r="M22" i="4"/>
  <c r="N22" i="4"/>
  <c r="J34" i="4"/>
  <c r="K34" i="4"/>
  <c r="L34" i="4"/>
  <c r="M34" i="4"/>
  <c r="N34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I21" i="4"/>
  <c r="H21" i="4"/>
  <c r="G21" i="4"/>
  <c r="F21" i="4"/>
  <c r="E21" i="4"/>
  <c r="AI22" i="8" l="1"/>
  <c r="AH22" i="8"/>
  <c r="AI25" i="8"/>
  <c r="AH25" i="8"/>
  <c r="AI40" i="8"/>
  <c r="AH40" i="8"/>
  <c r="AI27" i="8"/>
  <c r="AH27" i="8"/>
  <c r="AH28" i="8"/>
  <c r="AI28" i="8"/>
  <c r="AI29" i="8"/>
  <c r="AH29" i="8"/>
  <c r="AI30" i="8"/>
  <c r="AH30" i="8"/>
  <c r="AH31" i="8"/>
  <c r="AI31" i="8"/>
  <c r="AI33" i="8"/>
  <c r="AH33" i="8"/>
  <c r="AH35" i="8"/>
  <c r="AI35" i="8"/>
  <c r="AH39" i="8"/>
  <c r="AI39" i="8"/>
  <c r="AI45" i="8"/>
  <c r="AH45" i="8"/>
  <c r="AI20" i="8"/>
  <c r="AH20" i="8"/>
  <c r="AH24" i="8"/>
  <c r="AI24" i="8"/>
  <c r="AH32" i="8"/>
  <c r="AI32" i="8"/>
  <c r="AI36" i="8"/>
  <c r="AH36" i="8"/>
  <c r="AI16" i="8"/>
  <c r="AH16" i="8"/>
  <c r="AH18" i="8"/>
  <c r="AI18" i="8"/>
  <c r="AH34" i="8"/>
  <c r="AI34" i="8"/>
  <c r="AI37" i="8"/>
  <c r="AH37" i="8"/>
  <c r="AH38" i="8"/>
  <c r="AI38" i="8"/>
  <c r="AH43" i="8"/>
  <c r="AI43" i="8"/>
  <c r="AH21" i="8"/>
  <c r="AI21" i="8"/>
  <c r="AI5" i="8"/>
  <c r="AH5" i="8"/>
  <c r="AH6" i="8"/>
  <c r="AI6" i="8"/>
  <c r="AI7" i="8"/>
  <c r="AH7" i="8"/>
  <c r="AI8" i="8"/>
  <c r="AH8" i="8"/>
  <c r="AI9" i="8"/>
  <c r="AH9" i="8"/>
  <c r="AI10" i="8"/>
  <c r="AH10" i="8"/>
  <c r="AI11" i="8"/>
  <c r="AH11" i="8"/>
  <c r="AI12" i="8"/>
  <c r="AH12" i="8"/>
  <c r="AI13" i="8"/>
  <c r="AH13" i="8"/>
  <c r="AH14" i="8"/>
  <c r="AI14" i="8"/>
  <c r="AH15" i="8"/>
  <c r="AI15" i="8"/>
  <c r="AI17" i="8"/>
  <c r="AH17" i="8"/>
  <c r="AI19" i="8"/>
  <c r="AH19" i="8"/>
  <c r="AI23" i="8"/>
  <c r="AH23" i="8"/>
  <c r="AI26" i="8"/>
  <c r="AH26" i="8"/>
  <c r="AI41" i="8"/>
  <c r="AH41" i="8"/>
  <c r="AI42" i="8"/>
  <c r="AH42" i="8"/>
  <c r="AH44" i="8"/>
  <c r="AI44" i="8"/>
  <c r="AI46" i="8"/>
  <c r="AH46" i="8"/>
  <c r="I46" i="4"/>
  <c r="H46" i="4"/>
  <c r="G46" i="4"/>
  <c r="F46" i="4"/>
  <c r="E46" i="4"/>
  <c r="D24" i="4"/>
  <c r="D23" i="4" l="1"/>
  <c r="D26" i="4"/>
  <c r="D25" i="4" l="1"/>
  <c r="D46" i="4" l="1"/>
  <c r="D43" i="4"/>
  <c r="D39" i="4"/>
  <c r="D35" i="4"/>
  <c r="D30" i="4"/>
  <c r="D10" i="4"/>
  <c r="D22" i="4" l="1"/>
  <c r="D31" i="4"/>
  <c r="D36" i="4"/>
  <c r="D40" i="4"/>
  <c r="D44" i="4"/>
  <c r="D28" i="4"/>
  <c r="D32" i="4"/>
  <c r="D37" i="4"/>
  <c r="D41" i="4"/>
  <c r="D45" i="4"/>
  <c r="D17" i="4"/>
  <c r="D33" i="4"/>
  <c r="D27" i="4"/>
  <c r="D29" i="4"/>
  <c r="D34" i="4"/>
  <c r="D38" i="4"/>
  <c r="D42" i="4"/>
  <c r="D6" i="4"/>
  <c r="D19" i="4"/>
  <c r="D16" i="4"/>
  <c r="D14" i="4"/>
  <c r="D21" i="4"/>
  <c r="D7" i="4"/>
  <c r="D11" i="4"/>
  <c r="D8" i="4"/>
  <c r="D20" i="4"/>
  <c r="D15" i="4"/>
  <c r="D12" i="4"/>
  <c r="D18" i="4"/>
  <c r="D9" i="4"/>
  <c r="D13" i="4"/>
  <c r="D5" i="4" l="1"/>
</calcChain>
</file>

<file path=xl/sharedStrings.xml><?xml version="1.0" encoding="utf-8"?>
<sst xmlns="http://schemas.openxmlformats.org/spreadsheetml/2006/main" count="1711" uniqueCount="829">
  <si>
    <r>
      <rPr>
        <sz val="10"/>
        <color theme="0"/>
        <rFont val="Verdana"/>
        <family val="2"/>
      </rPr>
      <t>Valmiudet</t>
    </r>
  </si>
  <si>
    <r>
      <rPr>
        <b/>
        <sz val="10"/>
        <color theme="0"/>
        <rFont val="Verdana"/>
        <family val="2"/>
      </rPr>
      <t>OPERATIIVISEN TASON TYÖNTEKIJÖIDEN ARVIOINTI</t>
    </r>
  </si>
  <si>
    <r>
      <rPr>
        <sz val="10"/>
        <color theme="0"/>
        <rFont val="Verdana"/>
        <family val="2"/>
      </rPr>
      <t>Arvioituja työntekijöitä yhteensä</t>
    </r>
  </si>
  <si>
    <r>
      <rPr>
        <sz val="10"/>
        <color theme="0"/>
        <rFont val="Verdana"/>
        <family val="2"/>
      </rPr>
      <t>Toivottu taso 1</t>
    </r>
  </si>
  <si>
    <r>
      <rPr>
        <sz val="10"/>
        <color theme="0"/>
        <rFont val="Verdana"/>
        <family val="2"/>
      </rPr>
      <t>Toivottu taso 2</t>
    </r>
  </si>
  <si>
    <r>
      <rPr>
        <sz val="10"/>
        <color theme="0"/>
        <rFont val="Verdana"/>
        <family val="2"/>
      </rPr>
      <t>Toivottu taso 3</t>
    </r>
  </si>
  <si>
    <r>
      <rPr>
        <sz val="10"/>
        <color theme="0"/>
        <rFont val="Verdana"/>
        <family val="2"/>
      </rPr>
      <t>Toivottu taso 4</t>
    </r>
  </si>
  <si>
    <r>
      <rPr>
        <sz val="10"/>
        <color rgb="FFFFFFFF"/>
        <rFont val="Verdana"/>
        <family val="2"/>
      </rPr>
      <t>Työntekijöiden määrä esimiehen arvioiman pätevyystason mukaan</t>
    </r>
  </si>
  <si>
    <r>
      <rPr>
        <sz val="10"/>
        <color rgb="FFFFFFFF"/>
        <rFont val="Verdana"/>
        <family val="2"/>
      </rPr>
      <t>Valittu kehitettäväksi</t>
    </r>
  </si>
  <si>
    <r>
      <rPr>
        <sz val="10"/>
        <color rgb="FFFFFFFF"/>
        <rFont val="Verdana"/>
        <family val="2"/>
      </rPr>
      <t>Toimi</t>
    </r>
  </si>
  <si>
    <r>
      <rPr>
        <sz val="10"/>
        <color rgb="FFFFFFFF"/>
        <rFont val="Verdana"/>
        <family val="2"/>
      </rPr>
      <t>Aikataulu</t>
    </r>
  </si>
  <si>
    <r>
      <rPr>
        <sz val="10"/>
        <color theme="0"/>
        <rFont val="Verdana"/>
        <family val="2"/>
      </rPr>
      <t>Työntekijöiden määrä esimiehen arvioiman pätevyystason mukaan</t>
    </r>
  </si>
  <si>
    <r>
      <rPr>
        <sz val="10"/>
        <color theme="0"/>
        <rFont val="Verdana"/>
        <family val="2"/>
      </rPr>
      <t>Operatiiviset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</si>
  <si>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</si>
  <si>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Tarkastusstandardit, -menettelyt ja -menetelmät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</si>
  <si>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</si>
  <si>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Menojen tukikelpoisuus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</si>
  <si>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</si>
  <si>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Petosriskien hallinta (myös riskien ehkäisemistä, paljastamista ja lieventämistä koskevat toimenpiteet)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</si>
  <si>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</si>
  <si>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Yksinkertaistetut kustannusvaihtoehdot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</si>
  <si>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</si>
  <si>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Toiminnon kannalta olennaiset rahoitusvälineet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</si>
  <si>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</si>
  <si>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Horisontaaliset kysymykset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</si>
  <si>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</si>
  <si>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Julkisia hankintoja koskevat säännöt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</si>
  <si>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</si>
  <si>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Valtiontuki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</si>
  <si>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</si>
  <si>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EU:n ERI-rahastoja koskevien / kansallisten säädösten yleiset säännökset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</si>
  <si>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</si>
  <si>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Tietotekniikan tarkastusstandardit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</si>
  <si>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</si>
  <si>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Otanta- ja ekstrapolointimenetelmät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</si>
  <si>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</si>
  <si>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Rahoitusvaje ja tulojen tuottaminen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</si>
  <si>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</si>
  <si>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Suurhankkeita koskevat menettelyt/lainsäädäntö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</si>
  <si>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</si>
  <si>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Alueelliset kysymykset, kuten yhdennetyt alueelliset investoinnit, yhteisölähtöinen paikallinen kehittäminen, kestävä kaupunkikehitys, makro-/aluestrategiat ja alueiden välisen yhteistyön suunnittelu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</si>
  <si>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</si>
  <si>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Tekniseen apuun liittyvien tavaroiden ja palvelujen hankintaa koskevat hallinnolliset menettelyt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</si>
  <si>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</si>
  <si>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Panokset, tuotokset ja tulosindikaattorit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</si>
  <si>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</si>
  <si>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Kannustava vaikutus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</si>
  <si>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</si>
  <si>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Ohjelman hallinnointi ja hankkeen elinkaaren hallinta</t>
    </r>
  </si>
  <si>
    <r>
      <rPr>
        <sz val="10"/>
        <color theme="0"/>
        <rFont val="Verdana"/>
        <family val="2"/>
      </rPr>
      <t>Johtaminen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</si>
  <si>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</si>
  <si>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Muiden kehittäminen ja henkilöstöhallinto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</si>
  <si>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</si>
  <si>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Päätöksenteko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</si>
  <si>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</si>
  <si>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Delegointi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</si>
  <si>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</si>
  <si>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Avustaminen ja viestintä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</si>
  <si>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</si>
  <si>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Johtajuus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</si>
  <si>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</si>
  <si>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Monitasoinen sidosryhmien hallinta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</si>
  <si>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</si>
  <si>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Neuvotteleminen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</si>
  <si>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</si>
  <si>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Tuloskeskeisyys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</si>
  <si>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</si>
  <si>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Tavoitteiden ja aloitteiden strateginen hallinnointi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</si>
  <si>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</si>
  <si>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Riskinhallinta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</si>
  <si>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</si>
  <si>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Resurssien suunnittelu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</si>
  <si>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</si>
  <si>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Henkilöstöstrategian kehittäminen ja toteuttaminen</t>
    </r>
  </si>
  <si>
    <r>
      <rPr>
        <sz val="10"/>
        <color theme="0"/>
        <rFont val="Verdana"/>
        <family val="2"/>
      </rPr>
      <t>Ammatilliset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</si>
  <si>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</si>
  <si>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Analyyttiset taidot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</si>
  <si>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</si>
  <si>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Kirjallinen viestintä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</si>
  <si>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</si>
  <si>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Suullinen viestintä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</si>
  <si>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</si>
  <si>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</si>
  <si>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Joustavuus ja sopeutuminen muutoksiin 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</si>
  <si>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</si>
  <si>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Ongelmanratkaisu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</si>
  <si>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</si>
  <si>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Tiimityöskentely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</si>
  <si>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</si>
  <si>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Tekniset taidot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</si>
  <si>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</si>
  <si>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Seuranta- ja tietojärjestelmän käyttö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</si>
  <si>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</si>
  <si>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Laitoksen edustaminen ulkomaailmassa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</si>
  <si>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</si>
  <si>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Asiaankuuluva kielitaito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</si>
  <si>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</si>
  <si>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Monikulttuuriset taidot</t>
    </r>
  </si>
  <si>
    <r>
      <rPr>
        <b/>
        <sz val="10"/>
        <color theme="0"/>
        <rFont val="Verdana"/>
        <family val="2"/>
      </rPr>
      <t xml:space="preserve">Liitä tiedot tähän </t>
    </r>
  </si>
  <si>
    <r>
      <rPr>
        <sz val="8"/>
        <color theme="0"/>
        <rFont val="Verdana"/>
        <family val="2"/>
      </rPr>
      <t>AA.O.C01 Varainhoito – Itsearviointi: [pipe:1320] – Esimiehen arviointi: [pipe:1069] – Toivottu pätevyystaso: 4</t>
    </r>
  </si>
  <si>
    <r>
      <rPr>
        <sz val="8"/>
        <color theme="0"/>
        <rFont val="Verdana"/>
        <family val="2"/>
      </rPr>
      <t>AA.O.C01 Varainhoito – Itsearviointi: [pipe:1320] – Esimiehen arviointi: [pipe:1069] – Toivottu pätevyystaso: 3</t>
    </r>
  </si>
  <si>
    <r>
      <rPr>
        <sz val="8"/>
        <color theme="0"/>
        <rFont val="Verdana"/>
        <family val="2"/>
      </rPr>
      <t>AA.O.C01 Varainhoito – Itsearviointi: [pipe:1320] – Esimiehen arviointi: [pipe:1069] – Toivottu pätevyystaso: 2</t>
    </r>
  </si>
  <si>
    <r>
      <rPr>
        <sz val="8"/>
        <color theme="0"/>
        <rFont val="Verdana"/>
        <family val="2"/>
      </rPr>
      <t>AA.O.C02 Menojen tukikelpoisuus – Itsearviointi: [pipe:1321] – Esimiehen arviointi: [pipe:211] – Toivottu pätevyystaso: 4</t>
    </r>
  </si>
  <si>
    <r>
      <rPr>
        <sz val="8"/>
        <color theme="0"/>
        <rFont val="Verdana"/>
        <family val="2"/>
      </rPr>
      <t>AA.O.C02 Menojen tukikelpoisuus – Itsearviointi: [pipe:1321] – Esimiehen arviointi: [pipe:211] – Toivottu pätevyystaso: 3</t>
    </r>
  </si>
  <si>
    <r>
      <rPr>
        <sz val="8"/>
        <color theme="0"/>
        <rFont val="Verdana"/>
        <family val="2"/>
      </rPr>
      <t>AA.O.C03 Petosriski (myös riskien ehkäisemistä, paljastamista ja lieventämistä koskevat toimenpiteet) – Itsearviointi: [pipe:1322] – Esimiehen arviointi: [pipe:212] – Toivottu pätevyystaso: 4</t>
    </r>
  </si>
  <si>
    <r>
      <rPr>
        <sz val="8"/>
        <color theme="0"/>
        <rFont val="Verdana"/>
        <family val="2"/>
      </rPr>
      <t>AA.O.C03 Petosriski (myös riskien ehkäisemistä, paljastamista ja lieventämistä koskevat toimenpiteet) – Itsearviointi: [pipe:1322] – Esimiehen arviointi: [pipe:212] – Toivottu pätevyystaso: 3</t>
    </r>
  </si>
  <si>
    <r>
      <rPr>
        <sz val="8"/>
        <color theme="0"/>
        <rFont val="Verdana"/>
        <family val="2"/>
      </rPr>
      <t>AA.O.C04 Yksinkertaistetut kustannusvaihtoehdot– Itsearviointi: [pipe:1323] – Esimiehen arviointi: [pipe:213] – Toivottu pätevyystaso: 3</t>
    </r>
  </si>
  <si>
    <r>
      <rPr>
        <sz val="8"/>
        <color theme="0"/>
        <rFont val="Verdana"/>
        <family val="2"/>
      </rPr>
      <t>AA.O.C04 Yksinkertaistetut kustannusvaihtoehdot– Itsearviointi: [pipe:1323] – Esimiehen arviointi: [pipe:213] – Toivottu pätevyystaso: 2</t>
    </r>
  </si>
  <si>
    <r>
      <rPr>
        <sz val="8"/>
        <color theme="0"/>
        <rFont val="Verdana"/>
        <family val="2"/>
      </rPr>
      <t>AA.O.C05 Toiminnon kannalta olennaiset rahoitusvälineet – Itsearviointi: [pipe:1324] – Esimiehen arviointi: [pipe:214] – Toivottu pätevyystaso: 3</t>
    </r>
  </si>
  <si>
    <r>
      <rPr>
        <sz val="8"/>
        <color theme="0"/>
        <rFont val="Verdana"/>
        <family val="2"/>
      </rPr>
      <t>AA.O.C05 Toiminnon kannalta olennaiset rahoitusvälineet – Itsearviointi: [pipe:1324] – Esimiehen arviointi: [pipe:214] – Toivottu pätevyystaso: 2</t>
    </r>
  </si>
  <si>
    <r>
      <rPr>
        <sz val="8"/>
        <color theme="0"/>
        <rFont val="Verdana"/>
        <family val="2"/>
      </rPr>
      <t>AA.O.C06 Alueelliset kysymykset, kuten yhdennetyt alueelliset investoinnit, yhteisölähtöinen paikallinen kehittäminen, kestävä kaupunkikehitys, makro-/aluestrategiat ja alueiden välisen yhteistyön suunnittelu – Itsearviointi: [pipe:1325] – Esimiehen arviointi: [pipe:215] – Toivottu pätevyystaso: 3</t>
    </r>
  </si>
  <si>
    <r>
      <rPr>
        <sz val="8"/>
        <color theme="0"/>
        <rFont val="Verdana"/>
        <family val="2"/>
      </rPr>
      <t>AA.O.C07 Julkisia hankintoja koskevat säännöt – Itsearviointi: [pipe:1326] – Esimiehen arviointi: [pipe:216] – Toivottu pätevyystaso: 3</t>
    </r>
  </si>
  <si>
    <r>
      <rPr>
        <sz val="8"/>
        <color theme="0"/>
        <rFont val="Verdana"/>
        <family val="2"/>
      </rPr>
      <t>AA.O.C08 Valtiontuki – Itsearviointi: [pipe:1327] – Esimiehen arviointi: [pipe:217] – Toivottu pätevyystaso: 3</t>
    </r>
  </si>
  <si>
    <r>
      <rPr>
        <sz val="8"/>
        <color theme="0"/>
        <rFont val="Verdana"/>
        <family val="2"/>
      </rPr>
      <t>AA.O.C09 EU:n ERI-rahastoja koskevien / kansallisten säädösten yleiset säännökset – Itsearviointi: [pipe:1327] – Esimiehen arviointi: [pipe:217] – Toivottu pätevyystaso: 4</t>
    </r>
  </si>
  <si>
    <r>
      <rPr>
        <sz val="8"/>
        <color theme="0"/>
        <rFont val="Verdana"/>
        <family val="2"/>
      </rPr>
      <t>AA.O.C09 EU:n ERI-rahastoja koskevien / kansallisten säädösten yleiset säännökset – Itsearviointi: [pipe:1327] – Esimiehen arviointi: [pipe:217] – Toivottu pätevyystaso: 3</t>
    </r>
  </si>
  <si>
    <r>
      <rPr>
        <sz val="8"/>
        <color theme="0"/>
        <rFont val="Verdana"/>
        <family val="2"/>
      </rPr>
      <t>AA.O.C10 IT Tarkastusstandardit – Itsearviointi: [pipe:1329] – Esimiehen arviointi: [pipe:219] – Toivottu pätevyystaso: 4</t>
    </r>
  </si>
  <si>
    <r>
      <rPr>
        <sz val="8"/>
        <color theme="0"/>
        <rFont val="Verdana"/>
        <family val="2"/>
      </rPr>
      <t>AA.O.C10 IT Tarkastusstandardit – Itsearviointi: [pipe:1329] – Esimiehen arviointi: [pipe:219] – Toivottu pätevyystaso: 3</t>
    </r>
  </si>
  <si>
    <r>
      <rPr>
        <sz val="8"/>
        <color theme="0"/>
        <rFont val="Verdana"/>
        <family val="2"/>
      </rPr>
      <t>AA.O.C10 IT Tarkastusstandardit – Itsearviointi: [pipe:1329] – Esimiehen arviointi: [pipe:219] – Toivottu pätevyystaso: 2</t>
    </r>
  </si>
  <si>
    <r>
      <rPr>
        <sz val="8"/>
        <color theme="0"/>
        <rFont val="Verdana"/>
        <family val="2"/>
      </rPr>
      <t>AA.O.C11 Otanta- ja ekstrapolointimenetelmät – Itsearviointi: [pipe:1330] – Esimiehen arviointi: [pipe:220] – Toivottu pätevyystaso: 4</t>
    </r>
  </si>
  <si>
    <r>
      <rPr>
        <sz val="8"/>
        <color theme="0"/>
        <rFont val="Verdana"/>
        <family val="2"/>
      </rPr>
      <t>AA.O.C11 Otanta- ja ekstrapolointimenetelmät – Itsearviointi: [pipe:1330] – Esimiehen arviointi: [pipe:220] – Toivottu pätevyystaso: 3</t>
    </r>
  </si>
  <si>
    <r>
      <rPr>
        <sz val="8"/>
        <color theme="0"/>
        <rFont val="Verdana"/>
        <family val="2"/>
      </rPr>
      <t>AA.O.C12 Rahoitusvaje ja tulojen tuottaminen – Itsearviointi: [pipe:1332] – Esimiehen arviointi: [pipe:222] – Toivottu pätevyystaso: 3</t>
    </r>
  </si>
  <si>
    <r>
      <rPr>
        <sz val="8"/>
        <color theme="0"/>
        <rFont val="Verdana"/>
        <family val="2"/>
      </rPr>
      <t>AA.O.C13 Suurhankkeita koskevat menettelyt/lainsäädäntö – Itsearviointi: [pipe:1333] – Esimiehen arviointi: [pipe:223] – Toivottu pätevyystaso: 3</t>
    </r>
  </si>
  <si>
    <r>
      <rPr>
        <sz val="8"/>
        <color theme="0"/>
        <rFont val="Verdana"/>
        <family val="2"/>
      </rPr>
      <t>AA.O.C14 Alueelliset kysymykset, kuten yhdennetyt alueelliset investoinnit, yhteisölähtöinen paikallinen kehittäminen, kestävä kaupunkikehitys, makro-/aluestrategiat ja alueiden välisen yhteistyön suunnittelu – Itsearviointi: [pipe:1334] – Esimiehen arviointi: [pipe:224] – Toivottu pätevyystaso: 3</t>
    </r>
  </si>
  <si>
    <r>
      <rPr>
        <sz val="8"/>
        <color theme="0"/>
        <rFont val="Verdana"/>
        <family val="2"/>
      </rPr>
      <t>AA.O.C14 Alueelliset kysymykset, kuten yhdennetyt alueelliset investoinnit, yhteisölähtöinen paikallinen kehittäminen, kestävä kaupunkikehitys, makro-/aluestrategiat ja alueiden välisen yhteistyön suunnittelu – Itsearviointi: [pipe:1334] – Esimiehen arviointi: [pipe:224] – Toivottu pätevyystaso: 2</t>
    </r>
  </si>
  <si>
    <r>
      <rPr>
        <sz val="8"/>
        <color theme="0"/>
        <rFont val="Verdana"/>
        <family val="2"/>
      </rPr>
      <t>AA.O.C15 Tekniseen apuun liittyvien tavaroiden ja palvelujen hankintaa koskevat hallinnolliset menettelyt – Itsearviointi: [pipe:1336] – Esimiehen arviointi: [pipe:226] – Toivottu pätevyystaso: 4</t>
    </r>
  </si>
  <si>
    <r>
      <rPr>
        <sz val="8"/>
        <color theme="0"/>
        <rFont val="Verdana"/>
        <family val="2"/>
      </rPr>
      <t>AA.O.C15 Tekniseen apuun liittyvien tavaroiden ja palvelujen hankintaa koskevat hallinnolliset menettelyt – Itsearviointi: [pipe:1336] – Esimiehen arviointi: [pipe:226] – Toivottu pätevyystaso: 3</t>
    </r>
  </si>
  <si>
    <r>
      <rPr>
        <sz val="8"/>
        <color theme="0"/>
        <rFont val="Verdana"/>
        <family val="2"/>
      </rPr>
      <t>AA.O.C16 Panokset, tuotokset ja tulosindikaattorit – Itsearviointi: [pipe:1336] – Esimiehen arviointi: [pipe:225] – Toivottu pätevyystaso: 3</t>
    </r>
  </si>
  <si>
    <r>
      <rPr>
        <sz val="8"/>
        <color theme="0"/>
        <rFont val="Verdana"/>
        <family val="2"/>
      </rPr>
      <t>AA.O.C16 Panokset, tuotokset ja tulosindikaattorit – Itsearviointi: [pipe:1336] – Esimiehen arviointi: [pipe:225] – Toivottu pätevyystaso: 2</t>
    </r>
  </si>
  <si>
    <r>
      <rPr>
        <sz val="8"/>
        <color theme="0"/>
        <rFont val="Verdana"/>
        <family val="2"/>
      </rPr>
      <t>AA.O.C17 Kannustava vaikutus – Itsearviointi: [pipe:1337] – Esimiehen arviointi: [pipe:227] – Toivottu pätevyystaso: 3</t>
    </r>
  </si>
  <si>
    <r>
      <rPr>
        <sz val="8"/>
        <color theme="0"/>
        <rFont val="Verdana"/>
        <family val="2"/>
      </rPr>
      <t>AA.O.C17 Kannustava vaikutus – Itsearviointi: [pipe:1337] – Esimiehen arviointi: [pipe:227] – Toivottu pätevyystaso: 2</t>
    </r>
  </si>
  <si>
    <r>
      <rPr>
        <sz val="8"/>
        <color theme="0"/>
        <rFont val="Verdana"/>
        <family val="2"/>
      </rPr>
      <t>AA.O.C17 Kannustava vaikutus – Itsearviointi: [pipe:1337] – Esimiehen arviointi: [pipe:227] – Toivottu pätevyystaso: 1</t>
    </r>
  </si>
  <si>
    <r>
      <rPr>
        <sz val="8"/>
        <color theme="0"/>
        <rFont val="Verdana"/>
        <family val="2"/>
      </rPr>
      <t>AA.O.C18 Ohjelman hallinnointi ja hankkeen elinkaaren hallinta – Itsearviointi: [pipe:1337] – Esimiehen arviointi: [pipe:227] – Toivottu pätevyystaso: 3</t>
    </r>
  </si>
  <si>
    <r>
      <rPr>
        <sz val="8"/>
        <color theme="0"/>
        <rFont val="Verdana"/>
        <family val="2"/>
      </rPr>
      <t>AA.O.C18 Ohjelman hallinnointi ja hankkeen elinkaaren hallinta – Itsearviointi: [pipe:1337] – Esimiehen arviointi: [pipe:227] – Toivottu pätevyystaso: 2</t>
    </r>
  </si>
  <si>
    <r>
      <rPr>
        <sz val="8"/>
        <color theme="0"/>
        <rFont val="Verdana"/>
        <family val="2"/>
      </rPr>
      <t>AA.M.C1 Muiden kehittäminen ja henkilöstöhallinto – Itsearviointi: [pipe:1366] – Esimiehen arviointi: [pipe:253] – Toivottu pätevyystaso: 4</t>
    </r>
  </si>
  <si>
    <r>
      <rPr>
        <sz val="8"/>
        <color theme="0"/>
        <rFont val="Verdana"/>
        <family val="2"/>
      </rPr>
      <t>AA.M.C2 Päätöksenteko – Itsearviointi: [pipe:1367] – Esimiehen arviointi: [pipe:254] – Toivottu pätevyystaso: 4</t>
    </r>
  </si>
  <si>
    <r>
      <rPr>
        <sz val="8"/>
        <color theme="0"/>
        <rFont val="Verdana"/>
        <family val="2"/>
      </rPr>
      <t>AA.M.C2 Päätöksenteko – Itsearviointi: [pipe:1367] – Esimiehen arviointi: [pipe:254] – Toivottu pätevyystaso: 3</t>
    </r>
  </si>
  <si>
    <r>
      <rPr>
        <sz val="8"/>
        <color theme="0"/>
        <rFont val="Verdana"/>
        <family val="2"/>
      </rPr>
      <t>AA.M.C3 Delegointi – Itsearviointi: [pipe:1368] – Esimiehen arviointi: [pipe:255] – Toivottu pätevyystaso: 4</t>
    </r>
  </si>
  <si>
    <r>
      <rPr>
        <sz val="8"/>
        <color theme="0"/>
        <rFont val="Verdana"/>
        <family val="2"/>
      </rPr>
      <t>AA.M.C3 Delegointi – Itsearviointi: [pipe:1368] – Esimiehen arviointi: [pipe:255] – Toivottu pätevyystaso: 3</t>
    </r>
  </si>
  <si>
    <r>
      <rPr>
        <sz val="8"/>
        <color theme="0"/>
        <rFont val="Verdana"/>
        <family val="2"/>
      </rPr>
      <t>AA.M.C4 Avustaminen ja viestintä – Itsearviointi: [pipe:1369] – Esimiehen arviointi: [pipe:256] – Toivottu pätevyystaso: 4</t>
    </r>
  </si>
  <si>
    <r>
      <rPr>
        <sz val="8"/>
        <color theme="0"/>
        <rFont val="Verdana"/>
        <family val="2"/>
      </rPr>
      <t>AA.M.C5 Johtajuus – Itsearviointi: [pipe:1370] – Esimiehen arviointi: [pipe:257] – Toivottu pätevyystaso: 4</t>
    </r>
  </si>
  <si>
    <r>
      <rPr>
        <sz val="8"/>
        <color theme="0"/>
        <rFont val="Verdana"/>
        <family val="2"/>
      </rPr>
      <t>AA.M.C5 Johtajuus – Itsearviointi: [pipe:1370] – Esimiehen arviointi: [pipe:257] – Toivottu pätevyystaso: 3</t>
    </r>
  </si>
  <si>
    <r>
      <rPr>
        <sz val="8"/>
        <color theme="0"/>
        <rFont val="Verdana"/>
        <family val="2"/>
      </rPr>
      <t>AA.M.C6 Monitasoinen sidosryhmien hallinta – Itsearviointi: [pipe:1371] – Esimiehen arviointi: [pipe:258] – Toivottu pätevyystaso: 4</t>
    </r>
  </si>
  <si>
    <r>
      <rPr>
        <sz val="8"/>
        <color theme="0"/>
        <rFont val="Verdana"/>
        <family val="2"/>
      </rPr>
      <t>AA.M.C7 Neuvotteleminen – Itsearviointi: [pipe:1372] – Esimiehen arviointi: [pipe:259] – Toivottu pätevyystaso: 4</t>
    </r>
  </si>
  <si>
    <r>
      <rPr>
        <sz val="8"/>
        <color theme="0"/>
        <rFont val="Verdana"/>
        <family val="2"/>
      </rPr>
      <t>AA.M.C7 Neuvotteleminen – Itsearviointi: [pipe:1372] – Esimiehen arviointi: [pipe:259] – Toivottu pätevyystaso: 3</t>
    </r>
  </si>
  <si>
    <r>
      <rPr>
        <sz val="8"/>
        <color theme="0"/>
        <rFont val="Verdana"/>
        <family val="2"/>
      </rPr>
      <t>AA.M.C8 Tuloskeskeisyys – Itsearviointi: [pipe:1373] – Esimiehen arviointi: [pipe:260] – Toivottu pätevyystaso: 4</t>
    </r>
  </si>
  <si>
    <r>
      <rPr>
        <sz val="8"/>
        <color theme="0"/>
        <rFont val="Verdana"/>
        <family val="2"/>
      </rPr>
      <t>AA.M.C8 Tuloskeskeisyys – Itsearviointi: [pipe:1373] – Esimiehen arviointi: [pipe:260] – Toivottu pätevyystaso: 3</t>
    </r>
  </si>
  <si>
    <r>
      <rPr>
        <sz val="8"/>
        <color theme="0"/>
        <rFont val="Verdana"/>
        <family val="2"/>
      </rPr>
      <t>AA.M.C9 Tavoitteiden ja aloitteiden strateginen hallinnointi – Itsearviointi: [pipe:1374] – Esimiehen arviointi: [pipe:261] – Toivottu pätevyystaso: 4</t>
    </r>
  </si>
  <si>
    <r>
      <rPr>
        <sz val="8"/>
        <color theme="0"/>
        <rFont val="Verdana"/>
        <family val="2"/>
      </rPr>
      <t>AA.M.C9 Tavoitteiden ja aloitteiden strateginen hallinnointi – Itsearviointi: [pipe:1374] – Esimiehen arviointi: [pipe:261] – Toivottu pätevyystaso: 3</t>
    </r>
  </si>
  <si>
    <r>
      <rPr>
        <sz val="8"/>
        <color theme="0"/>
        <rFont val="Verdana"/>
        <family val="2"/>
      </rPr>
      <t>AA.M.C10 Riskinhallinta – Itsearviointi: [pipe:1375] – Esimiehen arviointi: [pipe:262] – Toivottu pätevyystaso: 4</t>
    </r>
  </si>
  <si>
    <r>
      <rPr>
        <sz val="8"/>
        <color theme="0"/>
        <rFont val="Verdana"/>
        <family val="2"/>
      </rPr>
      <t>AA.M.C10 Riskinhallinta – Itsearviointi: [pipe:1375] – Esimiehen arviointi: [pipe:262] – Toivottu pätevyystaso: 3</t>
    </r>
  </si>
  <si>
    <r>
      <rPr>
        <sz val="8"/>
        <color theme="0"/>
        <rFont val="Verdana"/>
        <family val="2"/>
      </rPr>
      <t>AA.M.C11 Resurssien suunnittelu – Itsearviointi: [pipe:1376] – Esimiehen arviointi: [pipe:263] – Toivottu pätevyystaso: 4</t>
    </r>
  </si>
  <si>
    <r>
      <rPr>
        <sz val="8"/>
        <color theme="0"/>
        <rFont val="Verdana"/>
        <family val="2"/>
      </rPr>
      <t>AA.M.C11 Resurssien suunnittelu – Itsearviointi: [pipe:1376] – Esimiehen arviointi: [pipe:263] – Toivottu pätevyystaso: 3</t>
    </r>
  </si>
  <si>
    <r>
      <rPr>
        <sz val="8"/>
        <color theme="0"/>
        <rFont val="Verdana"/>
        <family val="2"/>
      </rPr>
      <t>AA.M.C12 Henkilöstöstrategian kehittäminen ja toteuttaminen – Itsearviointi: [pipe:1377] – Esimiehen arviointi: [pipe:264] – Toivottu pätevyystaso: 2</t>
    </r>
  </si>
  <si>
    <r>
      <rPr>
        <sz val="8"/>
        <color theme="0"/>
        <rFont val="Verdana"/>
        <family val="2"/>
      </rPr>
      <t>AA.P.C1 Analyyttiset taidot – Itsearviointi: [pipe:1380] – Esimiehen arviointi: [pipe:265] – Toivottu pätevyystaso: 4</t>
    </r>
  </si>
  <si>
    <r>
      <rPr>
        <sz val="8"/>
        <color theme="0"/>
        <rFont val="Verdana"/>
        <family val="2"/>
      </rPr>
      <t>AA.P.C1 Analyyttiset taidot – Itsearviointi: [pipe:1380] – Esimiehen arviointi: [pipe:265] – Toivottu pätevyystaso: 3</t>
    </r>
  </si>
  <si>
    <r>
      <rPr>
        <sz val="8"/>
        <color theme="0"/>
        <rFont val="Verdana"/>
        <family val="2"/>
      </rPr>
      <t>AA.P.C2 Kirjallinen viestintä – Itsearviointi: [pipe:1381] – Esimiehen arviointi: [pipe:266] – Toivottu pätevyystaso: 4</t>
    </r>
  </si>
  <si>
    <r>
      <rPr>
        <sz val="8"/>
        <color theme="0"/>
        <rFont val="Verdana"/>
        <family val="2"/>
      </rPr>
      <t>AA.P.C2 Kirjallinen viestintä – Itsearviointi: [pipe:1381] – Esimiehen arviointi: [pipe:266] – Toivottu pätevyystaso: 3</t>
    </r>
  </si>
  <si>
    <r>
      <rPr>
        <sz val="8"/>
        <color theme="0"/>
        <rFont val="Verdana"/>
        <family val="2"/>
      </rPr>
      <t>AA.P.C3 Suullinen viestintä – Itsearviointi: [pipe:1382] – Esimiehen arviointi: [pipe:267] – Toivottu pätevyystaso: 4</t>
    </r>
  </si>
  <si>
    <r>
      <rPr>
        <sz val="8"/>
        <color theme="0"/>
        <rFont val="Verdana"/>
        <family val="2"/>
      </rPr>
      <t>AA.P.C3 Suullinen viestintä – Itsearviointi: [pipe:1382] – Esimiehen arviointi: [pipe:267] – Toivottu pätevyystaso: 3</t>
    </r>
  </si>
  <si>
    <r>
      <rPr>
        <sz val="8"/>
        <color theme="0"/>
        <rFont val="Verdana"/>
        <family val="2"/>
      </rPr>
      <t>AA.P.C5 Joustavuus ja sopeutuminen muutoksiin – Itsearviointi: [pipe:1384] – Esimiehen arviointi: [pipe:269] – Toivottu pätevyystaso: 4</t>
    </r>
  </si>
  <si>
    <r>
      <rPr>
        <sz val="8"/>
        <color theme="0"/>
        <rFont val="Verdana"/>
        <family val="2"/>
      </rPr>
      <t>AA.P.C5 Joustavuus ja sopeutuminen muutoksiin – Itsearviointi: [pipe:1384] – Esimiehen arviointi: [pipe:269] – Toivottu pätevyystaso: 3</t>
    </r>
  </si>
  <si>
    <r>
      <rPr>
        <sz val="8"/>
        <color theme="0"/>
        <rFont val="Verdana"/>
        <family val="2"/>
      </rPr>
      <t>AA.P.C6 Ongelmanratkaisu – Itsearviointi: [pipe:1385] – Esimiehen arviointi: [pipe:270] – Toivottu pätevyystaso: 4</t>
    </r>
  </si>
  <si>
    <r>
      <rPr>
        <sz val="8"/>
        <color theme="0"/>
        <rFont val="Verdana"/>
        <family val="2"/>
      </rPr>
      <t>AA.P.C6 Ongelmanratkaisu – Itsearviointi: [pipe:1385] – Esimiehen arviointi: [pipe:270] – Toivottu pätevyystaso: 3</t>
    </r>
  </si>
  <si>
    <r>
      <rPr>
        <sz val="8"/>
        <color theme="0"/>
        <rFont val="Verdana"/>
        <family val="2"/>
      </rPr>
      <t>AA.P.C7 Tiimityöskentely – Itsearviointi: [pipe:1386] – Esimiehen arviointi: [pipe:271] – Toivottu pätevyystaso: 4</t>
    </r>
  </si>
  <si>
    <r>
      <rPr>
        <sz val="8"/>
        <color theme="0"/>
        <rFont val="Verdana"/>
        <family val="2"/>
      </rPr>
      <t>AA.P.C7 Tiimityöskentely – Itsearviointi: [pipe:1386] – Esimiehen arviointi: [pipe:271] – Toivottu pätevyystaso: 3</t>
    </r>
  </si>
  <si>
    <r>
      <rPr>
        <sz val="8"/>
        <color theme="0"/>
        <rFont val="Verdana"/>
        <family val="2"/>
      </rPr>
      <t>AA.P.C8 Tekniset taidot – Itsearviointi: [pipe:1387] – Esimiehen arviointi: [pipe:272] – Toivottu pätevyystaso: 4</t>
    </r>
  </si>
  <si>
    <r>
      <rPr>
        <sz val="8"/>
        <color theme="0"/>
        <rFont val="Verdana"/>
        <family val="2"/>
      </rPr>
      <t>AA.P.C8 Tekniset taidot – Itsearviointi: [pipe:1387] – Esimiehen arviointi: [pipe:272] – Toivottu pätevyystaso: 3</t>
    </r>
  </si>
  <si>
    <r>
      <rPr>
        <sz val="8"/>
        <color theme="0"/>
        <rFont val="Verdana"/>
        <family val="2"/>
      </rPr>
      <t>AA.P.C9 Seuranta- ja tietojärjestelmän käyttö – Itsearviointi: [pipe:1388] – Esimiehen arviointi: [pipe:273] – Toivottu pätevyystaso: 4</t>
    </r>
  </si>
  <si>
    <r>
      <rPr>
        <sz val="8"/>
        <color theme="0"/>
        <rFont val="Verdana"/>
        <family val="2"/>
      </rPr>
      <t>AA.P.C9 Seuranta- ja tietojärjestelmän käyttö – Itsearviointi: [pipe:1388] – Esimiehen arviointi: [pipe:273] – Toivottu pätevyystaso: 3</t>
    </r>
  </si>
  <si>
    <r>
      <rPr>
        <sz val="8"/>
        <color theme="0"/>
        <rFont val="Verdana"/>
        <family val="2"/>
      </rPr>
      <t>AA.P.C10 Laitoksen edustaminen ulkomaailmassa – Itsearviointi: [pipe:1389] – Esimiehen arviointi: [pipe:274] – Toivottu pätevyystaso: 4</t>
    </r>
  </si>
  <si>
    <r>
      <rPr>
        <sz val="8"/>
        <color theme="0"/>
        <rFont val="Verdana"/>
        <family val="2"/>
      </rPr>
      <t>AA.P.C10 Laitoksen edustaminen ulkomaailmassa – Itsearviointi: [pipe:1389] – Esimiehen arviointi: [pipe:274] – Toivottu pätevyystaso: 3</t>
    </r>
  </si>
  <si>
    <r>
      <rPr>
        <sz val="8"/>
        <color theme="0"/>
        <rFont val="Verdana"/>
        <family val="2"/>
      </rPr>
      <t>AA.P.C10 Laitoksen edustaminen ulkomaailmassa – Itsearviointi: [pipe:1389] – Esimiehen arviointi: [pipe:274] – Toivottu pätevyystaso: 2</t>
    </r>
  </si>
  <si>
    <r>
      <rPr>
        <sz val="8"/>
        <color theme="0"/>
        <rFont val="Verdana"/>
        <family val="2"/>
      </rPr>
      <t>AA.P.C11 Asiaankuuluva kielitaito – Itsearviointi: [pipe:1390] – Esimiehen arviointi: [pipe:275] – Toivottu pätevyystaso: 3</t>
    </r>
  </si>
  <si>
    <r>
      <rPr>
        <sz val="8"/>
        <color theme="0"/>
        <rFont val="Verdana"/>
        <family val="2"/>
      </rPr>
      <t>AA.P.C11 Asiaankuuluva kielitaito – Itsearviointi: [pipe:1390] – Esimiehen arviointi: [pipe:275] – Toivottu pätevyystaso: 2</t>
    </r>
  </si>
  <si>
    <r>
      <rPr>
        <sz val="8"/>
        <color theme="0"/>
        <rFont val="Verdana"/>
        <family val="2"/>
      </rPr>
      <t>AA.P.C12 Monikulttuuriset taidot – Itsearviointi: [pipe:1391] – Esimiehen arviointi: [pipe:276] – Toivottu pätevyystaso: 3</t>
    </r>
  </si>
  <si>
    <r>
      <rPr>
        <sz val="8"/>
        <color theme="0"/>
        <rFont val="Verdana"/>
        <family val="2"/>
      </rPr>
      <t>AA.P.C12 Monikulttuuriset taidot – Itsearviointi: [pipe:1391] – Esimiehen arviointi: [pipe:276] – Toivottu pätevyystaso: 2</t>
    </r>
  </si>
  <si>
    <r>
      <rPr>
        <sz val="8"/>
        <color theme="0"/>
        <rFont val="Verdana"/>
        <family val="2"/>
      </rPr>
      <t>AA.P.C12 Monikulttuuriset taidot – Itsearviointi: [pipe:1391] – Esimiehen arviointi: [pipe:276] – Toivottu pätevyystaso: 1</t>
    </r>
  </si>
  <si>
    <r>
      <rPr>
        <sz val="10"/>
        <color theme="0"/>
        <rFont val="Verdana"/>
        <family val="2"/>
      </rPr>
      <t>Valmiudet</t>
    </r>
  </si>
  <si>
    <r>
      <rPr>
        <b/>
        <sz val="10"/>
        <color theme="0"/>
        <rFont val="Verdana"/>
        <family val="2"/>
      </rPr>
      <t>PÄÄTÖKSENTEKOTASON TYÖNTEKIJÖIDEN ARVIOINTI</t>
    </r>
  </si>
  <si>
    <r>
      <rPr>
        <sz val="10"/>
        <color theme="0"/>
        <rFont val="Verdana"/>
        <family val="2"/>
      </rPr>
      <t>Arvioituja työntekijöitä yhteensä</t>
    </r>
  </si>
  <si>
    <r>
      <rPr>
        <sz val="10"/>
        <color theme="0"/>
        <rFont val="Verdana"/>
        <family val="2"/>
      </rPr>
      <t>Toivottu taso 1</t>
    </r>
  </si>
  <si>
    <r>
      <rPr>
        <sz val="10"/>
        <color theme="0"/>
        <rFont val="Verdana"/>
        <family val="2"/>
      </rPr>
      <t>Toivottu taso 2</t>
    </r>
  </si>
  <si>
    <r>
      <rPr>
        <sz val="10"/>
        <color theme="0"/>
        <rFont val="Verdana"/>
        <family val="2"/>
      </rPr>
      <t>Toivottu taso 3</t>
    </r>
  </si>
  <si>
    <r>
      <rPr>
        <sz val="10"/>
        <color rgb="FFFFFFFF"/>
        <rFont val="Verdana"/>
        <family val="2"/>
      </rPr>
      <t>Työntekijöiden määrä esimiehen arvioiman pätevyystason mukaan</t>
    </r>
  </si>
  <si>
    <r>
      <rPr>
        <sz val="10"/>
        <color rgb="FFFFFFFF"/>
        <rFont val="Verdana"/>
        <family val="2"/>
      </rPr>
      <t>Valittu kehitettäväksi</t>
    </r>
  </si>
  <si>
    <r>
      <rPr>
        <sz val="10"/>
        <color rgb="FFFFFFFF"/>
        <rFont val="Verdana"/>
        <family val="2"/>
      </rPr>
      <t>Toimi</t>
    </r>
  </si>
  <si>
    <r>
      <rPr>
        <sz val="10"/>
        <color rgb="FFFFFFFF"/>
        <rFont val="Verdana"/>
        <family val="2"/>
      </rPr>
      <t>Aikataulu</t>
    </r>
  </si>
  <si>
    <r>
      <rPr>
        <sz val="10"/>
        <color theme="0"/>
        <rFont val="Verdana"/>
        <family val="2"/>
      </rPr>
      <t>Työntekijöiden määrä esimiehen arvioiman pätevyystason mukaan</t>
    </r>
  </si>
  <si>
    <r>
      <rPr>
        <sz val="10"/>
        <color theme="0"/>
        <rFont val="Verdana"/>
        <family val="2"/>
      </rPr>
      <t>Operatiiviset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</si>
  <si>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</si>
  <si>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Tarkastusstandardit, -menettelyt ja -menetelmät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</si>
  <si>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</si>
  <si>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Menojen tukikelpoisuus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</si>
  <si>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</si>
  <si>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Petosriskien hallinta (myös riskien ehkäisemistä, paljastamista ja lieventämistä koskevat toimenpiteet)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</si>
  <si>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</si>
  <si>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Yksinkertaistetut kustannusvaihtoehdot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</si>
  <si>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</si>
  <si>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Toiminnon kannalta olennaiset rahoitusvälineet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</si>
  <si>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</si>
  <si>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Horisontaaliset kysymykset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</si>
  <si>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</si>
  <si>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Julkisia hankintoja koskevat säännöt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</si>
  <si>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</si>
  <si>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Valtiontuki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</si>
  <si>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</si>
  <si>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EU:n ERI-rahastoja koskevien / kansallisten säädösten yleiset säännökset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</si>
  <si>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</si>
  <si>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Tietotekniikan tarkastusstandardit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</si>
  <si>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</si>
  <si>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Otanta- ja ekstrapolointimenetelmät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</si>
  <si>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</si>
  <si>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Rahoitusvaje ja tulojen tuottaminen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</si>
  <si>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</si>
  <si>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Suurhankkeita koskevat menettelyt/lainsäädäntö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</si>
  <si>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</si>
  <si>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Alueelliset kysymykset, kuten yhdennetyt alueelliset investoinnit, yhteisölähtöinen paikallinen kehittäminen, kestävä kaupunkikehitys, makro-/aluestrategiat ja alueiden välisen yhteistyön suunnittelu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</si>
  <si>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</si>
  <si>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Tekniseen apuun liittyvien tavaroiden ja palvelujen hankintaa koskevat hallinnolliset menettelyt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</si>
  <si>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</si>
  <si>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Panokset, tuotokset ja tulosindikaattorit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</si>
  <si>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</si>
  <si>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Kannustava vaikutus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</si>
  <si>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</si>
  <si>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Ohjelman hallinnointi ja hankkeen elinkaaren hallinta</t>
    </r>
  </si>
  <si>
    <r>
      <rPr>
        <sz val="10"/>
        <color theme="0"/>
        <rFont val="Verdana"/>
        <family val="2"/>
      </rPr>
      <t>Johtaminen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</si>
  <si>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</si>
  <si>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Muiden kehittäminen ja henkilöstöhallinto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</si>
  <si>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</si>
  <si>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Päätöksenteko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</si>
  <si>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</si>
  <si>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Delegointi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</si>
  <si>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</si>
  <si>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Avustaminen ja viestintä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</si>
  <si>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</si>
  <si>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Johtajuus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</si>
  <si>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</si>
  <si>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Monitasoinen sidosryhmien hallinta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</si>
  <si>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</si>
  <si>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Neuvotteleminen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</si>
  <si>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</si>
  <si>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Tuloskeskeisyys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</si>
  <si>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</si>
  <si>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Tavoitteiden ja aloitteiden strateginen hallinnointi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</si>
  <si>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</si>
  <si>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Riskinhallinta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</si>
  <si>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</si>
  <si>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Resurssien suunnittelu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</si>
  <si>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</si>
  <si>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Henkilöstöstrategian kehittäminen ja toteuttaminen</t>
    </r>
  </si>
  <si>
    <r>
      <rPr>
        <sz val="10"/>
        <color theme="0"/>
        <rFont val="Verdana"/>
        <family val="2"/>
      </rPr>
      <t>Ammatilliset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</si>
  <si>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</si>
  <si>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Analyyttiset taidot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</si>
  <si>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</si>
  <si>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Kirjallinen viestintä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</si>
  <si>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</si>
  <si>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Suullinen viestintä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</si>
  <si>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</si>
  <si>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</si>
  <si>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Joustavuus ja sopeutuminen muutoksiin 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</si>
  <si>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</si>
  <si>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Ongelmanratkaisu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</si>
  <si>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</si>
  <si>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Tiimityöskentely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</si>
  <si>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</si>
  <si>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Tekniset taidot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</si>
  <si>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</si>
  <si>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Seuranta- ja tietojärjestelmän käyttö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</si>
  <si>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</si>
  <si>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Laitoksen edustaminen ulkomaailmassa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</si>
  <si>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</si>
  <si>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Asiaankuuluva kielitaito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</si>
  <si>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</si>
  <si>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Monikulttuuriset taidot</t>
    </r>
  </si>
  <si>
    <r>
      <rPr>
        <b/>
        <sz val="10"/>
        <color theme="0"/>
        <rFont val="Verdana"/>
        <family val="2"/>
      </rPr>
      <t xml:space="preserve">Liitä tiedot tähän </t>
    </r>
  </si>
  <si>
    <r>
      <rPr>
        <sz val="8"/>
        <color theme="0"/>
        <rFont val="Verdana"/>
        <family val="2"/>
      </rPr>
      <t>AA.O.C01 Varainhoito – Itsearviointi: [pipe:1320] – Esimiehen arviointi: [pipe:1069] – Toivottu pätevyystaso: 4</t>
    </r>
  </si>
  <si>
    <r>
      <rPr>
        <sz val="8"/>
        <color theme="0"/>
        <rFont val="Verdana"/>
        <family val="2"/>
      </rPr>
      <t>AA.O.C01 Varainhoito – Itsearviointi: [pipe:1320] – Esimiehen arviointi: [pipe:1069] – Toivottu pätevyystaso: 3</t>
    </r>
  </si>
  <si>
    <r>
      <rPr>
        <sz val="8"/>
        <color theme="0"/>
        <rFont val="Verdana"/>
        <family val="2"/>
      </rPr>
      <t>AA.O.C01 Varainhoito – Itsearviointi: [pipe:1320] – Esimiehen arviointi: [pipe:1069] – Toivottu pätevyystaso: 2</t>
    </r>
  </si>
  <si>
    <r>
      <rPr>
        <sz val="8"/>
        <color theme="0"/>
        <rFont val="Verdana"/>
        <family val="2"/>
      </rPr>
      <t>AA.O.C02 Menojen tukikelpoisuus – Itsearviointi: [pipe:1321] – Esimiehen arviointi: [pipe:211] – Toivottu pätevyystaso: 4</t>
    </r>
  </si>
  <si>
    <r>
      <rPr>
        <sz val="8"/>
        <color theme="0"/>
        <rFont val="Verdana"/>
        <family val="2"/>
      </rPr>
      <t>AA.O.C02 Menojen tukikelpoisuus – Itsearviointi: [pipe:1321] – Esimiehen arviointi: [pipe:211] – Toivottu pätevyystaso: 3</t>
    </r>
  </si>
  <si>
    <r>
      <rPr>
        <sz val="8"/>
        <color theme="0"/>
        <rFont val="Verdana"/>
        <family val="2"/>
      </rPr>
      <t>AA.O.C03 Petosriski (myös riskien ehkäisemistä, paljastamista ja lieventämistä koskevat toimenpiteet) – Itsearviointi: [pipe:1322] – Esimiehen arviointi: [pipe:212] – Toivottu pätevyystaso: 4</t>
    </r>
  </si>
  <si>
    <r>
      <rPr>
        <sz val="8"/>
        <color theme="0"/>
        <rFont val="Verdana"/>
        <family val="2"/>
      </rPr>
      <t>AA.O.C03 Petosriski (myös riskien ehkäisemistä, paljastamista ja lieventämistä koskevat toimenpiteet) – Itsearviointi: [pipe:1322] – Esimiehen arviointi: [pipe:212] – Toivottu pätevyystaso: 3</t>
    </r>
  </si>
  <si>
    <r>
      <rPr>
        <sz val="8"/>
        <color theme="0"/>
        <rFont val="Verdana"/>
        <family val="2"/>
      </rPr>
      <t>AA.O.C04 Yksinkertaistetut kustannusvaihtoehdot– Itsearviointi: [pipe:1323] – Esimiehen arviointi: [pipe:213] – Toivottu pätevyystaso: 3</t>
    </r>
  </si>
  <si>
    <r>
      <rPr>
        <sz val="8"/>
        <color theme="0"/>
        <rFont val="Verdana"/>
        <family val="2"/>
      </rPr>
      <t>AA.O.C04 Yksinkertaistetut kustannusvaihtoehdot– Itsearviointi: [pipe:1323] – Esimiehen arviointi: [pipe:213] – Toivottu pätevyystaso: 2</t>
    </r>
  </si>
  <si>
    <r>
      <rPr>
        <sz val="8"/>
        <color theme="0"/>
        <rFont val="Verdana"/>
        <family val="2"/>
      </rPr>
      <t>AA.O.C05 Toiminnon kannalta olennaiset rahoitusvälineet – Itsearviointi: [pipe:1324] – Esimiehen arviointi: [pipe:214] – Toivottu pätevyystaso: 3</t>
    </r>
  </si>
  <si>
    <r>
      <rPr>
        <sz val="8"/>
        <color theme="0"/>
        <rFont val="Verdana"/>
        <family val="2"/>
      </rPr>
      <t>AA.O.C05 Toiminnon kannalta olennaiset rahoitusvälineet – Itsearviointi: [pipe:1324] – Esimiehen arviointi: [pipe:214] – Toivottu pätevyystaso: 2</t>
    </r>
  </si>
  <si>
    <r>
      <rPr>
        <sz val="8"/>
        <color theme="0"/>
        <rFont val="Verdana"/>
        <family val="2"/>
      </rPr>
      <t>AA.O.C06 Alueelliset kysymykset, kuten yhdennetyt alueelliset investoinnit, yhteisölähtöinen paikallinen kehittäminen, kestävä kaupunkikehitys, makro-/aluestrategiat ja alueiden välisen yhteistyön suunnittelu – Itsearviointi: [pipe:1325] – Esimiehen arviointi: [pipe:215] – Toivottu pätevyystaso: 3</t>
    </r>
  </si>
  <si>
    <r>
      <rPr>
        <sz val="8"/>
        <color theme="0"/>
        <rFont val="Verdana"/>
        <family val="2"/>
      </rPr>
      <t>AA.O.C07 Julkisia hankintoja koskevat säännöt – Itsearviointi: [pipe:1326] – Esimiehen arviointi: [pipe:216] – Toivottu pätevyystaso: 3</t>
    </r>
  </si>
  <si>
    <r>
      <rPr>
        <sz val="8"/>
        <color theme="0"/>
        <rFont val="Verdana"/>
        <family val="2"/>
      </rPr>
      <t>AA.O.C08 Valtiontuki – Itsearviointi: [pipe:1327] – Esimiehen arviointi: [pipe:217] – Toivottu pätevyystaso: 3</t>
    </r>
  </si>
  <si>
    <r>
      <rPr>
        <sz val="8"/>
        <color theme="0"/>
        <rFont val="Verdana"/>
        <family val="2"/>
      </rPr>
      <t>AA.O.C09 EU:n ERI-rahastoja koskevien / kansallisten säädösten yleiset säännökset – Itsearviointi: [pipe:1327] – Esimiehen arviointi: [pipe:217] – Toivottu pätevyystaso: 4</t>
    </r>
  </si>
  <si>
    <r>
      <rPr>
        <sz val="8"/>
        <color theme="0"/>
        <rFont val="Verdana"/>
        <family val="2"/>
      </rPr>
      <t>AA.O.C09 EU:n ERI-rahastoja koskevien / kansallisten säädösten yleiset säännökset – Itsearviointi: [pipe:1327] – Esimiehen arviointi: [pipe:217] – Toivottu pätevyystaso: 3</t>
    </r>
  </si>
  <si>
    <r>
      <rPr>
        <sz val="8"/>
        <color theme="0"/>
        <rFont val="Verdana"/>
        <family val="2"/>
      </rPr>
      <t>AA.O.C10 IT Tarkastusstandardit – Itsearviointi: [pipe:1329] – Esimiehen arviointi: [pipe:219] – Toivottu pätevyystaso: 4</t>
    </r>
  </si>
  <si>
    <r>
      <rPr>
        <sz val="8"/>
        <color theme="0"/>
        <rFont val="Verdana"/>
        <family val="2"/>
      </rPr>
      <t>AA.O.C10 IT Tarkastusstandardit – Itsearviointi: [pipe:1329] – Esimiehen arviointi: [pipe:219] – Toivottu pätevyystaso: 3</t>
    </r>
  </si>
  <si>
    <r>
      <rPr>
        <sz val="8"/>
        <color theme="0"/>
        <rFont val="Verdana"/>
        <family val="2"/>
      </rPr>
      <t>AA.O.C14 Alueelliset kysymykset, kuten yhdennetyt alueelliset investoinnit, yhteisölähtöinen paikallinen kehittäminen, kestävä kaupunkikehitys, makro-/aluestrategiat ja alueiden välisen yhteistyön suunnittelu – Itsearviointi: [pipe:1334] – Esimiehen arviointi: [pipe:224] – Toivottu pätevyystaso: 3</t>
    </r>
  </si>
  <si>
    <r>
      <rPr>
        <sz val="8"/>
        <color theme="0"/>
        <rFont val="Verdana"/>
        <family val="2"/>
      </rPr>
      <t>AA.O.C14 Alueelliset kysymykset, kuten yhdennetyt alueelliset investoinnit, yhteisölähtöinen paikallinen kehittäminen, kestävä kaupunkikehitys, makro-/aluestrategiat ja alueiden välisen yhteistyön suunnittelu – Itsearviointi: [pipe:1334] – Esimiehen arviointi: [pipe:224] – Toivottu pätevyystaso: 2</t>
    </r>
  </si>
  <si>
    <r>
      <rPr>
        <sz val="8"/>
        <color theme="0"/>
        <rFont val="Verdana"/>
        <family val="2"/>
      </rPr>
      <t>AA.O.C15 Tekniseen apuun liittyvien tavaroiden ja palvelujen hankintaa koskevat hallinnolliset menettelyt – Itsearviointi: [pipe:1336] – Esimiehen arviointi: [pipe:226] – Toivottu pätevyystaso: 4</t>
    </r>
  </si>
  <si>
    <r>
      <rPr>
        <sz val="8"/>
        <color theme="0"/>
        <rFont val="Verdana"/>
        <family val="2"/>
      </rPr>
      <t>AA.O.C15 Tekniseen apuun liittyvien tavaroiden ja palvelujen hankintaa koskevat hallinnolliset menettelyt – Itsearviointi: [pipe:1336] – Esimiehen arviointi: [pipe:226] – Toivottu pätevyystaso: 3</t>
    </r>
  </si>
  <si>
    <r>
      <rPr>
        <sz val="8"/>
        <color theme="0"/>
        <rFont val="Verdana"/>
        <family val="2"/>
      </rPr>
      <t>AA.O.C16 Panokset, tuotokset ja tulosindikaattorit – Itsearviointi: [pipe:1336] – Esimiehen arviointi: [pipe:225] – Toivottu pätevyystaso: 3</t>
    </r>
  </si>
  <si>
    <r>
      <rPr>
        <sz val="8"/>
        <color theme="0"/>
        <rFont val="Verdana"/>
        <family val="2"/>
      </rPr>
      <t>AA.O.C16 Panokset, tuotokset ja tulosindikaattorit – Itsearviointi: [pipe:1336] – Esimiehen arviointi: [pipe:225] – Toivottu pätevyystaso: 2</t>
    </r>
  </si>
  <si>
    <r>
      <rPr>
        <sz val="8"/>
        <color theme="0"/>
        <rFont val="Verdana"/>
        <family val="2"/>
      </rPr>
      <t>AA.O.C17 Kannustava vaikutus – Itsearviointi: [pipe:1337] – Esimiehen arviointi: [pipe:227] – Toivottu pätevyystaso: 3</t>
    </r>
  </si>
  <si>
    <r>
      <rPr>
        <sz val="8"/>
        <color theme="0"/>
        <rFont val="Verdana"/>
        <family val="2"/>
      </rPr>
      <t>AA.O.C17 Kannustava vaikutus – Itsearviointi: [pipe:1337] – Esimiehen arviointi: [pipe:227] – Toivottu pätevyystaso: 2</t>
    </r>
  </si>
  <si>
    <r>
      <rPr>
        <sz val="8"/>
        <color theme="0"/>
        <rFont val="Verdana"/>
        <family val="2"/>
      </rPr>
      <t>AA.O.C17 Kannustava vaikutus – Itsearviointi: [pipe:1337] – Esimiehen arviointi: [pipe:227] – Toivottu pätevyystaso: 1</t>
    </r>
  </si>
  <si>
    <r>
      <rPr>
        <sz val="8"/>
        <color theme="0"/>
        <rFont val="Verdana"/>
        <family val="2"/>
      </rPr>
      <t>AA.O.C18 Ohjelman hallinnointi ja hankkeen elinkaaren hallinta – Itsearviointi: [pipe:1337] – Esimiehen arviointi: [pipe:227] – Toivottu pätevyystaso: 3</t>
    </r>
  </si>
  <si>
    <r>
      <rPr>
        <sz val="8"/>
        <color theme="0"/>
        <rFont val="Verdana"/>
        <family val="2"/>
      </rPr>
      <t>AA.O.C18 Ohjelman hallinnointi ja hankkeen elinkaaren hallinta – Itsearviointi: [pipe:1337] – Esimiehen arviointi: [pipe:227] – Toivottu pätevyystaso: 2</t>
    </r>
  </si>
  <si>
    <r>
      <rPr>
        <sz val="8"/>
        <color theme="0"/>
        <rFont val="Verdana"/>
        <family val="2"/>
      </rPr>
      <t>AA.M.C1 Muiden kehittäminen ja henkilöstöhallinto – Itsearviointi: [pipe:1366] – Esimiehen arviointi: [pipe:253] – Toivottu pätevyystaso: 4</t>
    </r>
  </si>
  <si>
    <r>
      <rPr>
        <sz val="8"/>
        <color theme="0"/>
        <rFont val="Verdana"/>
        <family val="2"/>
      </rPr>
      <t>AA.M.C2 Päätöksenteko – Itsearviointi: [pipe:1367] – Esimiehen arviointi: [pipe:254] – Toivottu pätevyystaso: 4</t>
    </r>
  </si>
  <si>
    <r>
      <rPr>
        <sz val="8"/>
        <color theme="0"/>
        <rFont val="Verdana"/>
        <family val="2"/>
      </rPr>
      <t>AA.M.C2 Päätöksenteko – Itsearviointi: [pipe:1367] – Esimiehen arviointi: [pipe:254] – Toivottu pätevyystaso: 3</t>
    </r>
  </si>
  <si>
    <r>
      <rPr>
        <sz val="8"/>
        <color theme="0"/>
        <rFont val="Verdana"/>
        <family val="2"/>
      </rPr>
      <t>AA.M.C3 Delegointi – Itsearviointi: [pipe:1368] – Esimiehen arviointi: [pipe:255] – Toivottu pätevyystaso: 4</t>
    </r>
  </si>
  <si>
    <r>
      <rPr>
        <sz val="8"/>
        <color theme="0"/>
        <rFont val="Verdana"/>
        <family val="2"/>
      </rPr>
      <t>AA.M.C3 Delegointi – Itsearviointi: [pipe:1368] – Esimiehen arviointi: [pipe:255] – Toivottu pätevyystaso: 3</t>
    </r>
  </si>
  <si>
    <r>
      <rPr>
        <sz val="8"/>
        <color theme="0"/>
        <rFont val="Verdana"/>
        <family val="2"/>
      </rPr>
      <t>AA.M.C4 Avustaminen ja viestintä – Itsearviointi: [pipe:1369] – Esimiehen arviointi: [pipe:256] – Toivottu pätevyystaso: 4</t>
    </r>
  </si>
  <si>
    <r>
      <rPr>
        <sz val="8"/>
        <color theme="0"/>
        <rFont val="Verdana"/>
        <family val="2"/>
      </rPr>
      <t>AA.M.C5 Johtajuus – Itsearviointi: [pipe:1370] – Esimiehen arviointi: [pipe:257] – Toivottu pätevyystaso: 4</t>
    </r>
  </si>
  <si>
    <r>
      <rPr>
        <sz val="8"/>
        <color theme="0"/>
        <rFont val="Verdana"/>
        <family val="2"/>
      </rPr>
      <t>AA.M.C5 Johtajuus – Itsearviointi: [pipe:1370] – Esimiehen arviointi: [pipe:257] – Toivottu pätevyystaso: 3</t>
    </r>
  </si>
  <si>
    <r>
      <rPr>
        <sz val="8"/>
        <color theme="0"/>
        <rFont val="Verdana"/>
        <family val="2"/>
      </rPr>
      <t>AA.M.C6 Monitasoinen sidosryhmien hallinta – Itsearviointi: [pipe:1371] – Esimiehen arviointi: [pipe:258] – Toivottu pätevyystaso: 4</t>
    </r>
  </si>
  <si>
    <r>
      <rPr>
        <sz val="8"/>
        <color theme="0"/>
        <rFont val="Verdana"/>
        <family val="2"/>
      </rPr>
      <t>AA.M.C7 Neuvotteleminen – Itsearviointi: [pipe:1372] – Esimiehen arviointi: [pipe:259] – Toivottu pätevyystaso: 4</t>
    </r>
  </si>
  <si>
    <r>
      <rPr>
        <sz val="8"/>
        <color theme="0"/>
        <rFont val="Verdana"/>
        <family val="2"/>
      </rPr>
      <t>AA.M.C7 Neuvotteleminen – Itsearviointi: [pipe:1372] – Esimiehen arviointi: [pipe:259] – Toivottu pätevyystaso: 3</t>
    </r>
  </si>
  <si>
    <r>
      <rPr>
        <sz val="8"/>
        <color theme="0"/>
        <rFont val="Verdana"/>
        <family val="2"/>
      </rPr>
      <t>AA.M.C8 Tuloskeskeisyys – Itsearviointi: [pipe:1373] – Esimiehen arviointi: [pipe:260] – Toivottu pätevyystaso: 4</t>
    </r>
  </si>
  <si>
    <r>
      <rPr>
        <sz val="8"/>
        <color theme="0"/>
        <rFont val="Verdana"/>
        <family val="2"/>
      </rPr>
      <t>AA.M.C8 Tuloskeskeisyys – Itsearviointi: [pipe:1373] – Esimiehen arviointi: [pipe:260] – Toivottu pätevyystaso: 3</t>
    </r>
  </si>
  <si>
    <r>
      <rPr>
        <sz val="8"/>
        <color theme="0"/>
        <rFont val="Verdana"/>
        <family val="2"/>
      </rPr>
      <t>AA.M.C9 Tavoitteiden ja aloitteiden strateginen hallinnointi – Itsearviointi: [pipe:1374] – Esimiehen arviointi: [pipe:261] – Toivottu pätevyystaso: 4</t>
    </r>
  </si>
  <si>
    <r>
      <rPr>
        <sz val="8"/>
        <color theme="0"/>
        <rFont val="Verdana"/>
        <family val="2"/>
      </rPr>
      <t>AA.M.C9 Tavoitteiden ja aloitteiden strateginen hallinnointi – Itsearviointi: [pipe:1374] – Esimiehen arviointi: [pipe:261] – Toivottu pätevyystaso: 3</t>
    </r>
  </si>
  <si>
    <r>
      <rPr>
        <sz val="8"/>
        <color theme="0"/>
        <rFont val="Verdana"/>
        <family val="2"/>
      </rPr>
      <t>AA.M.C10 Riskinhallinta – Itsearviointi: [pipe:1375] – Esimiehen arviointi: [pipe:262] – Toivottu pätevyystaso: 4</t>
    </r>
  </si>
  <si>
    <r>
      <rPr>
        <sz val="8"/>
        <color theme="0"/>
        <rFont val="Verdana"/>
        <family val="2"/>
      </rPr>
      <t>AA.M.C10 Riskinhallinta – Itsearviointi: [pipe:1375] – Esimiehen arviointi: [pipe:262] – Toivottu pätevyystaso: 3</t>
    </r>
  </si>
  <si>
    <r>
      <rPr>
        <sz val="8"/>
        <color theme="0"/>
        <rFont val="Verdana"/>
        <family val="2"/>
      </rPr>
      <t>AA.M.C11 Resurssien suunnittelu – Itsearviointi: [pipe:1376] – Esimiehen arviointi: [pipe:263] – Toivottu pätevyystaso: 4</t>
    </r>
  </si>
  <si>
    <r>
      <rPr>
        <sz val="8"/>
        <color theme="0"/>
        <rFont val="Verdana"/>
        <family val="2"/>
      </rPr>
      <t>AA.M.C11 Resurssien suunnittelu – Itsearviointi: [pipe:1376] – Esimiehen arviointi: [pipe:263] – Toivottu pätevyystaso: 3</t>
    </r>
  </si>
  <si>
    <r>
      <rPr>
        <sz val="8"/>
        <color theme="0"/>
        <rFont val="Verdana"/>
        <family val="2"/>
      </rPr>
      <t>AA.M.C12 Henkilöstöstrategian kehittäminen ja toteuttaminen – Itsearviointi: [pipe:1377] – Esimiehen arviointi: [pipe:264] – Toivottu pätevyystaso: 2</t>
    </r>
  </si>
  <si>
    <r>
      <rPr>
        <sz val="8"/>
        <color theme="0"/>
        <rFont val="Verdana"/>
        <family val="2"/>
      </rPr>
      <t>AA.P.C1 Analyyttiset taidot – Itsearviointi: [pipe:1380] – Esimiehen arviointi: [pipe:265] – Toivottu pätevyystaso: 4</t>
    </r>
  </si>
  <si>
    <r>
      <rPr>
        <sz val="8"/>
        <color theme="0"/>
        <rFont val="Verdana"/>
        <family val="2"/>
      </rPr>
      <t>AA.P.C1 Analyyttiset taidot – Itsearviointi: [pipe:1380] – Esimiehen arviointi: [pipe:265] – Toivottu pätevyystaso: 3</t>
    </r>
  </si>
  <si>
    <r>
      <rPr>
        <sz val="8"/>
        <color theme="0"/>
        <rFont val="Verdana"/>
        <family val="2"/>
      </rPr>
      <t>AA.P.C2 Kirjallinen viestintä – Itsearviointi: [pipe:1381] – Esimiehen arviointi: [pipe:266] – Toivottu pätevyystaso: 4</t>
    </r>
  </si>
  <si>
    <r>
      <rPr>
        <sz val="8"/>
        <color theme="0"/>
        <rFont val="Verdana"/>
        <family val="2"/>
      </rPr>
      <t>AA.P.C2 Kirjallinen viestintä – Itsearviointi: [pipe:1381] – Esimiehen arviointi: [pipe:266] – Toivottu pätevyystaso: 3</t>
    </r>
  </si>
  <si>
    <r>
      <rPr>
        <sz val="8"/>
        <color theme="0"/>
        <rFont val="Verdana"/>
        <family val="2"/>
      </rPr>
      <t>AA.P.C3 Suullinen viestintä – Itsearviointi: [pipe:1382] – Esimiehen arviointi: [pipe:267] – Toivottu pätevyystaso: 4</t>
    </r>
  </si>
  <si>
    <r>
      <rPr>
        <sz val="8"/>
        <color theme="0"/>
        <rFont val="Verdana"/>
        <family val="2"/>
      </rPr>
      <t>AA.P.C3 Suullinen viestintä – Itsearviointi: [pipe:1382] – Esimiehen arviointi: [pipe:267] – Toivottu pätevyystaso: 3</t>
    </r>
  </si>
  <si>
    <r>
      <rPr>
        <sz val="8"/>
        <color theme="0"/>
        <rFont val="Verdana"/>
        <family val="2"/>
      </rPr>
      <t>AA.P.C5 Joustavuus ja sopeutuminen muutoksiin – Itsearviointi: [pipe:1384] – Esimiehen arviointi: [pipe:269] – Toivottu pätevyystaso: 4</t>
    </r>
  </si>
  <si>
    <r>
      <rPr>
        <sz val="8"/>
        <color theme="0"/>
        <rFont val="Verdana"/>
        <family val="2"/>
      </rPr>
      <t>AA.P.C5 Joustavuus ja sopeutuminen muutoksiin – Itsearviointi: [pipe:1384] – Esimiehen arviointi: [pipe:269] – Toivottu pätevyystaso: 3</t>
    </r>
  </si>
  <si>
    <r>
      <rPr>
        <sz val="8"/>
        <color theme="0"/>
        <rFont val="Verdana"/>
        <family val="2"/>
      </rPr>
      <t>AA.P.C6 Ongelmanratkaisu – Itsearviointi: [pipe:1385] – Esimiehen arviointi: [pipe:270] – Toivottu pätevyystaso: 4</t>
    </r>
  </si>
  <si>
    <r>
      <rPr>
        <sz val="8"/>
        <color theme="0"/>
        <rFont val="Verdana"/>
        <family val="2"/>
      </rPr>
      <t>AA.P.C6 Ongelmanratkaisu – Itsearviointi: [pipe:1385] – Esimiehen arviointi: [pipe:270] – Toivottu pätevyystaso: 3</t>
    </r>
  </si>
  <si>
    <r>
      <rPr>
        <sz val="8"/>
        <color theme="0"/>
        <rFont val="Verdana"/>
        <family val="2"/>
      </rPr>
      <t>AA.P.C7 Tiimityöskentely – Itsearviointi: [pipe:1386] – Esimiehen arviointi: [pipe:271] – Toivottu pätevyystaso: 4</t>
    </r>
  </si>
  <si>
    <r>
      <rPr>
        <sz val="8"/>
        <color theme="0"/>
        <rFont val="Verdana"/>
        <family val="2"/>
      </rPr>
      <t>AA.P.C7 Tiimityöskentely – Itsearviointi: [pipe:1386] – Esimiehen arviointi: [pipe:271] – Toivottu pätevyystaso: 3</t>
    </r>
  </si>
  <si>
    <r>
      <rPr>
        <sz val="8"/>
        <color theme="0"/>
        <rFont val="Verdana"/>
        <family val="2"/>
      </rPr>
      <t>AA.P.C8 Tekniset taidot – Itsearviointi: [pipe:1387] – Esimiehen arviointi: [pipe:272] – Toivottu pätevyystaso: 4</t>
    </r>
  </si>
  <si>
    <r>
      <rPr>
        <sz val="8"/>
        <color theme="0"/>
        <rFont val="Verdana"/>
        <family val="2"/>
      </rPr>
      <t>AA.P.C8 Tekniset taidot – Itsearviointi: [pipe:1387] – Esimiehen arviointi: [pipe:272] – Toivottu pätevyystaso: 3</t>
    </r>
  </si>
  <si>
    <r>
      <rPr>
        <sz val="8"/>
        <color theme="0"/>
        <rFont val="Verdana"/>
        <family val="2"/>
      </rPr>
      <t>AA.P.C9 Seuranta- ja tietojärjestelmän käyttö – Itsearviointi: [pipe:1388] – Esimiehen arviointi: [pipe:273] – Toivottu pätevyystaso: 4</t>
    </r>
  </si>
  <si>
    <r>
      <rPr>
        <sz val="8"/>
        <color theme="0"/>
        <rFont val="Verdana"/>
        <family val="2"/>
      </rPr>
      <t>AA.P.C9 Seuranta- ja tietojärjestelmän käyttö – Itsearviointi: [pipe:1388] – Esimiehen arviointi: [pipe:273] – Toivottu pätevyystaso: 3</t>
    </r>
  </si>
  <si>
    <r>
      <rPr>
        <sz val="8"/>
        <color theme="0"/>
        <rFont val="Verdana"/>
        <family val="2"/>
      </rPr>
      <t>AA.P.C10 Laitoksen edustaminen ulkomaailmassa – Itsearviointi: [pipe:1389] – Esimiehen arviointi: [pipe:274] – Toivottu pätevyystaso: 4</t>
    </r>
  </si>
  <si>
    <r>
      <rPr>
        <sz val="8"/>
        <color theme="0"/>
        <rFont val="Verdana"/>
        <family val="2"/>
      </rPr>
      <t>AA.P.C10 Laitoksen edustaminen ulkomaailmassa – Itsearviointi: [pipe:1389] – Esimiehen arviointi: [pipe:274] – Toivottu pätevyystaso: 3</t>
    </r>
  </si>
  <si>
    <r>
      <rPr>
        <sz val="8"/>
        <color theme="0"/>
        <rFont val="Verdana"/>
        <family val="2"/>
      </rPr>
      <t>AA.P.C10 Laitoksen edustaminen ulkomaailmassa – Itsearviointi: [pipe:1389] – Esimiehen arviointi: [pipe:274] – Toivottu pätevyystaso: 2</t>
    </r>
  </si>
  <si>
    <r>
      <rPr>
        <sz val="8"/>
        <color theme="0"/>
        <rFont val="Verdana"/>
        <family val="2"/>
      </rPr>
      <t>AA.P.C11 Asiaankuuluva kielitaito – Itsearviointi: [pipe:1390] – Esimiehen arviointi: [pipe:275] – Toivottu pätevyystaso: 3</t>
    </r>
  </si>
  <si>
    <r>
      <rPr>
        <sz val="8"/>
        <color theme="0"/>
        <rFont val="Verdana"/>
        <family val="2"/>
      </rPr>
      <t>AA.P.C11 Asiaankuuluva kielitaito – Itsearviointi: [pipe:1390] – Esimiehen arviointi: [pipe:275] – Toivottu pätevyystaso: 2</t>
    </r>
  </si>
  <si>
    <r>
      <rPr>
        <sz val="8"/>
        <color theme="0"/>
        <rFont val="Verdana"/>
        <family val="2"/>
      </rPr>
      <t>AA.P.C12 Monikulttuuriset taidot – Itsearviointi: [pipe:1391] – Esimiehen arviointi: [pipe:276] – Toivottu pätevyystaso: 3</t>
    </r>
  </si>
  <si>
    <r>
      <rPr>
        <sz val="8"/>
        <color theme="0"/>
        <rFont val="Verdana"/>
        <family val="2"/>
      </rPr>
      <t>AA.P.C12 Monikulttuuriset taidot – Itsearviointi: [pipe:1391] – Esimiehen arviointi: [pipe:276] – Toivottu pätevyystaso: 2</t>
    </r>
  </si>
  <si>
    <r>
      <rPr>
        <sz val="8"/>
        <color theme="0"/>
        <rFont val="Verdana"/>
        <family val="2"/>
      </rPr>
      <t>AA.P.C12 Monikulttuuriset taidot – Itsearviointi: [pipe:1391] – Esimiehen arviointi: [pipe:276] – Toivottu pätevyystaso: 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</si>
  <si>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</si>
  <si>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</si>
  <si>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</si>
  <si>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</si>
  <si>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</si>
  <si>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</si>
  <si>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</si>
  <si>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</si>
  <si>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</si>
  <si>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</si>
  <si>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</si>
  <si>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</si>
  <si>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</si>
  <si>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</si>
  <si>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</si>
  <si>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</si>
  <si>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</si>
  <si>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</si>
  <si>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</si>
  <si>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</si>
  <si>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</si>
  <si>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</si>
  <si>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</si>
  <si>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</si>
  <si>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</si>
  <si>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</si>
  <si>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</si>
  <si>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</si>
  <si>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</si>
  <si>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</si>
  <si>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</si>
  <si>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</si>
  <si>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</si>
  <si>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</si>
  <si>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</si>
  <si>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</si>
  <si>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</si>
  <si>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</si>
  <si>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</si>
  <si>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</si>
  <si>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</si>
  <si>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</si>
  <si>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</si>
  <si>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</si>
  <si>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</si>
  <si>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</si>
  <si>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</si>
  <si>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</si>
  <si>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</si>
  <si>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</si>
  <si>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</si>
  <si>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</si>
  <si>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</si>
  <si>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</si>
  <si>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</si>
  <si>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</si>
  <si>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</si>
  <si>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</si>
  <si>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</si>
  <si>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</si>
  <si>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</si>
  <si>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</si>
  <si>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</si>
  <si>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</si>
  <si>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</si>
  <si>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</si>
  <si>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</si>
  <si>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</si>
  <si>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</si>
  <si>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</si>
  <si>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</si>
  <si>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</si>
  <si>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</si>
  <si>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</si>
  <si>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</si>
  <si>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</si>
  <si>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</si>
  <si>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</si>
  <si>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</si>
  <si>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</si>
  <si>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</si>
  <si>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</si>
  <si>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</si>
  <si>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</si>
  <si>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</si>
  <si>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</si>
  <si>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</si>
  <si>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</si>
  <si>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</si>
  <si>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</si>
  <si>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</si>
  <si>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</si>
  <si>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</si>
  <si>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</si>
  <si>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</si>
  <si>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</si>
  <si>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</si>
  <si>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</si>
  <si>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</si>
  <si>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</si>
  <si>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</si>
  <si>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</si>
  <si>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</si>
  <si>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</si>
  <si>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</si>
  <si>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</si>
  <si>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</si>
  <si>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</si>
  <si>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</si>
  <si>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</si>
  <si>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</si>
  <si>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</si>
  <si>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</si>
  <si>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</si>
  <si>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</si>
  <si>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</si>
  <si>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</si>
  <si>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</si>
  <si>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</si>
  <si>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</si>
  <si>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</si>
  <si>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</si>
  <si>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</si>
  <si>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</si>
  <si>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</si>
  <si>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</si>
  <si>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</si>
  <si>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</si>
  <si>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</si>
  <si>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</si>
  <si>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</si>
  <si>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</si>
  <si>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</si>
  <si>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</si>
  <si>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</si>
  <si>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</si>
  <si>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</si>
  <si>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</si>
  <si>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</si>
  <si>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</si>
  <si>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</si>
  <si>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</si>
  <si>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</si>
  <si>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</si>
  <si>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</si>
  <si>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</si>
  <si>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</si>
  <si>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</si>
  <si>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</si>
  <si>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</si>
  <si>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</si>
  <si>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</si>
  <si>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</si>
  <si>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</si>
  <si>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</si>
  <si>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</si>
  <si>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</si>
  <si>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</si>
  <si>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</si>
  <si>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</si>
  <si>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</si>
  <si>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</si>
  <si>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</si>
  <si>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</si>
  <si>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</si>
  <si>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</si>
  <si>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</si>
  <si>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</si>
  <si>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</si>
  <si>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</si>
  <si>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</si>
  <si>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</si>
  <si>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</si>
  <si>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</si>
  <si>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</si>
  <si>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</si>
  <si>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</si>
  <si>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</si>
  <si>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</si>
  <si>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</si>
  <si>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</si>
  <si>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</si>
  <si>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</si>
  <si>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</si>
  <si>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</si>
  <si>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</si>
  <si>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</si>
  <si>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</si>
  <si>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</si>
  <si>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</si>
  <si>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</si>
  <si>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</si>
  <si>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</si>
  <si>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</si>
  <si>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</si>
  <si>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</si>
  <si>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</si>
  <si>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</si>
  <si>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</si>
  <si>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</si>
  <si>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</si>
  <si>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</si>
  <si>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</si>
  <si>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</si>
  <si>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</si>
  <si>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</si>
  <si>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</si>
  <si>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</si>
  <si>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</si>
  <si>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</si>
  <si>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</si>
  <si>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</si>
  <si>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</si>
  <si>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</si>
  <si>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</si>
  <si>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</si>
  <si>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</si>
  <si>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</si>
  <si>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</si>
  <si>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</si>
  <si>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</si>
  <si>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</si>
  <si>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</si>
  <si>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</si>
  <si>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</si>
  <si>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</si>
  <si>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</si>
  <si>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</si>
  <si>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</si>
  <si>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</si>
  <si>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</si>
  <si>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</si>
  <si>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</si>
  <si>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</si>
  <si>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</si>
  <si>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</si>
  <si>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</si>
  <si>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</si>
  <si>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</si>
  <si>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</si>
  <si>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</si>
  <si>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</si>
  <si>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</si>
  <si>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</si>
  <si>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</si>
  <si>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</si>
  <si>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</si>
  <si>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</si>
  <si>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</si>
  <si>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</si>
  <si>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</si>
  <si>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</si>
  <si>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</si>
  <si>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</si>
  <si>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</si>
  <si>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</si>
  <si>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</si>
  <si>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</si>
  <si>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</si>
  <si>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</si>
  <si>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</si>
  <si>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</si>
  <si>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</si>
  <si>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</si>
  <si>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</si>
  <si>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</si>
  <si>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</si>
  <si>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</si>
  <si>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</si>
  <si>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</si>
  <si>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</si>
  <si>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</si>
  <si>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</si>
  <si>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</si>
  <si>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</si>
  <si>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</si>
  <si>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</si>
  <si>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</si>
  <si>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</si>
  <si>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</si>
  <si>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</si>
  <si>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</si>
  <si>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</si>
  <si>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</si>
  <si>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</si>
  <si>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</si>
  <si>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</si>
  <si>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</si>
  <si>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</si>
  <si>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</si>
  <si>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</si>
  <si>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</si>
  <si>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</si>
  <si>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</si>
  <si>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</si>
  <si>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</si>
  <si>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</si>
  <si>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</si>
  <si>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</si>
  <si>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</si>
  <si>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</si>
  <si>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</si>
  <si>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</si>
  <si>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</si>
  <si>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</si>
  <si>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</si>
  <si>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</si>
  <si>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</si>
  <si>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</si>
  <si>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</si>
  <si>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</si>
  <si>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</si>
  <si>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</si>
  <si>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</si>
  <si>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</si>
  <si>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</si>
  <si>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</si>
  <si>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</si>
  <si>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</si>
  <si>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</si>
  <si>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</si>
  <si>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</si>
  <si>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</si>
  <si>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</si>
  <si>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</si>
  <si>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</si>
  <si>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</si>
  <si>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</si>
  <si>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</si>
  <si>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</si>
  <si>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</si>
  <si>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</si>
  <si>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</si>
  <si>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</si>
  <si>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</si>
  <si>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</si>
  <si>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</si>
  <si>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</si>
  <si>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</si>
  <si>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</si>
  <si>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</si>
  <si>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</si>
  <si>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</si>
  <si>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</si>
  <si>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</si>
  <si>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</si>
  <si>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</si>
  <si>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</si>
  <si>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</si>
  <si>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</si>
  <si>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</si>
  <si>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</si>
  <si>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</si>
  <si>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</si>
  <si>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</si>
  <si>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</si>
  <si>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</si>
  <si>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</si>
  <si>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</si>
  <si>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</si>
  <si>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</si>
  <si>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</si>
  <si>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</si>
  <si>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</si>
  <si>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</si>
  <si>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</si>
  <si>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</si>
  <si>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</si>
  <si>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</si>
  <si>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</si>
  <si>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</si>
  <si>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</si>
  <si>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</si>
  <si>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</si>
  <si>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</si>
  <si>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</si>
  <si>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</si>
  <si>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</si>
  <si>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</si>
  <si>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</si>
  <si>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</si>
  <si>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</si>
  <si>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</si>
  <si>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</si>
  <si>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</si>
  <si>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</si>
  <si>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</si>
  <si>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</si>
  <si>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</si>
  <si>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</si>
  <si>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</si>
  <si>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</si>
  <si>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</si>
  <si>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</si>
  <si>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</si>
  <si>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</si>
  <si>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</si>
  <si>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</si>
  <si>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</si>
  <si>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</si>
  <si>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</si>
  <si>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</si>
  <si>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</si>
  <si>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</si>
  <si>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</si>
  <si>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</si>
  <si>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</si>
  <si>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</si>
  <si>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</si>
  <si>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</si>
  <si>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</si>
  <si>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</si>
  <si>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</si>
  <si>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</si>
  <si>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</si>
  <si>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</si>
  <si>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</si>
  <si>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</si>
  <si>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</si>
  <si>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</si>
  <si>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</si>
  <si>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</si>
  <si>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</si>
  <si>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</si>
  <si>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</si>
  <si>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</si>
  <si>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</si>
  <si>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</si>
  <si>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</si>
  <si>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</si>
  <si>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</si>
  <si>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</si>
  <si>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</si>
  <si>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</si>
  <si>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</si>
  <si>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</si>
  <si>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</si>
  <si>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</si>
  <si>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</si>
  <si>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</si>
  <si>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</si>
  <si>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>Desired level 4</t>
  </si>
  <si>
    <t>AA.O.C10 IT Audit standards - Self Assessment: [pipe:1329] - Supervisor Assessment: [pipe:219] - Desired proficiency level: 2</t>
  </si>
  <si>
    <t>AA.O.C11 Sampling and extrapolation methods - Self Assessment: [pipe:1330] - Supervisor Assessment: [pipe:220] - Desired proficiency level: 4</t>
  </si>
  <si>
    <t>AA.O.C11 Sampling and extrapolation methods - Self Assessment: [pipe:1330] - Supervisor Assessment: [pipe:220] - Desired proficiency level: 3</t>
  </si>
  <si>
    <t>AA.O.C12 Funding gap and revenue generation - Self Assessment: [pipe:1332] - Supervisor Assessment: [pipe:222] - Desired proficiency level: 3</t>
  </si>
  <si>
    <t>AA.O.C13 Major projects procedures / legislation- Self Assessment: [pipe:1333] - Supervisor Assessment: [pipe:223] - Desired proficiency level: 3</t>
  </si>
  <si>
    <t/>
  </si>
  <si>
    <t/>
  </si>
  <si>
    <t>4</t>
  </si>
  <si>
    <t>4</t>
  </si>
  <si>
    <t>4</t>
  </si>
  <si>
    <t/>
  </si>
  <si>
    <t/>
  </si>
  <si>
    <t>3</t>
  </si>
  <si>
    <t>3</t>
  </si>
  <si>
    <t>3</t>
  </si>
  <si>
    <t/>
  </si>
  <si>
    <t/>
  </si>
  <si>
    <t>110</t>
  </si>
  <si>
    <t>3</t>
  </si>
  <si>
    <t>0</t>
  </si>
  <si>
    <t/>
  </si>
  <si>
    <t/>
  </si>
  <si>
    <t>110</t>
  </si>
  <si>
    <t>1</t>
  </si>
  <si>
    <t>3</t>
  </si>
  <si>
    <t/>
  </si>
  <si>
    <t/>
  </si>
  <si>
    <t>1</t>
  </si>
  <si>
    <t>1</t>
  </si>
  <si>
    <t>1</t>
  </si>
  <si>
    <t/>
  </si>
  <si>
    <t/>
  </si>
  <si>
    <t>0</t>
  </si>
  <si>
    <t>1</t>
  </si>
  <si>
    <t>0</t>
  </si>
  <si>
    <t>-</t>
  </si>
  <si>
    <t>Konfliktitilanteiden käsittely</t>
  </si>
  <si>
    <t>AA.P.C4 Konfliktitilanteiden käsittely – Itsearviointi: [pipe:1383] – Esimiehen arviointi: [pipe:268] – Toivottu pätevyystaso: 4</t>
  </si>
  <si>
    <t>AA.P.C4 Konfliktitilanteiden käsittely – Itsearviointi: [pipe:1383] – Esimiehen arviointi: [pipe:268] – Toivottu pätevyystaso: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</si>
</sst>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33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203764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medium">
        <color rgb="FF203764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3764"/>
      </right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203764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medium">
        <color rgb="FF2037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 applyAlignment="1">
      <alignment wrapText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0" xfId="0"/>
    <xf numFmtId="0" fontId="3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7" borderId="0" xfId="0" applyFill="1"/>
    <xf numFmtId="0" fontId="0" fillId="2" borderId="0" xfId="0" applyFill="1"/>
    <xf numFmtId="0" fontId="3" fillId="6" borderId="2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textRotation="90"/>
    </xf>
    <xf numFmtId="0" fontId="3" fillId="6" borderId="36" xfId="0" applyFont="1" applyFill="1" applyBorder="1" applyAlignment="1">
      <alignment horizontal="center" vertical="center" textRotation="90"/>
    </xf>
    <xf numFmtId="0" fontId="3" fillId="6" borderId="34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03764"/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66540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8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2" sqref="A52"/>
    </sheetView>
  </sheetViews>
  <sheetFormatPr defaultRowHeight="14.4" x14ac:dyDescent="0.3"/>
  <cols>
    <col min="1" max="1" width="9.21875" style="6"/>
    <col min="2" max="2" width="12.5546875" style="1" customWidth="1"/>
    <col min="3" max="3" width="40.5546875" style="1" customWidth="1"/>
    <col min="4" max="4" width="13.6640625" style="1" customWidth="1"/>
    <col min="5" max="27" width="10.77734375" style="1" customWidth="1"/>
    <col min="28" max="29" width="10.77734375" customWidth="1"/>
    <col min="30" max="30" width="14.88671875" customWidth="1"/>
    <col min="31" max="32" width="10.77734375" customWidth="1"/>
    <col min="36" max="49" width="9.21875" customWidth="1"/>
  </cols>
  <sheetData>
    <row r="1" spans="1:35" ht="29.25" customHeight="1" thickBot="1" x14ac:dyDescent="0.35">
      <c r="A1" s="73" t="s">
        <v>0</v>
      </c>
      <c r="B1" s="74"/>
      <c r="C1" s="75"/>
      <c r="D1" s="80" t="s">
        <v>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10"/>
      <c r="AI1" s="10"/>
    </row>
    <row r="2" spans="1:35" ht="24" customHeight="1" thickBot="1" x14ac:dyDescent="0.35">
      <c r="A2" s="76"/>
      <c r="B2" s="77"/>
      <c r="C2" s="78"/>
      <c r="D2" s="82" t="s">
        <v>2</v>
      </c>
      <c r="E2" s="84" t="s">
        <v>3</v>
      </c>
      <c r="F2" s="84"/>
      <c r="G2" s="84"/>
      <c r="H2" s="84"/>
      <c r="I2" s="85"/>
      <c r="J2" s="86" t="s">
        <v>4</v>
      </c>
      <c r="K2" s="84"/>
      <c r="L2" s="84"/>
      <c r="M2" s="84"/>
      <c r="N2" s="85"/>
      <c r="O2" s="86" t="s">
        <v>5</v>
      </c>
      <c r="P2" s="84"/>
      <c r="Q2" s="84"/>
      <c r="R2" s="84"/>
      <c r="S2" s="85"/>
      <c r="T2" s="86" t="s">
        <v>6</v>
      </c>
      <c r="U2" s="84"/>
      <c r="V2" s="84"/>
      <c r="W2" s="84"/>
      <c r="X2" s="84"/>
      <c r="Y2" s="87" t="s">
        <v>7</v>
      </c>
      <c r="Z2" s="88"/>
      <c r="AA2" s="88"/>
      <c r="AB2" s="88"/>
      <c r="AC2" s="89"/>
      <c r="AD2" s="93" t="s">
        <v>8</v>
      </c>
      <c r="AE2" s="93" t="s">
        <v>9</v>
      </c>
      <c r="AF2" s="95" t="s">
        <v>10</v>
      </c>
      <c r="AG2" s="10"/>
      <c r="AH2" s="10"/>
      <c r="AI2" s="10"/>
    </row>
    <row r="3" spans="1:35" ht="24" customHeight="1" thickBot="1" x14ac:dyDescent="0.35">
      <c r="A3" s="76"/>
      <c r="B3" s="77"/>
      <c r="C3" s="78"/>
      <c r="D3" s="83"/>
      <c r="E3" s="97" t="s">
        <v>11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10"/>
      <c r="AI3" s="10"/>
    </row>
    <row r="4" spans="1:35" ht="24" customHeight="1" thickBot="1" x14ac:dyDescent="0.35">
      <c r="A4" s="79"/>
      <c r="B4" s="77"/>
      <c r="C4" s="78"/>
      <c r="D4" s="83"/>
      <c r="E4" s="22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10"/>
      <c r="AI4" s="10"/>
    </row>
    <row r="5" spans="1:35" ht="27.75" customHeight="1" x14ac:dyDescent="0.3">
      <c r="A5" s="100" t="s">
        <v>12</v>
      </c>
      <c r="B5" s="63" t="s">
        <v>13</v>
      </c>
      <c r="C5" s="33" t="s">
        <v>14</v>
      </c>
      <c r="D5" s="34">
        <f>SUM(E5:X5)</f>
        <v>0</v>
      </c>
      <c r="E5" s="25" t="s">
        <v>825</v>
      </c>
      <c r="F5" s="14" t="s">
        <v>825</v>
      </c>
      <c r="G5" s="14" t="s">
        <v>825</v>
      </c>
      <c r="H5" s="14" t="s">
        <v>825</v>
      </c>
      <c r="I5" s="15" t="s">
        <v>825</v>
      </c>
      <c r="J5" s="25">
        <f>COUNTIF($D$50:$D$396,"=0")</f>
        <v>0</v>
      </c>
      <c r="K5" s="14">
        <f>COUNTIF($D$50:$D$396,"=1")</f>
        <v>0</v>
      </c>
      <c r="L5" s="14">
        <f>COUNTIF($D$50:$D$396,"=2")</f>
        <v>0</v>
      </c>
      <c r="M5" s="14">
        <f>COUNTIF($D$50:$D$396,"=3")</f>
        <v>0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0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0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0</v>
      </c>
      <c r="AA5" s="14">
        <f>COUNTIF($B$50:$D$396,"=2")</f>
        <v>0</v>
      </c>
      <c r="AB5" s="14">
        <f>COUNTIF($B$50:$D$396,"=3")</f>
        <v>0</v>
      </c>
      <c r="AC5" s="15">
        <f>COUNTIF($B$50:$D$396,"=4")</f>
        <v>0</v>
      </c>
      <c r="AD5" s="13"/>
      <c r="AE5" s="14"/>
      <c r="AF5" s="15"/>
      <c r="AG5" s="10"/>
      <c r="AH5" s="10"/>
      <c r="AI5" s="10"/>
    </row>
    <row r="6" spans="1:35" ht="27.75" customHeight="1" x14ac:dyDescent="0.3">
      <c r="A6" s="101"/>
      <c r="B6" s="63" t="s">
        <v>15</v>
      </c>
      <c r="C6" s="33" t="s">
        <v>16</v>
      </c>
      <c r="D6" s="35">
        <f t="shared" ref="D6:D46" si="0">SUM(E6:X6)</f>
        <v>0</v>
      </c>
      <c r="E6" s="26" t="s">
        <v>825</v>
      </c>
      <c r="F6" s="2" t="s">
        <v>825</v>
      </c>
      <c r="G6" s="2" t="s">
        <v>825</v>
      </c>
      <c r="H6" s="2" t="s">
        <v>825</v>
      </c>
      <c r="I6" s="3" t="s">
        <v>825</v>
      </c>
      <c r="J6" s="26" t="s">
        <v>825</v>
      </c>
      <c r="K6" s="2" t="s">
        <v>825</v>
      </c>
      <c r="L6" s="2" t="s">
        <v>825</v>
      </c>
      <c r="M6" s="2" t="s">
        <v>825</v>
      </c>
      <c r="N6" s="3" t="s">
        <v>825</v>
      </c>
      <c r="O6" s="26">
        <f>COUNTIF($F$50:$F$396,"=0")</f>
        <v>0</v>
      </c>
      <c r="P6" s="2">
        <f>COUNTIF($F$50:$F$396,"=1")</f>
        <v>0</v>
      </c>
      <c r="Q6" s="2">
        <f>COUNTIF($F$50:$F$396,"=2")</f>
        <v>0</v>
      </c>
      <c r="R6" s="2">
        <f>COUNTIF($F$50:$F$396,"=3")</f>
        <v>0</v>
      </c>
      <c r="S6" s="3">
        <f>COUNTIF($F$50:$F$396,"=4")</f>
        <v>0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0</v>
      </c>
      <c r="AA6" s="2">
        <f>COUNTIF($E$50:$F$396,"=2")</f>
        <v>0</v>
      </c>
      <c r="AB6" s="2">
        <f>COUNTIF($E$50:$F$396,"=3")</f>
        <v>0</v>
      </c>
      <c r="AC6" s="3">
        <f>COUNTIF($E$50:$F$396,"=4")</f>
        <v>0</v>
      </c>
      <c r="AD6" s="12"/>
      <c r="AE6" s="2"/>
      <c r="AF6" s="3"/>
      <c r="AG6" s="10"/>
      <c r="AH6" s="10"/>
      <c r="AI6" s="10"/>
    </row>
    <row r="7" spans="1:35" ht="37.799999999999997" x14ac:dyDescent="0.3">
      <c r="A7" s="101"/>
      <c r="B7" s="63" t="s">
        <v>17</v>
      </c>
      <c r="C7" s="33" t="s">
        <v>18</v>
      </c>
      <c r="D7" s="36">
        <f t="shared" si="0"/>
        <v>0</v>
      </c>
      <c r="E7" s="27" t="s">
        <v>825</v>
      </c>
      <c r="F7" s="9" t="s">
        <v>825</v>
      </c>
      <c r="G7" s="9" t="s">
        <v>825</v>
      </c>
      <c r="H7" s="9" t="s">
        <v>825</v>
      </c>
      <c r="I7" s="16" t="s">
        <v>825</v>
      </c>
      <c r="J7" s="27" t="s">
        <v>825</v>
      </c>
      <c r="K7" s="9" t="s">
        <v>825</v>
      </c>
      <c r="L7" s="9" t="s">
        <v>825</v>
      </c>
      <c r="M7" s="9" t="s">
        <v>825</v>
      </c>
      <c r="N7" s="16" t="s">
        <v>825</v>
      </c>
      <c r="O7" s="27">
        <f>COUNTIF($H$50:$H$396,"=0")</f>
        <v>0</v>
      </c>
      <c r="P7" s="9">
        <f>COUNTIF($H$50:$H$396,"=1")</f>
        <v>0</v>
      </c>
      <c r="Q7" s="9">
        <f>COUNTIF($H$50:$H$396,"=2")</f>
        <v>0</v>
      </c>
      <c r="R7" s="9">
        <f>COUNTIF($H$50:$H$396,"=3")</f>
        <v>0</v>
      </c>
      <c r="S7" s="16">
        <f>COUNTIF($H$50:$H$396,"=4")</f>
        <v>0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0</v>
      </c>
      <c r="Z7" s="9">
        <f>COUNTIF($G$50:$H$396,"=1")</f>
        <v>0</v>
      </c>
      <c r="AA7" s="9">
        <f>COUNTIF($G$50:$H$396,"=2")</f>
        <v>0</v>
      </c>
      <c r="AB7" s="9">
        <f>COUNTIF($G$50:$H$396,"=3")</f>
        <v>0</v>
      </c>
      <c r="AC7" s="16">
        <f>COUNTIF($G$50:$H$396,"=4")</f>
        <v>0</v>
      </c>
      <c r="AD7" s="11"/>
      <c r="AE7" s="9"/>
      <c r="AF7" s="16"/>
      <c r="AG7" s="10"/>
      <c r="AH7" s="10"/>
      <c r="AI7" s="10"/>
    </row>
    <row r="8" spans="1:35" ht="27.75" customHeight="1" x14ac:dyDescent="0.3">
      <c r="A8" s="101"/>
      <c r="B8" s="63" t="s">
        <v>19</v>
      </c>
      <c r="C8" s="33" t="s">
        <v>20</v>
      </c>
      <c r="D8" s="35">
        <f t="shared" si="0"/>
        <v>0</v>
      </c>
      <c r="E8" s="26" t="s">
        <v>825</v>
      </c>
      <c r="F8" s="2" t="s">
        <v>825</v>
      </c>
      <c r="G8" s="2" t="s">
        <v>825</v>
      </c>
      <c r="H8" s="2" t="s">
        <v>825</v>
      </c>
      <c r="I8" s="3" t="s">
        <v>825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0</v>
      </c>
      <c r="Q8" s="2">
        <f>COUNTIF($I$50:$I$396,"=2")</f>
        <v>0</v>
      </c>
      <c r="R8" s="2">
        <f>COUNTIF($I$50:$I$396,"=3")</f>
        <v>0</v>
      </c>
      <c r="S8" s="3">
        <f>COUNTIF($I$50:$I$396,"=4")</f>
        <v>0</v>
      </c>
      <c r="T8" s="26" t="s">
        <v>825</v>
      </c>
      <c r="U8" s="2" t="s">
        <v>825</v>
      </c>
      <c r="V8" s="2" t="s">
        <v>825</v>
      </c>
      <c r="W8" s="2" t="s">
        <v>825</v>
      </c>
      <c r="X8" s="3" t="s">
        <v>825</v>
      </c>
      <c r="Y8" s="26">
        <f>COUNTIF($I$50:$J$396,"=0")</f>
        <v>0</v>
      </c>
      <c r="Z8" s="2">
        <f>COUNTIF($I$50:$J$396,"=1")</f>
        <v>0</v>
      </c>
      <c r="AA8" s="2">
        <f>COUNTIF($I$50:$J$396,"=2")</f>
        <v>0</v>
      </c>
      <c r="AB8" s="2">
        <f>COUNTIF($I$50:$J$396,"=3")</f>
        <v>0</v>
      </c>
      <c r="AC8" s="3">
        <f>COUNTIF($I$50:$J$396,"=4")</f>
        <v>0</v>
      </c>
      <c r="AD8" s="12"/>
      <c r="AE8" s="2"/>
      <c r="AF8" s="3"/>
      <c r="AG8" s="10"/>
      <c r="AH8" s="10"/>
      <c r="AI8" s="10"/>
    </row>
    <row r="9" spans="1:35" ht="27.75" customHeight="1" x14ac:dyDescent="0.3">
      <c r="A9" s="101"/>
      <c r="B9" s="63" t="s">
        <v>21</v>
      </c>
      <c r="C9" s="33" t="s">
        <v>22</v>
      </c>
      <c r="D9" s="36">
        <f t="shared" si="0"/>
        <v>0</v>
      </c>
      <c r="E9" s="27" t="s">
        <v>825</v>
      </c>
      <c r="F9" s="9" t="s">
        <v>825</v>
      </c>
      <c r="G9" s="9" t="s">
        <v>825</v>
      </c>
      <c r="H9" s="9" t="s">
        <v>825</v>
      </c>
      <c r="I9" s="16" t="s">
        <v>825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0</v>
      </c>
      <c r="P9" s="9">
        <f>COUNTIF($K$50:$K$396,"=1")</f>
        <v>0</v>
      </c>
      <c r="Q9" s="9">
        <f>COUNTIF($K$50:$K$396,"=2")</f>
        <v>0</v>
      </c>
      <c r="R9" s="9">
        <f>COUNTIF($K$50:$K$396,"=3")</f>
        <v>0</v>
      </c>
      <c r="S9" s="16">
        <f>COUNTIF($K$50:$K$396,"=4")</f>
        <v>0</v>
      </c>
      <c r="T9" s="27" t="s">
        <v>825</v>
      </c>
      <c r="U9" s="9" t="s">
        <v>825</v>
      </c>
      <c r="V9" s="9" t="s">
        <v>825</v>
      </c>
      <c r="W9" s="9" t="s">
        <v>825</v>
      </c>
      <c r="X9" s="16" t="s">
        <v>825</v>
      </c>
      <c r="Y9" s="27">
        <f>COUNTIF($K$50:$L$396,"=0")</f>
        <v>0</v>
      </c>
      <c r="Z9" s="9">
        <f>COUNTIF($K$50:$L$396,"=1")</f>
        <v>0</v>
      </c>
      <c r="AA9" s="9">
        <f>COUNTIF($K$50:$L$396,"=2")</f>
        <v>0</v>
      </c>
      <c r="AB9" s="9">
        <f>COUNTIF($K$50:$L$396,"=3")</f>
        <v>0</v>
      </c>
      <c r="AC9" s="16">
        <f>COUNTIF($K$50:$L$396,"=4")</f>
        <v>0</v>
      </c>
      <c r="AD9" s="11"/>
      <c r="AE9" s="9"/>
      <c r="AF9" s="16"/>
      <c r="AG9" s="10"/>
      <c r="AH9" s="10"/>
      <c r="AI9" s="70"/>
    </row>
    <row r="10" spans="1:35" ht="27.75" customHeight="1" x14ac:dyDescent="0.3">
      <c r="A10" s="101"/>
      <c r="B10" s="63" t="s">
        <v>23</v>
      </c>
      <c r="C10" s="33" t="s">
        <v>24</v>
      </c>
      <c r="D10" s="35">
        <f t="shared" si="0"/>
        <v>0</v>
      </c>
      <c r="E10" s="26" t="s">
        <v>825</v>
      </c>
      <c r="F10" s="2" t="s">
        <v>825</v>
      </c>
      <c r="G10" s="2" t="s">
        <v>825</v>
      </c>
      <c r="H10" s="2" t="s">
        <v>825</v>
      </c>
      <c r="I10" s="3" t="s">
        <v>825</v>
      </c>
      <c r="J10" s="26" t="s">
        <v>825</v>
      </c>
      <c r="K10" s="2" t="s">
        <v>825</v>
      </c>
      <c r="L10" s="2" t="s">
        <v>825</v>
      </c>
      <c r="M10" s="2" t="s">
        <v>825</v>
      </c>
      <c r="N10" s="3" t="s">
        <v>825</v>
      </c>
      <c r="O10" s="26">
        <f>COUNTIF($M$50:$M$396,"=0")</f>
        <v>0</v>
      </c>
      <c r="P10" s="2">
        <f>COUNTIF($M$50:$M$396,"=1")</f>
        <v>0</v>
      </c>
      <c r="Q10" s="2">
        <f>COUNTIF($M$50:$M$396,"=2")</f>
        <v>0</v>
      </c>
      <c r="R10" s="2">
        <f>COUNTIF($M$50:$M$396,"=3")</f>
        <v>0</v>
      </c>
      <c r="S10" s="3">
        <f>COUNTIF($M$50:$M$396,"=4")</f>
        <v>0</v>
      </c>
      <c r="T10" s="26" t="s">
        <v>825</v>
      </c>
      <c r="U10" s="2" t="s">
        <v>825</v>
      </c>
      <c r="V10" s="2" t="s">
        <v>825</v>
      </c>
      <c r="W10" s="2" t="s">
        <v>825</v>
      </c>
      <c r="X10" s="3" t="s">
        <v>825</v>
      </c>
      <c r="Y10" s="26">
        <f>COUNTIF($M$50:$M$396,"=0")</f>
        <v>0</v>
      </c>
      <c r="Z10" s="2">
        <f>COUNTIF($M$50:$M$396,"=1")</f>
        <v>0</v>
      </c>
      <c r="AA10" s="2">
        <f>COUNTIF($M$50:$M$396,"=2")</f>
        <v>0</v>
      </c>
      <c r="AB10" s="2">
        <f>COUNTIF($M$50:$M$396,"=3")</f>
        <v>0</v>
      </c>
      <c r="AC10" s="3">
        <f>COUNTIF($M$50:$M$396,"=4")</f>
        <v>0</v>
      </c>
      <c r="AD10" s="12"/>
      <c r="AE10" s="2"/>
      <c r="AF10" s="3"/>
      <c r="AG10" s="10"/>
      <c r="AH10" s="10"/>
      <c r="AI10" s="10"/>
    </row>
    <row r="11" spans="1:35" ht="27.75" customHeight="1" x14ac:dyDescent="0.3">
      <c r="A11" s="101"/>
      <c r="B11" s="63" t="s">
        <v>25</v>
      </c>
      <c r="C11" s="33" t="s">
        <v>26</v>
      </c>
      <c r="D11" s="36">
        <f t="shared" si="0"/>
        <v>0</v>
      </c>
      <c r="E11" s="27" t="s">
        <v>825</v>
      </c>
      <c r="F11" s="9" t="s">
        <v>825</v>
      </c>
      <c r="G11" s="9" t="s">
        <v>825</v>
      </c>
      <c r="H11" s="9" t="s">
        <v>825</v>
      </c>
      <c r="I11" s="16" t="s">
        <v>825</v>
      </c>
      <c r="J11" s="27" t="s">
        <v>825</v>
      </c>
      <c r="K11" s="9" t="s">
        <v>825</v>
      </c>
      <c r="L11" s="9" t="s">
        <v>825</v>
      </c>
      <c r="M11" s="9" t="s">
        <v>825</v>
      </c>
      <c r="N11" s="16" t="s">
        <v>825</v>
      </c>
      <c r="O11" s="27">
        <f>COUNTIF($N$50:$N$396,"=0")</f>
        <v>0</v>
      </c>
      <c r="P11" s="9">
        <f>COUNTIF($N$50:$N$396,"=1")</f>
        <v>0</v>
      </c>
      <c r="Q11" s="9">
        <f>COUNTIF($N$50:$N$396,"=2")</f>
        <v>0</v>
      </c>
      <c r="R11" s="9">
        <f>COUNTIF($N$50:$N$396,"=3")</f>
        <v>0</v>
      </c>
      <c r="S11" s="16">
        <f>COUNTIF($N$50:$N$396,"=4")</f>
        <v>0</v>
      </c>
      <c r="T11" s="27" t="s">
        <v>825</v>
      </c>
      <c r="U11" s="9" t="s">
        <v>825</v>
      </c>
      <c r="V11" s="9" t="s">
        <v>825</v>
      </c>
      <c r="W11" s="9" t="s">
        <v>825</v>
      </c>
      <c r="X11" s="16" t="s">
        <v>825</v>
      </c>
      <c r="Y11" s="27">
        <f>COUNTIF($N$50:$N$396,"=0")</f>
        <v>0</v>
      </c>
      <c r="Z11" s="9">
        <f>COUNTIF($N$50:$N$396,"=1")</f>
        <v>0</v>
      </c>
      <c r="AA11" s="9">
        <f>COUNTIF($N$50:$N$396,"=2")</f>
        <v>0</v>
      </c>
      <c r="AB11" s="9">
        <f>COUNTIF($N$50:$N$396,"=3")</f>
        <v>0</v>
      </c>
      <c r="AC11" s="16">
        <f>COUNTIF($N$50:$N$396,"=4")</f>
        <v>0</v>
      </c>
      <c r="AD11" s="11"/>
      <c r="AE11" s="9"/>
      <c r="AF11" s="16"/>
      <c r="AG11" s="10"/>
      <c r="AH11" s="10"/>
      <c r="AI11" s="10"/>
    </row>
    <row r="12" spans="1:35" ht="27.75" customHeight="1" x14ac:dyDescent="0.3">
      <c r="A12" s="101"/>
      <c r="B12" s="63" t="s">
        <v>27</v>
      </c>
      <c r="C12" s="33" t="s">
        <v>28</v>
      </c>
      <c r="D12" s="35">
        <f t="shared" si="0"/>
        <v>0</v>
      </c>
      <c r="E12" s="26" t="s">
        <v>825</v>
      </c>
      <c r="F12" s="2" t="s">
        <v>825</v>
      </c>
      <c r="G12" s="2" t="s">
        <v>825</v>
      </c>
      <c r="H12" s="2" t="s">
        <v>825</v>
      </c>
      <c r="I12" s="3" t="s">
        <v>825</v>
      </c>
      <c r="J12" s="26" t="s">
        <v>825</v>
      </c>
      <c r="K12" s="2" t="s">
        <v>825</v>
      </c>
      <c r="L12" s="2" t="s">
        <v>825</v>
      </c>
      <c r="M12" s="2" t="s">
        <v>825</v>
      </c>
      <c r="N12" s="3" t="s">
        <v>825</v>
      </c>
      <c r="O12" s="26">
        <f>COUNTIF($O$50:$O$396,"=0")</f>
        <v>0</v>
      </c>
      <c r="P12" s="2">
        <f>COUNTIF($O$50:$O$396,"=1")</f>
        <v>0</v>
      </c>
      <c r="Q12" s="2">
        <f>COUNTIF($O$50:$O$396,"=2")</f>
        <v>0</v>
      </c>
      <c r="R12" s="2">
        <f>COUNTIF($O$50:$O$396,"=3")</f>
        <v>0</v>
      </c>
      <c r="S12" s="3">
        <f>COUNTIF($O$50:$O$396,"=4")</f>
        <v>0</v>
      </c>
      <c r="T12" s="26" t="s">
        <v>825</v>
      </c>
      <c r="U12" s="2" t="s">
        <v>825</v>
      </c>
      <c r="V12" s="2" t="s">
        <v>825</v>
      </c>
      <c r="W12" s="2" t="s">
        <v>825</v>
      </c>
      <c r="X12" s="3" t="s">
        <v>825</v>
      </c>
      <c r="Y12" s="26">
        <f>COUNTIF($O$50:$O$396,"=0")</f>
        <v>0</v>
      </c>
      <c r="Z12" s="2">
        <f>COUNTIF($O$50:$O$396,"=1")</f>
        <v>0</v>
      </c>
      <c r="AA12" s="2">
        <f>COUNTIF($O$50:$O$396,"=2")</f>
        <v>0</v>
      </c>
      <c r="AB12" s="2">
        <f>COUNTIF($O$50:$O$396,"=3")</f>
        <v>0</v>
      </c>
      <c r="AC12" s="3">
        <f>COUNTIF($O$50:$O$396,"=4")</f>
        <v>0</v>
      </c>
      <c r="AD12" s="12"/>
      <c r="AE12" s="2"/>
      <c r="AF12" s="3"/>
      <c r="AG12" s="10"/>
      <c r="AH12" s="10"/>
      <c r="AI12" s="10"/>
    </row>
    <row r="13" spans="1:35" ht="45" customHeight="1" x14ac:dyDescent="0.3">
      <c r="A13" s="101"/>
      <c r="B13" s="63" t="s">
        <v>29</v>
      </c>
      <c r="C13" s="33" t="s">
        <v>30</v>
      </c>
      <c r="D13" s="36">
        <f t="shared" si="0"/>
        <v>0</v>
      </c>
      <c r="E13" s="27" t="s">
        <v>825</v>
      </c>
      <c r="F13" s="9" t="s">
        <v>825</v>
      </c>
      <c r="G13" s="9" t="s">
        <v>825</v>
      </c>
      <c r="H13" s="9" t="s">
        <v>825</v>
      </c>
      <c r="I13" s="16" t="s">
        <v>825</v>
      </c>
      <c r="J13" s="27" t="s">
        <v>825</v>
      </c>
      <c r="K13" s="9" t="s">
        <v>825</v>
      </c>
      <c r="L13" s="9" t="s">
        <v>825</v>
      </c>
      <c r="M13" s="9" t="s">
        <v>825</v>
      </c>
      <c r="N13" s="16" t="s">
        <v>825</v>
      </c>
      <c r="O13" s="27">
        <f>COUNTIF($Q$50:$Q$396,"=0")</f>
        <v>0</v>
      </c>
      <c r="P13" s="9">
        <f>COUNTIF($Q$50:$Q$396,"=1")</f>
        <v>0</v>
      </c>
      <c r="Q13" s="9">
        <f>COUNTIF($Q$50:$Q$396,"=2")</f>
        <v>0</v>
      </c>
      <c r="R13" s="9">
        <f>COUNTIF($Q$50:$Q$396,"=3")</f>
        <v>0</v>
      </c>
      <c r="S13" s="16">
        <f>COUNTIF($Q$50:$Q$396,"=4")</f>
        <v>0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0</v>
      </c>
      <c r="Z13" s="9">
        <f>COUNTIF($P$50:$Q$396,"=1")</f>
        <v>0</v>
      </c>
      <c r="AA13" s="9">
        <f>COUNTIF($P$50:$Q$396,"=2")</f>
        <v>0</v>
      </c>
      <c r="AB13" s="9">
        <f>COUNTIF($P$50:$Q$396,"=3")</f>
        <v>0</v>
      </c>
      <c r="AC13" s="16">
        <f>COUNTIF($P$50:$Q$396,"=4")</f>
        <v>0</v>
      </c>
      <c r="AD13" s="11"/>
      <c r="AE13" s="9"/>
      <c r="AF13" s="16"/>
      <c r="AG13" s="10"/>
      <c r="AH13" s="10"/>
      <c r="AI13" s="10"/>
    </row>
    <row r="14" spans="1:35" ht="27.75" customHeight="1" x14ac:dyDescent="0.3">
      <c r="A14" s="101"/>
      <c r="B14" s="63" t="s">
        <v>31</v>
      </c>
      <c r="C14" s="33" t="s">
        <v>32</v>
      </c>
      <c r="D14" s="35">
        <f t="shared" si="0"/>
        <v>0</v>
      </c>
      <c r="E14" s="26" t="s">
        <v>825</v>
      </c>
      <c r="F14" s="2" t="s">
        <v>825</v>
      </c>
      <c r="G14" s="2" t="s">
        <v>825</v>
      </c>
      <c r="H14" s="2" t="s">
        <v>825</v>
      </c>
      <c r="I14" s="3" t="s">
        <v>825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0</v>
      </c>
      <c r="Q14" s="2">
        <f>COUNTIF($S$50:$S$396,"=2")</f>
        <v>0</v>
      </c>
      <c r="R14" s="2">
        <f>COUNTIF($S$50:$S$396,"=3")</f>
        <v>0</v>
      </c>
      <c r="S14" s="3">
        <f>COUNTIF($S$50:$S$396,"=4")</f>
        <v>0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0</v>
      </c>
      <c r="AA14" s="2">
        <f>COUNTIF($R$50:$T$396,"=2")</f>
        <v>0</v>
      </c>
      <c r="AB14" s="2">
        <f>COUNTIF($R$50:$T$396,"=3")</f>
        <v>0</v>
      </c>
      <c r="AC14" s="3">
        <f>COUNTIF($R$50:$T$396,"=4")</f>
        <v>0</v>
      </c>
      <c r="AD14" s="12"/>
      <c r="AE14" s="2"/>
      <c r="AF14" s="3"/>
      <c r="AG14" s="10"/>
      <c r="AH14" s="10"/>
      <c r="AI14" s="10"/>
    </row>
    <row r="15" spans="1:35" ht="27.75" customHeight="1" x14ac:dyDescent="0.3">
      <c r="A15" s="101"/>
      <c r="B15" s="63" t="s">
        <v>33</v>
      </c>
      <c r="C15" s="33" t="s">
        <v>34</v>
      </c>
      <c r="D15" s="36">
        <f t="shared" si="0"/>
        <v>0</v>
      </c>
      <c r="E15" s="27" t="s">
        <v>825</v>
      </c>
      <c r="F15" s="9" t="s">
        <v>825</v>
      </c>
      <c r="G15" s="9" t="s">
        <v>825</v>
      </c>
      <c r="H15" s="9" t="s">
        <v>825</v>
      </c>
      <c r="I15" s="16" t="s">
        <v>825</v>
      </c>
      <c r="J15" s="27" t="s">
        <v>825</v>
      </c>
      <c r="K15" s="9" t="s">
        <v>825</v>
      </c>
      <c r="L15" s="9" t="s">
        <v>825</v>
      </c>
      <c r="M15" s="9" t="s">
        <v>825</v>
      </c>
      <c r="N15" s="16" t="s">
        <v>825</v>
      </c>
      <c r="O15" s="27">
        <f>COUNTIF($V$50:$V$396,"=0")</f>
        <v>0</v>
      </c>
      <c r="P15" s="9">
        <f>COUNTIF($V$50:$V$396,"=1")</f>
        <v>0</v>
      </c>
      <c r="Q15" s="9">
        <f>COUNTIF($V$50:$V$396,"=2")</f>
        <v>0</v>
      </c>
      <c r="R15" s="9">
        <f>COUNTIF($V$50:$V$396,"=3")</f>
        <v>0</v>
      </c>
      <c r="S15" s="16">
        <f>COUNTIF($V$50:$V$396,"=4")</f>
        <v>0</v>
      </c>
      <c r="T15" s="27">
        <f>COUNTIF($U$50:$U$396,"=0")</f>
        <v>0</v>
      </c>
      <c r="U15" s="9">
        <f>COUNTIF($U$50:$U$396,"=1")</f>
        <v>0</v>
      </c>
      <c r="V15" s="9">
        <f>COUNTIF($U$50:$V$396,"=2")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COUNTIF($U$50:$U$396,"=0")</f>
        <v>0</v>
      </c>
      <c r="Z15" s="9">
        <f>COUNTIF($U$50:$U$396,"=1")</f>
        <v>0</v>
      </c>
      <c r="AA15" s="9">
        <f>COUNTIF($U$50:$U$396,"=2")</f>
        <v>0</v>
      </c>
      <c r="AB15" s="9">
        <f>COUNTIF($U$50:$U$396,"=3")</f>
        <v>0</v>
      </c>
      <c r="AC15" s="16">
        <f>COUNTIF($U$50:$U$396,"=4")</f>
        <v>0</v>
      </c>
      <c r="AD15" s="11"/>
      <c r="AE15" s="9"/>
      <c r="AF15" s="16"/>
      <c r="AG15" s="10"/>
      <c r="AH15" s="10"/>
      <c r="AI15" s="10"/>
    </row>
    <row r="16" spans="1:35" ht="27.75" customHeight="1" x14ac:dyDescent="0.3">
      <c r="A16" s="101"/>
      <c r="B16" s="63" t="s">
        <v>35</v>
      </c>
      <c r="C16" s="33" t="s">
        <v>36</v>
      </c>
      <c r="D16" s="35">
        <f t="shared" si="0"/>
        <v>0</v>
      </c>
      <c r="E16" s="26" t="s">
        <v>825</v>
      </c>
      <c r="F16" s="2" t="s">
        <v>825</v>
      </c>
      <c r="G16" s="2" t="s">
        <v>825</v>
      </c>
      <c r="H16" s="2" t="s">
        <v>825</v>
      </c>
      <c r="I16" s="3" t="s">
        <v>825</v>
      </c>
      <c r="J16" s="26" t="s">
        <v>825</v>
      </c>
      <c r="K16" s="2" t="s">
        <v>825</v>
      </c>
      <c r="L16" s="2" t="s">
        <v>825</v>
      </c>
      <c r="M16" s="2" t="s">
        <v>825</v>
      </c>
      <c r="N16" s="3" t="s">
        <v>825</v>
      </c>
      <c r="O16" s="26">
        <f>COUNTIF($W$50:$W$396,"=0")</f>
        <v>0</v>
      </c>
      <c r="P16" s="2">
        <f>COUNTIF($W$50:$W$396,"=1")</f>
        <v>0</v>
      </c>
      <c r="Q16" s="2">
        <f>COUNTIF($W$50:$W$396,"=2")</f>
        <v>0</v>
      </c>
      <c r="R16" s="2">
        <f>COUNTIF($W$50:$W$396,"=3")</f>
        <v>0</v>
      </c>
      <c r="S16" s="3">
        <f>COUNTIF($W$50:$W$396,"=4")</f>
        <v>0</v>
      </c>
      <c r="T16" s="26" t="s">
        <v>825</v>
      </c>
      <c r="U16" s="2" t="s">
        <v>825</v>
      </c>
      <c r="V16" s="2" t="s">
        <v>825</v>
      </c>
      <c r="W16" s="2" t="s">
        <v>825</v>
      </c>
      <c r="X16" s="3" t="s">
        <v>825</v>
      </c>
      <c r="Y16" s="26">
        <f>COUNTIF($W$50:$W$396,"=0")</f>
        <v>0</v>
      </c>
      <c r="Z16" s="2">
        <f>COUNTIF($W$50:$W$396,"=1")</f>
        <v>0</v>
      </c>
      <c r="AA16" s="2">
        <f>COUNTIF($W$50:$W$396,"=2")</f>
        <v>0</v>
      </c>
      <c r="AB16" s="2">
        <f>COUNTIF($W$50:$W$396,"=3")</f>
        <v>0</v>
      </c>
      <c r="AC16" s="3">
        <f>COUNTIF($W$50:$W$396,"=4")</f>
        <v>0</v>
      </c>
      <c r="AD16" s="12"/>
      <c r="AE16" s="2"/>
      <c r="AF16" s="3"/>
      <c r="AG16" s="10"/>
      <c r="AH16" s="10"/>
      <c r="AI16" s="10"/>
    </row>
    <row r="17" spans="1:35" ht="25.2" x14ac:dyDescent="0.3">
      <c r="A17" s="101"/>
      <c r="B17" s="63" t="s">
        <v>37</v>
      </c>
      <c r="C17" s="33" t="s">
        <v>38</v>
      </c>
      <c r="D17" s="36">
        <f t="shared" si="0"/>
        <v>0</v>
      </c>
      <c r="E17" s="27" t="s">
        <v>825</v>
      </c>
      <c r="F17" s="9" t="s">
        <v>825</v>
      </c>
      <c r="G17" s="9" t="s">
        <v>825</v>
      </c>
      <c r="H17" s="9" t="s">
        <v>825</v>
      </c>
      <c r="I17" s="16" t="s">
        <v>825</v>
      </c>
      <c r="J17" s="27" t="s">
        <v>825</v>
      </c>
      <c r="K17" s="9" t="s">
        <v>825</v>
      </c>
      <c r="L17" s="9" t="s">
        <v>825</v>
      </c>
      <c r="M17" s="9" t="s">
        <v>825</v>
      </c>
      <c r="N17" s="16" t="s">
        <v>825</v>
      </c>
      <c r="O17" s="27">
        <f>COUNTIF($X$50:$X$396,"=0")</f>
        <v>0</v>
      </c>
      <c r="P17" s="9">
        <f>COUNTIF($X$50:$X$396,"=1")</f>
        <v>0</v>
      </c>
      <c r="Q17" s="9">
        <f>COUNTIF($X$50:$X$396,"=2")</f>
        <v>0</v>
      </c>
      <c r="R17" s="9">
        <f>COUNTIF($X$50:$X$396,"=3")</f>
        <v>0</v>
      </c>
      <c r="S17" s="16">
        <f>COUNTIF($X$50:$X$396,"=4")</f>
        <v>0</v>
      </c>
      <c r="T17" s="27" t="s">
        <v>825</v>
      </c>
      <c r="U17" s="9" t="s">
        <v>825</v>
      </c>
      <c r="V17" s="9" t="s">
        <v>825</v>
      </c>
      <c r="W17" s="9" t="s">
        <v>825</v>
      </c>
      <c r="X17" s="16" t="s">
        <v>825</v>
      </c>
      <c r="Y17" s="27">
        <f>COUNTIF($X$50:$X$396,"=0")</f>
        <v>0</v>
      </c>
      <c r="Z17" s="9">
        <f>COUNTIF($X$50:$X$396,"=1")</f>
        <v>0</v>
      </c>
      <c r="AA17" s="9">
        <f>COUNTIF($X$50:$X$396,"=2")</f>
        <v>0</v>
      </c>
      <c r="AB17" s="9">
        <f>COUNTIF($X$50:$X$396,"=3")</f>
        <v>0</v>
      </c>
      <c r="AC17" s="16">
        <f>COUNTIF($X$50:$X$396,"=4")</f>
        <v>0</v>
      </c>
      <c r="AD17" s="11"/>
      <c r="AE17" s="9"/>
      <c r="AF17" s="16"/>
      <c r="AG17" s="10"/>
      <c r="AH17" s="10"/>
      <c r="AI17" s="10"/>
    </row>
    <row r="18" spans="1:35" ht="75.599999999999994" x14ac:dyDescent="0.3">
      <c r="A18" s="101"/>
      <c r="B18" s="63" t="s">
        <v>39</v>
      </c>
      <c r="C18" s="33" t="s">
        <v>40</v>
      </c>
      <c r="D18" s="35">
        <f t="shared" si="0"/>
        <v>0</v>
      </c>
      <c r="E18" s="26" t="s">
        <v>825</v>
      </c>
      <c r="F18" s="2" t="s">
        <v>825</v>
      </c>
      <c r="G18" s="2" t="s">
        <v>825</v>
      </c>
      <c r="H18" s="2" t="s">
        <v>825</v>
      </c>
      <c r="I18" s="3" t="s">
        <v>825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0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0</v>
      </c>
      <c r="S18" s="3">
        <f>COUNTIF($Y$50:$Y$396,"=4")</f>
        <v>0</v>
      </c>
      <c r="T18" s="26" t="s">
        <v>825</v>
      </c>
      <c r="U18" s="2" t="s">
        <v>825</v>
      </c>
      <c r="V18" s="2" t="s">
        <v>825</v>
      </c>
      <c r="W18" s="2" t="s">
        <v>825</v>
      </c>
      <c r="X18" s="3" t="s">
        <v>825</v>
      </c>
      <c r="Y18" s="26">
        <f>COUNTIF($Y$50:$Z$396,"=0")</f>
        <v>0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0</v>
      </c>
      <c r="AC18" s="3">
        <f>COUNTIF($Y$50:$Z$396,"=4")</f>
        <v>0</v>
      </c>
      <c r="AD18" s="12"/>
      <c r="AE18" s="2"/>
      <c r="AF18" s="3"/>
      <c r="AG18" s="10"/>
      <c r="AH18" s="10"/>
      <c r="AI18" s="10"/>
    </row>
    <row r="19" spans="1:35" ht="39.6" customHeight="1" x14ac:dyDescent="0.3">
      <c r="A19" s="101"/>
      <c r="B19" s="63" t="s">
        <v>41</v>
      </c>
      <c r="C19" s="33" t="s">
        <v>42</v>
      </c>
      <c r="D19" s="36">
        <f t="shared" si="0"/>
        <v>0</v>
      </c>
      <c r="E19" s="27" t="s">
        <v>825</v>
      </c>
      <c r="F19" s="9" t="s">
        <v>825</v>
      </c>
      <c r="G19" s="9" t="s">
        <v>825</v>
      </c>
      <c r="H19" s="9" t="s">
        <v>825</v>
      </c>
      <c r="I19" s="16" t="s">
        <v>825</v>
      </c>
      <c r="J19" s="27" t="s">
        <v>825</v>
      </c>
      <c r="K19" s="9" t="s">
        <v>825</v>
      </c>
      <c r="L19" s="9" t="s">
        <v>825</v>
      </c>
      <c r="M19" s="9" t="s">
        <v>825</v>
      </c>
      <c r="N19" s="16" t="s">
        <v>825</v>
      </c>
      <c r="O19" s="27">
        <f>COUNTIF($AB$50:$AB$396,"=0")</f>
        <v>0</v>
      </c>
      <c r="P19" s="9">
        <f>COUNTIF($AB$50:$AB$396,"=1")</f>
        <v>0</v>
      </c>
      <c r="Q19" s="9">
        <f>COUNTIF($AB$50:$AB$396,"=2")</f>
        <v>0</v>
      </c>
      <c r="R19" s="9">
        <f>COUNTIF($AB$50:$AB$396,"=3")</f>
        <v>0</v>
      </c>
      <c r="S19" s="16">
        <f>COUNTIF($AB$50:$AB$396,"=4")</f>
        <v>0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0</v>
      </c>
      <c r="Z19" s="9">
        <f>COUNTIF($AA$50:$AB$396,"=1")</f>
        <v>0</v>
      </c>
      <c r="AA19" s="9">
        <f>COUNTIF($AA$50:$AB$396,"=2")</f>
        <v>0</v>
      </c>
      <c r="AB19" s="9">
        <f>COUNTIF($AA$50:$AB$396,"=3")</f>
        <v>0</v>
      </c>
      <c r="AC19" s="16">
        <f>COUNTIF($AA$50:$AB$396,"=4")</f>
        <v>0</v>
      </c>
      <c r="AD19" s="11"/>
      <c r="AE19" s="9"/>
      <c r="AF19" s="16"/>
      <c r="AG19" s="10"/>
      <c r="AH19" s="10"/>
      <c r="AI19" s="10"/>
    </row>
    <row r="20" spans="1:35" ht="27.75" customHeight="1" x14ac:dyDescent="0.3">
      <c r="A20" s="101"/>
      <c r="B20" s="63" t="s">
        <v>43</v>
      </c>
      <c r="C20" s="33" t="s">
        <v>44</v>
      </c>
      <c r="D20" s="35">
        <f t="shared" si="0"/>
        <v>0</v>
      </c>
      <c r="E20" s="28" t="s">
        <v>825</v>
      </c>
      <c r="F20" s="29" t="s">
        <v>825</v>
      </c>
      <c r="G20" s="29" t="s">
        <v>825</v>
      </c>
      <c r="H20" s="29" t="s">
        <v>825</v>
      </c>
      <c r="I20" s="30" t="s">
        <v>825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0</v>
      </c>
      <c r="P20" s="29">
        <f>COUNTIF($AC$50:$AC$396,"=1")</f>
        <v>0</v>
      </c>
      <c r="Q20" s="29">
        <f>COUNTIF($AC$50:$AC$396,"=2")</f>
        <v>0</v>
      </c>
      <c r="R20" s="29">
        <f>COUNTIF($AC$50:$AC$396,"=3")</f>
        <v>0</v>
      </c>
      <c r="S20" s="30">
        <f>COUNTIF($AC$50:$AC$396,"=4")</f>
        <v>0</v>
      </c>
      <c r="T20" s="28" t="s">
        <v>825</v>
      </c>
      <c r="U20" s="29" t="s">
        <v>825</v>
      </c>
      <c r="V20" s="29" t="s">
        <v>825</v>
      </c>
      <c r="W20" s="29" t="s">
        <v>825</v>
      </c>
      <c r="X20" s="30" t="s">
        <v>825</v>
      </c>
      <c r="Y20" s="28">
        <f>COUNTIF($AC$50:$AE$396,"=0")</f>
        <v>0</v>
      </c>
      <c r="Z20" s="29">
        <f>COUNTIF($AC$50:$AE$396,"=1")</f>
        <v>0</v>
      </c>
      <c r="AA20" s="29">
        <f>COUNTIF($AC$50:$AE$396,"=2")</f>
        <v>0</v>
      </c>
      <c r="AB20" s="29">
        <f>COUNTIF($AC$50:$AE$396,"=3")</f>
        <v>0</v>
      </c>
      <c r="AC20" s="30">
        <f>COUNTIF($AC$50:$AE$396,"=4")</f>
        <v>0</v>
      </c>
      <c r="AD20" s="12"/>
      <c r="AE20" s="2"/>
      <c r="AF20" s="3"/>
      <c r="AG20" s="10"/>
      <c r="AH20" s="10"/>
      <c r="AI20" s="10"/>
    </row>
    <row r="21" spans="1:35" ht="27.75" customHeight="1" x14ac:dyDescent="0.3">
      <c r="A21" s="101"/>
      <c r="B21" s="63" t="s">
        <v>45</v>
      </c>
      <c r="C21" s="33" t="s">
        <v>46</v>
      </c>
      <c r="D21" s="37">
        <f t="shared" si="0"/>
        <v>0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0</v>
      </c>
      <c r="P21" s="18">
        <f>COUNTIF($AE$50:$AE$396,"=1")</f>
        <v>0</v>
      </c>
      <c r="Q21" s="18">
        <f>COUNTIF($AE$50:$AE$396,"=2")</f>
        <v>0</v>
      </c>
      <c r="R21" s="18">
        <f>COUNTIF($AE$50:$AE$396,"=3")</f>
        <v>0</v>
      </c>
      <c r="S21" s="19">
        <f>COUNTIF($AE$50:$AE$396,"=4")</f>
        <v>0</v>
      </c>
      <c r="T21" s="31" t="s">
        <v>825</v>
      </c>
      <c r="U21" s="18" t="s">
        <v>825</v>
      </c>
      <c r="V21" s="18" t="s">
        <v>825</v>
      </c>
      <c r="W21" s="18" t="s">
        <v>825</v>
      </c>
      <c r="X21" s="19" t="s">
        <v>825</v>
      </c>
      <c r="Y21" s="31">
        <f>COUNTIF($AF$50:$AG$396,"=0")</f>
        <v>0</v>
      </c>
      <c r="Z21" s="18">
        <f>COUNTIF($AF$50:$AG$396,"=1")</f>
        <v>0</v>
      </c>
      <c r="AA21" s="18">
        <f>COUNTIF($AF$50:$AG$396,"=2")</f>
        <v>0</v>
      </c>
      <c r="AB21" s="18">
        <f>COUNTIF($AF$50:$AG$396,"=3")</f>
        <v>0</v>
      </c>
      <c r="AC21" s="19">
        <f>COUNTIF($AF$50:$AG$396,"=4")</f>
        <v>0</v>
      </c>
      <c r="AD21" s="17"/>
      <c r="AE21" s="18"/>
      <c r="AF21" s="19"/>
      <c r="AG21" s="10"/>
      <c r="AH21" s="10"/>
      <c r="AI21" s="10"/>
    </row>
    <row r="22" spans="1:35" ht="27.75" customHeight="1" thickBot="1" x14ac:dyDescent="0.35">
      <c r="A22" s="102"/>
      <c r="B22" s="63" t="s">
        <v>47</v>
      </c>
      <c r="C22" s="33" t="s">
        <v>48</v>
      </c>
      <c r="D22" s="35">
        <f t="shared" si="0"/>
        <v>0</v>
      </c>
      <c r="E22" s="42" t="s">
        <v>825</v>
      </c>
      <c r="F22" s="43" t="s">
        <v>825</v>
      </c>
      <c r="G22" s="43" t="s">
        <v>825</v>
      </c>
      <c r="H22" s="43" t="s">
        <v>825</v>
      </c>
      <c r="I22" s="44" t="s">
        <v>825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0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0</v>
      </c>
      <c r="S22" s="44">
        <f>COUNTIF($AH$50:$AH$396,"=4")</f>
        <v>0</v>
      </c>
      <c r="T22" s="42" t="s">
        <v>825</v>
      </c>
      <c r="U22" s="43" t="s">
        <v>825</v>
      </c>
      <c r="V22" s="43" t="s">
        <v>825</v>
      </c>
      <c r="W22" s="43" t="s">
        <v>825</v>
      </c>
      <c r="X22" s="44" t="s">
        <v>825</v>
      </c>
      <c r="Y22" s="42">
        <f>COUNTIF($AH$50:$AI$396,"=0")</f>
        <v>0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0</v>
      </c>
      <c r="AC22" s="44">
        <f>COUNTIF($AH$50:$AI$396,"=4")</f>
        <v>0</v>
      </c>
      <c r="AD22" s="39"/>
      <c r="AE22" s="40"/>
      <c r="AF22" s="41"/>
      <c r="AG22" s="10"/>
      <c r="AH22" s="10"/>
      <c r="AI22" s="10"/>
    </row>
    <row r="23" spans="1:35" s="10" customFormat="1" ht="27.75" customHeight="1" x14ac:dyDescent="0.3">
      <c r="A23" s="72" t="s">
        <v>49</v>
      </c>
      <c r="B23" s="38" t="s">
        <v>50</v>
      </c>
      <c r="C23" s="32" t="s">
        <v>51</v>
      </c>
      <c r="D23" s="45">
        <f t="shared" si="0"/>
        <v>0</v>
      </c>
      <c r="E23" s="45" t="s">
        <v>825</v>
      </c>
      <c r="F23" s="46" t="s">
        <v>825</v>
      </c>
      <c r="G23" s="46" t="s">
        <v>825</v>
      </c>
      <c r="H23" s="46" t="s">
        <v>825</v>
      </c>
      <c r="I23" s="47" t="s">
        <v>825</v>
      </c>
      <c r="J23" s="45" t="s">
        <v>825</v>
      </c>
      <c r="K23" s="46" t="s">
        <v>825</v>
      </c>
      <c r="L23" s="46" t="s">
        <v>825</v>
      </c>
      <c r="M23" s="46" t="s">
        <v>825</v>
      </c>
      <c r="N23" s="47" t="s">
        <v>825</v>
      </c>
      <c r="O23" s="45" t="s">
        <v>825</v>
      </c>
      <c r="P23" s="46" t="s">
        <v>825</v>
      </c>
      <c r="Q23" s="46" t="s">
        <v>825</v>
      </c>
      <c r="R23" s="46" t="s">
        <v>825</v>
      </c>
      <c r="S23" s="47" t="s">
        <v>825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0</v>
      </c>
      <c r="W23" s="46">
        <f>COUNTIF($AJ$50:$AJ$396,"=3")</f>
        <v>0</v>
      </c>
      <c r="X23" s="47">
        <f>COUNTIF($AJ$50:$AJ$396,"=4")</f>
        <v>0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0</v>
      </c>
      <c r="AB23" s="46">
        <f>COUNTIF($AJ$50:$AJ$396,"=3")</f>
        <v>0</v>
      </c>
      <c r="AC23" s="47">
        <f>COUNTIF($AJ$50:$AJ$396,"=4")</f>
        <v>0</v>
      </c>
      <c r="AD23" s="48"/>
      <c r="AE23" s="46"/>
      <c r="AF23" s="49"/>
    </row>
    <row r="24" spans="1:35" ht="27.75" customHeight="1" x14ac:dyDescent="0.3">
      <c r="A24" s="72"/>
      <c r="B24" s="20" t="s">
        <v>52</v>
      </c>
      <c r="C24" s="21" t="s">
        <v>53</v>
      </c>
      <c r="D24" s="50">
        <f t="shared" si="0"/>
        <v>0</v>
      </c>
      <c r="E24" s="50" t="s">
        <v>825</v>
      </c>
      <c r="F24" s="2" t="s">
        <v>825</v>
      </c>
      <c r="G24" s="2" t="s">
        <v>825</v>
      </c>
      <c r="H24" s="2" t="s">
        <v>825</v>
      </c>
      <c r="I24" s="3" t="s">
        <v>825</v>
      </c>
      <c r="J24" s="50" t="s">
        <v>825</v>
      </c>
      <c r="K24" s="2" t="s">
        <v>825</v>
      </c>
      <c r="L24" s="2" t="s">
        <v>825</v>
      </c>
      <c r="M24" s="2" t="s">
        <v>825</v>
      </c>
      <c r="N24" s="3" t="s">
        <v>825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0</v>
      </c>
      <c r="V24" s="2">
        <f>COUNTIF($AK$50:$AK$396,"=2")</f>
        <v>0</v>
      </c>
      <c r="W24" s="2">
        <f>COUNTIF($AK$50:$AK$396,"=3")</f>
        <v>0</v>
      </c>
      <c r="X24" s="3">
        <f>COUNTIF($AK$50:$AK$396,"=4")</f>
        <v>0</v>
      </c>
      <c r="Y24" s="50">
        <f>COUNTIF($AK$50:$AL$396,"=0")</f>
        <v>0</v>
      </c>
      <c r="Z24" s="2">
        <f>COUNTIF($AK$50:$AL$396,"=1")</f>
        <v>0</v>
      </c>
      <c r="AA24" s="2">
        <f>COUNTIF($AK$50:$AL$396,"=2")</f>
        <v>0</v>
      </c>
      <c r="AB24" s="2">
        <f>COUNTIF($AK$50:$AL$396,"=3")</f>
        <v>0</v>
      </c>
      <c r="AC24" s="3">
        <f>COUNTIF($AK$50:$AL$396,"=4")</f>
        <v>0</v>
      </c>
      <c r="AD24" s="26"/>
      <c r="AE24" s="2"/>
      <c r="AF24" s="51"/>
      <c r="AG24" s="10"/>
      <c r="AH24" s="10"/>
      <c r="AI24" s="10"/>
    </row>
    <row r="25" spans="1:35" ht="27.75" customHeight="1" x14ac:dyDescent="0.3">
      <c r="A25" s="72"/>
      <c r="B25" s="20" t="s">
        <v>54</v>
      </c>
      <c r="C25" s="21" t="s">
        <v>55</v>
      </c>
      <c r="D25" s="52">
        <f t="shared" si="0"/>
        <v>0</v>
      </c>
      <c r="E25" s="52" t="s">
        <v>825</v>
      </c>
      <c r="F25" s="9" t="s">
        <v>825</v>
      </c>
      <c r="G25" s="9" t="s">
        <v>825</v>
      </c>
      <c r="H25" s="9" t="s">
        <v>825</v>
      </c>
      <c r="I25" s="16" t="s">
        <v>825</v>
      </c>
      <c r="J25" s="52" t="s">
        <v>825</v>
      </c>
      <c r="K25" s="9" t="s">
        <v>825</v>
      </c>
      <c r="L25" s="9" t="s">
        <v>825</v>
      </c>
      <c r="M25" s="9" t="s">
        <v>825</v>
      </c>
      <c r="N25" s="16" t="s">
        <v>825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0</v>
      </c>
      <c r="V25" s="9">
        <f>COUNTIF($AM$50:$AM$396,"=2")</f>
        <v>0</v>
      </c>
      <c r="W25" s="9">
        <f>COUNTIF($AM$50:$AM$396,"=3")</f>
        <v>0</v>
      </c>
      <c r="X25" s="16">
        <f>COUNTIF($AM$50:$AM$396,"=4")</f>
        <v>0</v>
      </c>
      <c r="Y25" s="52">
        <f>COUNTIF($AM$50:$AN$396,"=0")</f>
        <v>0</v>
      </c>
      <c r="Z25" s="9">
        <f>COUNTIF($AM$50:$AN$396,"=1")</f>
        <v>0</v>
      </c>
      <c r="AA25" s="9">
        <f>COUNTIF($AM$50:$AN$396,"=2")</f>
        <v>0</v>
      </c>
      <c r="AB25" s="9">
        <f>COUNTIF($AM$50:$AN$396,"=3")</f>
        <v>0</v>
      </c>
      <c r="AC25" s="16">
        <f>COUNTIF($AM$50:$AN$396,"=4")</f>
        <v>0</v>
      </c>
      <c r="AD25" s="27"/>
      <c r="AE25" s="9"/>
      <c r="AF25" s="53"/>
      <c r="AG25" s="10"/>
      <c r="AH25" s="10"/>
      <c r="AI25" s="10"/>
    </row>
    <row r="26" spans="1:35" ht="27.75" customHeight="1" x14ac:dyDescent="0.3">
      <c r="A26" s="72"/>
      <c r="B26" s="20" t="s">
        <v>56</v>
      </c>
      <c r="C26" s="21" t="s">
        <v>57</v>
      </c>
      <c r="D26" s="50">
        <f t="shared" si="0"/>
        <v>0</v>
      </c>
      <c r="E26" s="50" t="s">
        <v>825</v>
      </c>
      <c r="F26" s="2" t="s">
        <v>825</v>
      </c>
      <c r="G26" s="2" t="s">
        <v>825</v>
      </c>
      <c r="H26" s="2" t="s">
        <v>825</v>
      </c>
      <c r="I26" s="3" t="s">
        <v>825</v>
      </c>
      <c r="J26" s="50" t="s">
        <v>825</v>
      </c>
      <c r="K26" s="2" t="s">
        <v>825</v>
      </c>
      <c r="L26" s="2" t="s">
        <v>825</v>
      </c>
      <c r="M26" s="2" t="s">
        <v>825</v>
      </c>
      <c r="N26" s="3" t="s">
        <v>825</v>
      </c>
      <c r="O26" s="50" t="s">
        <v>825</v>
      </c>
      <c r="P26" s="2" t="s">
        <v>825</v>
      </c>
      <c r="Q26" s="2" t="s">
        <v>825</v>
      </c>
      <c r="R26" s="2" t="s">
        <v>825</v>
      </c>
      <c r="S26" s="3" t="s">
        <v>825</v>
      </c>
      <c r="T26" s="50">
        <f>COUNTIF($AO$50:$AO$396,"=0")</f>
        <v>0</v>
      </c>
      <c r="U26" s="2">
        <f>COUNTIF($AO$50:$AO$396,"=1")</f>
        <v>0</v>
      </c>
      <c r="V26" s="2">
        <f>COUNTIF($AO$50:$AO$396,"=2")</f>
        <v>0</v>
      </c>
      <c r="W26" s="2">
        <f>COUNTIF($AO$50:$AO$396,"=3")</f>
        <v>0</v>
      </c>
      <c r="X26" s="3">
        <f>COUNTIF($AO$50:$AO$396,"=4")</f>
        <v>0</v>
      </c>
      <c r="Y26" s="50">
        <f>COUNTIF($AO$50:$AO$396,"=0")</f>
        <v>0</v>
      </c>
      <c r="Z26" s="2">
        <f>COUNTIF($AO$50:$AO$396,"=1")</f>
        <v>0</v>
      </c>
      <c r="AA26" s="2">
        <f>COUNTIF($AO$50:$AO$396,"=2")</f>
        <v>0</v>
      </c>
      <c r="AB26" s="2">
        <f>COUNTIF($AO$50:$AO$396,"=3")</f>
        <v>0</v>
      </c>
      <c r="AC26" s="3">
        <f>COUNTIF($AO$50:$AO$396,"=4")</f>
        <v>0</v>
      </c>
      <c r="AD26" s="26"/>
      <c r="AE26" s="2"/>
      <c r="AF26" s="51"/>
      <c r="AG26" s="10"/>
      <c r="AH26" s="10"/>
      <c r="AI26" s="10"/>
    </row>
    <row r="27" spans="1:35" ht="27.75" customHeight="1" x14ac:dyDescent="0.3">
      <c r="A27" s="72"/>
      <c r="B27" s="20" t="s">
        <v>58</v>
      </c>
      <c r="C27" s="21" t="s">
        <v>59</v>
      </c>
      <c r="D27" s="52">
        <f t="shared" si="0"/>
        <v>0</v>
      </c>
      <c r="E27" s="52" t="s">
        <v>825</v>
      </c>
      <c r="F27" s="9" t="s">
        <v>825</v>
      </c>
      <c r="G27" s="9" t="s">
        <v>825</v>
      </c>
      <c r="H27" s="9" t="s">
        <v>825</v>
      </c>
      <c r="I27" s="16" t="s">
        <v>825</v>
      </c>
      <c r="J27" s="52" t="s">
        <v>825</v>
      </c>
      <c r="K27" s="9" t="s">
        <v>825</v>
      </c>
      <c r="L27" s="9" t="s">
        <v>825</v>
      </c>
      <c r="M27" s="9" t="s">
        <v>825</v>
      </c>
      <c r="N27" s="16" t="s">
        <v>825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0</v>
      </c>
      <c r="U27" s="9">
        <f>COUNTIF($AP$50:$AP$396,"=1")</f>
        <v>0</v>
      </c>
      <c r="V27" s="9">
        <f>COUNTIF($AP$50:$AP$396,"=2")</f>
        <v>0</v>
      </c>
      <c r="W27" s="9">
        <f>COUNTIF($AP$50:$AP$396,"=3")</f>
        <v>0</v>
      </c>
      <c r="X27" s="16">
        <f>COUNTIF($AP$50:$AP$396,"=4")</f>
        <v>0</v>
      </c>
      <c r="Y27" s="52">
        <f>COUNTIF($AP$50:$AQ$396,"=0")</f>
        <v>0</v>
      </c>
      <c r="Z27" s="9">
        <f>COUNTIF($AP$50:$AQ$396,"=1")</f>
        <v>0</v>
      </c>
      <c r="AA27" s="9">
        <f>COUNTIF($AP$50:$AQ$396,"=2")</f>
        <v>0</v>
      </c>
      <c r="AB27" s="9">
        <f>COUNTIF($AP$50:$AQ$396,"=3")</f>
        <v>0</v>
      </c>
      <c r="AC27" s="16">
        <f>COUNTIF($AP$50:$AQ$396,"=4")</f>
        <v>0</v>
      </c>
      <c r="AD27" s="27"/>
      <c r="AE27" s="9"/>
      <c r="AF27" s="53"/>
      <c r="AG27" s="10"/>
      <c r="AH27" s="10"/>
      <c r="AI27" s="10"/>
    </row>
    <row r="28" spans="1:35" ht="27.75" customHeight="1" x14ac:dyDescent="0.3">
      <c r="A28" s="72"/>
      <c r="B28" s="20" t="s">
        <v>60</v>
      </c>
      <c r="C28" s="21" t="s">
        <v>61</v>
      </c>
      <c r="D28" s="54">
        <f t="shared" si="0"/>
        <v>0</v>
      </c>
      <c r="E28" s="54" t="s">
        <v>825</v>
      </c>
      <c r="F28" s="29" t="s">
        <v>825</v>
      </c>
      <c r="G28" s="29" t="s">
        <v>825</v>
      </c>
      <c r="H28" s="29" t="s">
        <v>825</v>
      </c>
      <c r="I28" s="30" t="s">
        <v>825</v>
      </c>
      <c r="J28" s="54" t="s">
        <v>825</v>
      </c>
      <c r="K28" s="29" t="s">
        <v>825</v>
      </c>
      <c r="L28" s="29" t="s">
        <v>825</v>
      </c>
      <c r="M28" s="29" t="s">
        <v>825</v>
      </c>
      <c r="N28" s="30" t="s">
        <v>825</v>
      </c>
      <c r="O28" s="54" t="s">
        <v>825</v>
      </c>
      <c r="P28" s="29" t="s">
        <v>825</v>
      </c>
      <c r="Q28" s="29" t="s">
        <v>825</v>
      </c>
      <c r="R28" s="29" t="s">
        <v>825</v>
      </c>
      <c r="S28" s="30" t="s">
        <v>825</v>
      </c>
      <c r="T28" s="54">
        <f>COUNTIF($AR$50:$AR$396,"=0")</f>
        <v>0</v>
      </c>
      <c r="U28" s="29">
        <f>COUNTIF($AR$50:$AR$396,"=1")</f>
        <v>0</v>
      </c>
      <c r="V28" s="29">
        <f>COUNTIF($AR$50:$AR$396,"=2")</f>
        <v>0</v>
      </c>
      <c r="W28" s="29">
        <f>COUNTIF($AR$50:$AR$396,"=3")</f>
        <v>0</v>
      </c>
      <c r="X28" s="30">
        <f>COUNTIF($AR$50:$AR$396,"=4")</f>
        <v>0</v>
      </c>
      <c r="Y28" s="54">
        <f>COUNTIF($AR$50:$AR$396,"=0")</f>
        <v>0</v>
      </c>
      <c r="Z28" s="29">
        <f>COUNTIF($AR$50:$AR$396,"=1")</f>
        <v>0</v>
      </c>
      <c r="AA28" s="29">
        <f>COUNTIF($AR$50:$AR$396,"=2")</f>
        <v>0</v>
      </c>
      <c r="AB28" s="29">
        <f>COUNTIF($AR$50:$AR$396,"=3")</f>
        <v>0</v>
      </c>
      <c r="AC28" s="30">
        <f>COUNTIF($AR$50:$AR$396,"=4")</f>
        <v>0</v>
      </c>
      <c r="AD28" s="28"/>
      <c r="AE28" s="29"/>
      <c r="AF28" s="55"/>
      <c r="AG28" s="10"/>
      <c r="AH28" s="10"/>
      <c r="AI28" s="10"/>
    </row>
    <row r="29" spans="1:35" ht="27.75" customHeight="1" x14ac:dyDescent="0.3">
      <c r="A29" s="72"/>
      <c r="B29" s="20" t="s">
        <v>62</v>
      </c>
      <c r="C29" s="21" t="s">
        <v>63</v>
      </c>
      <c r="D29" s="56">
        <f t="shared" si="0"/>
        <v>0</v>
      </c>
      <c r="E29" s="56" t="s">
        <v>825</v>
      </c>
      <c r="F29" s="18" t="s">
        <v>825</v>
      </c>
      <c r="G29" s="18" t="s">
        <v>825</v>
      </c>
      <c r="H29" s="18" t="s">
        <v>825</v>
      </c>
      <c r="I29" s="19" t="s">
        <v>825</v>
      </c>
      <c r="J29" s="56" t="s">
        <v>825</v>
      </c>
      <c r="K29" s="18" t="s">
        <v>825</v>
      </c>
      <c r="L29" s="18" t="s">
        <v>825</v>
      </c>
      <c r="M29" s="18" t="s">
        <v>825</v>
      </c>
      <c r="N29" s="19" t="s">
        <v>825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0</v>
      </c>
      <c r="V29" s="18">
        <f>COUNTIF($AS$50:$AS$396,"=2")</f>
        <v>0</v>
      </c>
      <c r="W29" s="18">
        <f>COUNTIF($AS$50:$AS$396,"=3")</f>
        <v>0</v>
      </c>
      <c r="X29" s="19">
        <f>COUNTIF($AS$50:$AS$396,"=4")</f>
        <v>0</v>
      </c>
      <c r="Y29" s="56">
        <f>COUNTIF($AS$50:$AT$396,"=0")</f>
        <v>0</v>
      </c>
      <c r="Z29" s="18">
        <f>COUNTIF($AS$50:$AT$396,"=1")</f>
        <v>0</v>
      </c>
      <c r="AA29" s="18">
        <f>COUNTIF($AS$50:$AT$396,"=2")</f>
        <v>0</v>
      </c>
      <c r="AB29" s="18">
        <f>COUNTIF($AS$50:$AT$396,"=3")</f>
        <v>0</v>
      </c>
      <c r="AC29" s="19">
        <f>COUNTIF($AS$50:$AT$396,"=4")</f>
        <v>0</v>
      </c>
      <c r="AD29" s="31"/>
      <c r="AE29" s="18"/>
      <c r="AF29" s="57"/>
      <c r="AG29" s="10"/>
      <c r="AH29" s="10"/>
      <c r="AI29" s="10"/>
    </row>
    <row r="30" spans="1:35" ht="27.75" customHeight="1" x14ac:dyDescent="0.3">
      <c r="A30" s="72"/>
      <c r="B30" s="20" t="s">
        <v>64</v>
      </c>
      <c r="C30" s="21" t="s">
        <v>65</v>
      </c>
      <c r="D30" s="54">
        <f t="shared" si="0"/>
        <v>0</v>
      </c>
      <c r="E30" s="54" t="s">
        <v>825</v>
      </c>
      <c r="F30" s="29" t="s">
        <v>825</v>
      </c>
      <c r="G30" s="29" t="s">
        <v>825</v>
      </c>
      <c r="H30" s="29" t="s">
        <v>825</v>
      </c>
      <c r="I30" s="30" t="s">
        <v>825</v>
      </c>
      <c r="J30" s="54" t="s">
        <v>825</v>
      </c>
      <c r="K30" s="29" t="s">
        <v>825</v>
      </c>
      <c r="L30" s="29" t="s">
        <v>825</v>
      </c>
      <c r="M30" s="29" t="s">
        <v>825</v>
      </c>
      <c r="N30" s="30" t="s">
        <v>825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0</v>
      </c>
      <c r="U30" s="29">
        <f>COUNTIF($AU$50:$AU$396,"=1")</f>
        <v>0</v>
      </c>
      <c r="V30" s="29">
        <f>COUNTIF($AU$50:$AU$396,"=2")</f>
        <v>0</v>
      </c>
      <c r="W30" s="29">
        <f>COUNTIF($AU$50:$AU$396,"=3")</f>
        <v>0</v>
      </c>
      <c r="X30" s="30">
        <f>COUNTIF($AU$50:$AU$396,"=4")</f>
        <v>0</v>
      </c>
      <c r="Y30" s="54">
        <f>COUNTIF($AU$50:$AV$396,"=0")</f>
        <v>0</v>
      </c>
      <c r="Z30" s="29">
        <f>COUNTIF($AU$50:$AV$396,"=1")</f>
        <v>0</v>
      </c>
      <c r="AA30" s="29">
        <f>COUNTIF($AU$50:$AV$396,"=2")</f>
        <v>0</v>
      </c>
      <c r="AB30" s="29">
        <f>COUNTIF($AU$50:$AV$396,"=3")</f>
        <v>0</v>
      </c>
      <c r="AC30" s="30">
        <f>COUNTIF($AU$50:$AV$396,"=4")</f>
        <v>0</v>
      </c>
      <c r="AD30" s="28"/>
      <c r="AE30" s="29"/>
      <c r="AF30" s="55"/>
      <c r="AG30" s="10"/>
      <c r="AH30" s="10"/>
      <c r="AI30" s="10"/>
    </row>
    <row r="31" spans="1:35" ht="27.75" customHeight="1" x14ac:dyDescent="0.3">
      <c r="A31" s="72"/>
      <c r="B31" s="20" t="s">
        <v>66</v>
      </c>
      <c r="C31" s="21" t="s">
        <v>67</v>
      </c>
      <c r="D31" s="52">
        <f t="shared" si="0"/>
        <v>0</v>
      </c>
      <c r="E31" s="52" t="s">
        <v>825</v>
      </c>
      <c r="F31" s="9" t="s">
        <v>825</v>
      </c>
      <c r="G31" s="9" t="s">
        <v>825</v>
      </c>
      <c r="H31" s="9" t="s">
        <v>825</v>
      </c>
      <c r="I31" s="16" t="s">
        <v>825</v>
      </c>
      <c r="J31" s="52" t="s">
        <v>825</v>
      </c>
      <c r="K31" s="9" t="s">
        <v>825</v>
      </c>
      <c r="L31" s="9" t="s">
        <v>825</v>
      </c>
      <c r="M31" s="9" t="s">
        <v>825</v>
      </c>
      <c r="N31" s="16" t="s">
        <v>825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0</v>
      </c>
      <c r="U31" s="9">
        <f>COUNTIF($AW$50:$AW$396,"=1")</f>
        <v>0</v>
      </c>
      <c r="V31" s="9">
        <f>COUNTIF($AW$50:$AW$396,"=2")</f>
        <v>0</v>
      </c>
      <c r="W31" s="9">
        <f>COUNTIF($AW$50:$AW$396,"=3")</f>
        <v>0</v>
      </c>
      <c r="X31" s="16">
        <f>COUNTIF($AW$50:$AW$396,"=4")</f>
        <v>0</v>
      </c>
      <c r="Y31" s="52">
        <f>COUNTIF($AW$50:$AX$396,"=0")</f>
        <v>0</v>
      </c>
      <c r="Z31" s="9">
        <f>COUNTIF($AW$50:$AX$396,"=1")</f>
        <v>0</v>
      </c>
      <c r="AA31" s="9">
        <f>COUNTIF($AW$50:$AX$396,"=2")</f>
        <v>0</v>
      </c>
      <c r="AB31" s="9">
        <f>COUNTIF($AW$50:$AX$396,"=3")</f>
        <v>0</v>
      </c>
      <c r="AC31" s="16">
        <f>COUNTIF($AW$50:$AX$396,"=4")</f>
        <v>0</v>
      </c>
      <c r="AD31" s="27"/>
      <c r="AE31" s="9"/>
      <c r="AF31" s="53"/>
      <c r="AG31" s="10"/>
      <c r="AH31" s="10"/>
      <c r="AI31" s="10"/>
    </row>
    <row r="32" spans="1:35" ht="27.75" customHeight="1" x14ac:dyDescent="0.3">
      <c r="A32" s="72"/>
      <c r="B32" s="20" t="s">
        <v>68</v>
      </c>
      <c r="C32" s="21" t="s">
        <v>69</v>
      </c>
      <c r="D32" s="50">
        <f t="shared" si="0"/>
        <v>0</v>
      </c>
      <c r="E32" s="50" t="s">
        <v>825</v>
      </c>
      <c r="F32" s="2" t="s">
        <v>825</v>
      </c>
      <c r="G32" s="2" t="s">
        <v>825</v>
      </c>
      <c r="H32" s="2" t="s">
        <v>825</v>
      </c>
      <c r="I32" s="3" t="s">
        <v>825</v>
      </c>
      <c r="J32" s="50" t="s">
        <v>825</v>
      </c>
      <c r="K32" s="2" t="s">
        <v>825</v>
      </c>
      <c r="L32" s="2" t="s">
        <v>825</v>
      </c>
      <c r="M32" s="2" t="s">
        <v>825</v>
      </c>
      <c r="N32" s="3" t="s">
        <v>825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0</v>
      </c>
      <c r="U32" s="2">
        <f>COUNTIF($AY$50:$AY$396,"=1")</f>
        <v>0</v>
      </c>
      <c r="V32" s="2">
        <f>COUNTIF($AY$50:$AY$396,"=2")</f>
        <v>0</v>
      </c>
      <c r="W32" s="2">
        <f>COUNTIF($AY$50:$AY$396,"=3")</f>
        <v>0</v>
      </c>
      <c r="X32" s="3">
        <f>COUNTIF($AY$50:$AY$396,"=4")</f>
        <v>0</v>
      </c>
      <c r="Y32" s="50">
        <f>COUNTIF($AY$50:$AZ$396,"=0")</f>
        <v>0</v>
      </c>
      <c r="Z32" s="2">
        <f>COUNTIF($AY$50:$AZ$396,"=1")</f>
        <v>0</v>
      </c>
      <c r="AA32" s="2">
        <f>COUNTIF($AY$50:$AZ$396,"=2")</f>
        <v>0</v>
      </c>
      <c r="AB32" s="2">
        <f>COUNTIF($AY$50:$AZ$396,"=3")</f>
        <v>0</v>
      </c>
      <c r="AC32" s="3">
        <f>COUNTIF($AY$50:$AZ$396,"=4")</f>
        <v>0</v>
      </c>
      <c r="AD32" s="26"/>
      <c r="AE32" s="2"/>
      <c r="AF32" s="51"/>
      <c r="AG32" s="10"/>
      <c r="AH32" s="10"/>
      <c r="AI32" s="10"/>
    </row>
    <row r="33" spans="1:35" ht="27.75" customHeight="1" x14ac:dyDescent="0.3">
      <c r="A33" s="72"/>
      <c r="B33" s="20" t="s">
        <v>70</v>
      </c>
      <c r="C33" s="21" t="s">
        <v>71</v>
      </c>
      <c r="D33" s="52">
        <f t="shared" si="0"/>
        <v>0</v>
      </c>
      <c r="E33" s="52" t="s">
        <v>825</v>
      </c>
      <c r="F33" s="9" t="s">
        <v>825</v>
      </c>
      <c r="G33" s="9" t="s">
        <v>825</v>
      </c>
      <c r="H33" s="9" t="s">
        <v>825</v>
      </c>
      <c r="I33" s="16" t="s">
        <v>825</v>
      </c>
      <c r="J33" s="52" t="s">
        <v>825</v>
      </c>
      <c r="K33" s="9" t="s">
        <v>825</v>
      </c>
      <c r="L33" s="9" t="s">
        <v>825</v>
      </c>
      <c r="M33" s="9" t="s">
        <v>825</v>
      </c>
      <c r="N33" s="16" t="s">
        <v>825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0</v>
      </c>
      <c r="U33" s="9">
        <f>COUNTIF($BA$50:$BA$396,"=1")</f>
        <v>0</v>
      </c>
      <c r="V33" s="9">
        <f>COUNTIF($BA$50:$BA$396,"=2")</f>
        <v>0</v>
      </c>
      <c r="W33" s="9">
        <f>COUNTIF($BA$50:$BA$396,"=3")</f>
        <v>0</v>
      </c>
      <c r="X33" s="16">
        <f>COUNTIF($BA$50:$BA$396,"=4")</f>
        <v>0</v>
      </c>
      <c r="Y33" s="52">
        <f>COUNTIF($BA$50:$BB$396,"=0")</f>
        <v>0</v>
      </c>
      <c r="Z33" s="9">
        <f>COUNTIF($BA$50:$BB$396,"=1")</f>
        <v>0</v>
      </c>
      <c r="AA33" s="9">
        <f>COUNTIF($BA$50:$BB$396,"=2")</f>
        <v>0</v>
      </c>
      <c r="AB33" s="9">
        <f>COUNTIF($BA$50:$BB$396,"=3")</f>
        <v>0</v>
      </c>
      <c r="AC33" s="16">
        <f>COUNTIF($BA$50:$BB$396,"=4")</f>
        <v>0</v>
      </c>
      <c r="AD33" s="27"/>
      <c r="AE33" s="9"/>
      <c r="AF33" s="53"/>
      <c r="AG33" s="10"/>
      <c r="AH33" s="10"/>
      <c r="AI33" s="10"/>
    </row>
    <row r="34" spans="1:35" ht="27.75" customHeight="1" thickBot="1" x14ac:dyDescent="0.35">
      <c r="A34" s="72"/>
      <c r="B34" s="20" t="s">
        <v>72</v>
      </c>
      <c r="C34" s="21" t="s">
        <v>73</v>
      </c>
      <c r="D34" s="58">
        <f t="shared" si="0"/>
        <v>0</v>
      </c>
      <c r="E34" s="58" t="s">
        <v>825</v>
      </c>
      <c r="F34" s="59" t="s">
        <v>825</v>
      </c>
      <c r="G34" s="59" t="s">
        <v>825</v>
      </c>
      <c r="H34" s="59" t="s">
        <v>825</v>
      </c>
      <c r="I34" s="60" t="s">
        <v>825</v>
      </c>
      <c r="J34" s="58">
        <f>COUNTIF($BC$50:$BC$396,"=0")</f>
        <v>0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0</v>
      </c>
      <c r="N34" s="60">
        <f>COUNTIF($BC$50:$BC$396,"=4")</f>
        <v>0</v>
      </c>
      <c r="O34" s="58" t="s">
        <v>825</v>
      </c>
      <c r="P34" s="59" t="s">
        <v>825</v>
      </c>
      <c r="Q34" s="59" t="s">
        <v>825</v>
      </c>
      <c r="R34" s="59" t="s">
        <v>825</v>
      </c>
      <c r="S34" s="60" t="s">
        <v>825</v>
      </c>
      <c r="T34" s="58" t="s">
        <v>825</v>
      </c>
      <c r="U34" s="59" t="s">
        <v>825</v>
      </c>
      <c r="V34" s="59" t="s">
        <v>825</v>
      </c>
      <c r="W34" s="59" t="s">
        <v>825</v>
      </c>
      <c r="X34" s="60" t="s">
        <v>825</v>
      </c>
      <c r="Y34" s="58">
        <f>COUNTIF($BC$50:$BC$396,"=0")</f>
        <v>0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0</v>
      </c>
      <c r="AC34" s="60">
        <f>COUNTIF($BC$50:$BC$396,"=4")</f>
        <v>0</v>
      </c>
      <c r="AD34" s="61"/>
      <c r="AE34" s="59"/>
      <c r="AF34" s="62"/>
      <c r="AG34" s="10"/>
      <c r="AH34" s="10"/>
      <c r="AI34" s="10"/>
    </row>
    <row r="35" spans="1:35" ht="27.75" customHeight="1" x14ac:dyDescent="0.3">
      <c r="A35" s="72" t="s">
        <v>74</v>
      </c>
      <c r="B35" s="20" t="s">
        <v>75</v>
      </c>
      <c r="C35" s="21" t="s">
        <v>76</v>
      </c>
      <c r="D35" s="45">
        <f t="shared" si="0"/>
        <v>0</v>
      </c>
      <c r="E35" s="48" t="s">
        <v>825</v>
      </c>
      <c r="F35" s="46" t="s">
        <v>825</v>
      </c>
      <c r="G35" s="46" t="s">
        <v>825</v>
      </c>
      <c r="H35" s="46" t="s">
        <v>825</v>
      </c>
      <c r="I35" s="47" t="s">
        <v>825</v>
      </c>
      <c r="J35" s="45" t="s">
        <v>825</v>
      </c>
      <c r="K35" s="46" t="s">
        <v>825</v>
      </c>
      <c r="L35" s="46" t="s">
        <v>825</v>
      </c>
      <c r="M35" s="46" t="s">
        <v>825</v>
      </c>
      <c r="N35" s="47" t="s">
        <v>825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0</v>
      </c>
      <c r="U35" s="46">
        <f>COUNTIF($BD$50:$BD$396,"=1")</f>
        <v>0</v>
      </c>
      <c r="V35" s="46">
        <f>COUNTIF($BD$50:$BD$396,"=2")</f>
        <v>0</v>
      </c>
      <c r="W35" s="46">
        <f>COUNTIF($BD$50:$BD$396,"=3")</f>
        <v>0</v>
      </c>
      <c r="X35" s="47">
        <f>COUNTIF($BD$50:$BD$396,"=4")</f>
        <v>0</v>
      </c>
      <c r="Y35" s="45">
        <f>COUNTIF($BD$50:$BE$396,"=0")</f>
        <v>0</v>
      </c>
      <c r="Z35" s="46">
        <f>COUNTIF($BD$50:$BE$396,"=1")</f>
        <v>0</v>
      </c>
      <c r="AA35" s="46">
        <f>COUNTIF($BD$50:$BE$396,"=2")</f>
        <v>0</v>
      </c>
      <c r="AB35" s="46">
        <f>COUNTIF($BD$50:$BE$396,"=3")</f>
        <v>0</v>
      </c>
      <c r="AC35" s="47">
        <f>COUNTIF($BD$50:$BE$396,"=4")</f>
        <v>0</v>
      </c>
      <c r="AD35" s="48"/>
      <c r="AE35" s="46"/>
      <c r="AF35" s="49"/>
      <c r="AG35" s="10"/>
      <c r="AH35" s="10"/>
      <c r="AI35" s="10"/>
    </row>
    <row r="36" spans="1:35" ht="27.75" customHeight="1" x14ac:dyDescent="0.3">
      <c r="A36" s="72"/>
      <c r="B36" s="20" t="s">
        <v>77</v>
      </c>
      <c r="C36" s="21" t="s">
        <v>78</v>
      </c>
      <c r="D36" s="50">
        <f t="shared" si="0"/>
        <v>0</v>
      </c>
      <c r="E36" s="26" t="s">
        <v>825</v>
      </c>
      <c r="F36" s="2" t="s">
        <v>825</v>
      </c>
      <c r="G36" s="2" t="s">
        <v>825</v>
      </c>
      <c r="H36" s="2" t="s">
        <v>825</v>
      </c>
      <c r="I36" s="3" t="s">
        <v>825</v>
      </c>
      <c r="J36" s="50" t="s">
        <v>825</v>
      </c>
      <c r="K36" s="2" t="s">
        <v>825</v>
      </c>
      <c r="L36" s="2" t="s">
        <v>825</v>
      </c>
      <c r="M36" s="2" t="s">
        <v>825</v>
      </c>
      <c r="N36" s="3" t="s">
        <v>825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0</v>
      </c>
      <c r="V36" s="2">
        <f>COUNTIF($BF$50:$BF$396,"=2")</f>
        <v>0</v>
      </c>
      <c r="W36" s="2">
        <f>COUNTIF($BF$50:$BF$396,"=3")</f>
        <v>0</v>
      </c>
      <c r="X36" s="3">
        <f>COUNTIF($BF$50:$BF$396,"=4")</f>
        <v>0</v>
      </c>
      <c r="Y36" s="50">
        <f>COUNTIF($BF$50:$BG$396,"=0")</f>
        <v>0</v>
      </c>
      <c r="Z36" s="2">
        <f>COUNTIF($BF$50:$BG$396,"=1")</f>
        <v>0</v>
      </c>
      <c r="AA36" s="2">
        <f>COUNTIF($BF$50:$BG$396,"=2")</f>
        <v>0</v>
      </c>
      <c r="AB36" s="2">
        <f>COUNTIF($BF$50:$BG$396,"=3")</f>
        <v>0</v>
      </c>
      <c r="AC36" s="3">
        <f>COUNTIF($BF$50:$BG$396,"=4")</f>
        <v>0</v>
      </c>
      <c r="AD36" s="26"/>
      <c r="AE36" s="2"/>
      <c r="AF36" s="51"/>
      <c r="AG36" s="10"/>
      <c r="AH36" s="10"/>
      <c r="AI36" s="10"/>
    </row>
    <row r="37" spans="1:35" ht="27.75" customHeight="1" x14ac:dyDescent="0.3">
      <c r="A37" s="72"/>
      <c r="B37" s="20" t="s">
        <v>79</v>
      </c>
      <c r="C37" s="21" t="s">
        <v>80</v>
      </c>
      <c r="D37" s="52">
        <f t="shared" si="0"/>
        <v>0</v>
      </c>
      <c r="E37" s="27" t="s">
        <v>825</v>
      </c>
      <c r="F37" s="9" t="s">
        <v>825</v>
      </c>
      <c r="G37" s="9" t="s">
        <v>825</v>
      </c>
      <c r="H37" s="9" t="s">
        <v>825</v>
      </c>
      <c r="I37" s="16" t="s">
        <v>825</v>
      </c>
      <c r="J37" s="52" t="s">
        <v>825</v>
      </c>
      <c r="K37" s="9" t="s">
        <v>825</v>
      </c>
      <c r="L37" s="9" t="s">
        <v>825</v>
      </c>
      <c r="M37" s="9" t="s">
        <v>825</v>
      </c>
      <c r="N37" s="16" t="s">
        <v>825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0</v>
      </c>
      <c r="V37" s="9">
        <f>COUNTIF($BH$50:$BH$396,"=2")</f>
        <v>0</v>
      </c>
      <c r="W37" s="9">
        <f>COUNTIF($BH$50:$BH$396,"=3")</f>
        <v>0</v>
      </c>
      <c r="X37" s="16">
        <f>COUNTIF($BH$50:$BH$396,"=4")</f>
        <v>0</v>
      </c>
      <c r="Y37" s="52">
        <f>COUNTIF($BH$50:$BI$396,"=0")</f>
        <v>0</v>
      </c>
      <c r="Z37" s="9">
        <f>COUNTIF($BH$50:$BI$396,"=1")</f>
        <v>0</v>
      </c>
      <c r="AA37" s="9">
        <f>COUNTIF($BH$50:$BI$396,"=2")</f>
        <v>0</v>
      </c>
      <c r="AB37" s="9">
        <f>COUNTIF($BH$50:$BI$396,"=3")</f>
        <v>0</v>
      </c>
      <c r="AC37" s="16">
        <f>COUNTIF($BH$50:$BI$396,"=4")</f>
        <v>0</v>
      </c>
      <c r="AD37" s="27"/>
      <c r="AE37" s="9"/>
      <c r="AF37" s="53"/>
      <c r="AG37" s="10"/>
      <c r="AH37" s="10"/>
      <c r="AI37" s="10"/>
    </row>
    <row r="38" spans="1:35" ht="27.75" customHeight="1" x14ac:dyDescent="0.3">
      <c r="A38" s="72"/>
      <c r="B38" s="20" t="s">
        <v>81</v>
      </c>
      <c r="C38" s="21" t="s">
        <v>826</v>
      </c>
      <c r="D38" s="50">
        <f t="shared" si="0"/>
        <v>0</v>
      </c>
      <c r="E38" s="26" t="s">
        <v>825</v>
      </c>
      <c r="F38" s="2" t="s">
        <v>825</v>
      </c>
      <c r="G38" s="2" t="s">
        <v>825</v>
      </c>
      <c r="H38" s="2" t="s">
        <v>825</v>
      </c>
      <c r="I38" s="3" t="s">
        <v>825</v>
      </c>
      <c r="J38" s="50" t="s">
        <v>825</v>
      </c>
      <c r="K38" s="2" t="s">
        <v>825</v>
      </c>
      <c r="L38" s="2" t="s">
        <v>825</v>
      </c>
      <c r="M38" s="2" t="s">
        <v>825</v>
      </c>
      <c r="N38" s="3" t="s">
        <v>825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0</v>
      </c>
      <c r="U38" s="2">
        <f>COUNTIF($BJ$50:$BJ$396,"=1")</f>
        <v>0</v>
      </c>
      <c r="V38" s="2">
        <f>COUNTIF($BJ$50:$BJ$396,"=2")</f>
        <v>0</v>
      </c>
      <c r="W38" s="2">
        <f>COUNTIF($BJ$50:$BJ$396,"=3")</f>
        <v>0</v>
      </c>
      <c r="X38" s="3">
        <f>COUNTIF($BJ$50:$BJ$396,"=4")</f>
        <v>0</v>
      </c>
      <c r="Y38" s="50">
        <f>COUNTIF($BJ$50:$BK$396,"=0")</f>
        <v>0</v>
      </c>
      <c r="Z38" s="2">
        <f>COUNTIF($BJ$50:$BK$396,"=1")</f>
        <v>0</v>
      </c>
      <c r="AA38" s="2">
        <f>COUNTIF($BJ$50:$BK$396,"=2")</f>
        <v>0</v>
      </c>
      <c r="AB38" s="2">
        <f>COUNTIF($BJ$50:$BK$396,"=3")</f>
        <v>0</v>
      </c>
      <c r="AC38" s="3">
        <f>COUNTIF($BJ$50:$BK$396,"=4")</f>
        <v>0</v>
      </c>
      <c r="AD38" s="26"/>
      <c r="AE38" s="2"/>
      <c r="AF38" s="51"/>
      <c r="AG38" s="10"/>
      <c r="AH38" s="10"/>
      <c r="AI38" s="10"/>
    </row>
    <row r="39" spans="1:35" ht="27.75" customHeight="1" x14ac:dyDescent="0.3">
      <c r="A39" s="72"/>
      <c r="B39" s="20" t="s">
        <v>82</v>
      </c>
      <c r="C39" s="21" t="s">
        <v>83</v>
      </c>
      <c r="D39" s="52">
        <f t="shared" si="0"/>
        <v>0</v>
      </c>
      <c r="E39" s="27" t="s">
        <v>825</v>
      </c>
      <c r="F39" s="9" t="s">
        <v>825</v>
      </c>
      <c r="G39" s="9" t="s">
        <v>825</v>
      </c>
      <c r="H39" s="9" t="s">
        <v>825</v>
      </c>
      <c r="I39" s="16" t="s">
        <v>825</v>
      </c>
      <c r="J39" s="52" t="s">
        <v>825</v>
      </c>
      <c r="K39" s="9" t="s">
        <v>825</v>
      </c>
      <c r="L39" s="9" t="s">
        <v>825</v>
      </c>
      <c r="M39" s="9" t="s">
        <v>825</v>
      </c>
      <c r="N39" s="16" t="s">
        <v>825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0</v>
      </c>
      <c r="U39" s="9">
        <f>COUNTIF($BL$50:$BL$396,"=1")</f>
        <v>0</v>
      </c>
      <c r="V39" s="9">
        <f>COUNTIF($BL$50:$BL$396,"=2")</f>
        <v>0</v>
      </c>
      <c r="W39" s="9">
        <f>COUNTIF($BL$50:$BL$396,"=3")</f>
        <v>0</v>
      </c>
      <c r="X39" s="16">
        <f>COUNTIF($BL$50:$BL$396,"=4")</f>
        <v>0</v>
      </c>
      <c r="Y39" s="52">
        <f>COUNTIF($BL$50:$BM$396,"=0")</f>
        <v>0</v>
      </c>
      <c r="Z39" s="9">
        <f>COUNTIF($BL$50:$BM$396,"=1")</f>
        <v>0</v>
      </c>
      <c r="AA39" s="9">
        <f>COUNTIF($BL$50:$BM$396,"=2")</f>
        <v>0</v>
      </c>
      <c r="AB39" s="9">
        <f>COUNTIF($BL$50:$BM$396,"=3")</f>
        <v>0</v>
      </c>
      <c r="AC39" s="16">
        <f>COUNTIF($BL$50:$BM$396,"=4")</f>
        <v>0</v>
      </c>
      <c r="AD39" s="27"/>
      <c r="AE39" s="9"/>
      <c r="AF39" s="53"/>
      <c r="AG39" s="10"/>
      <c r="AH39" s="10"/>
      <c r="AI39" s="10"/>
    </row>
    <row r="40" spans="1:35" ht="27.75" customHeight="1" x14ac:dyDescent="0.3">
      <c r="A40" s="72"/>
      <c r="B40" s="20" t="s">
        <v>84</v>
      </c>
      <c r="C40" s="21" t="s">
        <v>85</v>
      </c>
      <c r="D40" s="54">
        <f t="shared" si="0"/>
        <v>0</v>
      </c>
      <c r="E40" s="28" t="s">
        <v>825</v>
      </c>
      <c r="F40" s="29" t="s">
        <v>825</v>
      </c>
      <c r="G40" s="29" t="s">
        <v>825</v>
      </c>
      <c r="H40" s="29" t="s">
        <v>825</v>
      </c>
      <c r="I40" s="30" t="s">
        <v>825</v>
      </c>
      <c r="J40" s="54" t="s">
        <v>825</v>
      </c>
      <c r="K40" s="29" t="s">
        <v>825</v>
      </c>
      <c r="L40" s="29" t="s">
        <v>825</v>
      </c>
      <c r="M40" s="29" t="s">
        <v>825</v>
      </c>
      <c r="N40" s="30" t="s">
        <v>825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0</v>
      </c>
      <c r="V40" s="29">
        <f>COUNTIF($BN$50:$BN$396,"=2")</f>
        <v>0</v>
      </c>
      <c r="W40" s="29">
        <f>COUNTIF($BN$50:$BN$396,"=3")</f>
        <v>0</v>
      </c>
      <c r="X40" s="30">
        <f>COUNTIF($BN$50:$BN$396,"=4")</f>
        <v>0</v>
      </c>
      <c r="Y40" s="54">
        <f>COUNTIF($BN$50:$BO$396,"=0")</f>
        <v>0</v>
      </c>
      <c r="Z40" s="29">
        <f>COUNTIF($BN$50:$BO$396,"=1")</f>
        <v>0</v>
      </c>
      <c r="AA40" s="29">
        <f>COUNTIF($BN$50:$BO$396,"=2")</f>
        <v>0</v>
      </c>
      <c r="AB40" s="29">
        <f>COUNTIF($BN$50:$BO$396,"=3")</f>
        <v>0</v>
      </c>
      <c r="AC40" s="30">
        <f>COUNTIF($BN$50:$BO$396,"=4")</f>
        <v>0</v>
      </c>
      <c r="AD40" s="28"/>
      <c r="AE40" s="29"/>
      <c r="AF40" s="55"/>
      <c r="AG40" s="10"/>
      <c r="AH40" s="10"/>
      <c r="AI40" s="10"/>
    </row>
    <row r="41" spans="1:35" ht="27.75" customHeight="1" x14ac:dyDescent="0.3">
      <c r="A41" s="72"/>
      <c r="B41" s="20" t="s">
        <v>86</v>
      </c>
      <c r="C41" s="21" t="s">
        <v>87</v>
      </c>
      <c r="D41" s="56">
        <f t="shared" si="0"/>
        <v>0</v>
      </c>
      <c r="E41" s="31" t="s">
        <v>825</v>
      </c>
      <c r="F41" s="18" t="s">
        <v>825</v>
      </c>
      <c r="G41" s="18" t="s">
        <v>825</v>
      </c>
      <c r="H41" s="18" t="s">
        <v>825</v>
      </c>
      <c r="I41" s="19" t="s">
        <v>825</v>
      </c>
      <c r="J41" s="56" t="s">
        <v>825</v>
      </c>
      <c r="K41" s="18" t="s">
        <v>825</v>
      </c>
      <c r="L41" s="18" t="s">
        <v>825</v>
      </c>
      <c r="M41" s="18" t="s">
        <v>825</v>
      </c>
      <c r="N41" s="19" t="s">
        <v>825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0</v>
      </c>
      <c r="U41" s="18">
        <f>COUNTIF($BP$50:$BP$396,"=1")</f>
        <v>0</v>
      </c>
      <c r="V41" s="18">
        <f>COUNTIF($BP$50:$BP$396,"=2")</f>
        <v>0</v>
      </c>
      <c r="W41" s="18">
        <f>COUNTIF($BP$50:$BP$396,"=3")</f>
        <v>0</v>
      </c>
      <c r="X41" s="19">
        <f>COUNTIF($BP$50:$BP$396,"=4")</f>
        <v>0</v>
      </c>
      <c r="Y41" s="56">
        <f>COUNTIF($BP$50:$BQ$396,"=0")</f>
        <v>0</v>
      </c>
      <c r="Z41" s="18">
        <f>COUNTIF($BP$50:$BQ$396,"=1")</f>
        <v>0</v>
      </c>
      <c r="AA41" s="18">
        <f>COUNTIF($BP$50:$BQ$396,"=2")</f>
        <v>0</v>
      </c>
      <c r="AB41" s="18">
        <f>COUNTIF($BP$50:$BQ$396,"=3")</f>
        <v>0</v>
      </c>
      <c r="AC41" s="19">
        <f>COUNTIF($BP$50:$BQ$396,"=4")</f>
        <v>0</v>
      </c>
      <c r="AD41" s="31"/>
      <c r="AE41" s="18"/>
      <c r="AF41" s="57"/>
      <c r="AG41" s="10"/>
      <c r="AH41" s="10"/>
      <c r="AI41" s="10"/>
    </row>
    <row r="42" spans="1:35" ht="27.75" customHeight="1" x14ac:dyDescent="0.3">
      <c r="A42" s="72"/>
      <c r="B42" s="20" t="s">
        <v>88</v>
      </c>
      <c r="C42" s="21" t="s">
        <v>89</v>
      </c>
      <c r="D42" s="54">
        <f t="shared" si="0"/>
        <v>0</v>
      </c>
      <c r="E42" s="28" t="s">
        <v>825</v>
      </c>
      <c r="F42" s="29" t="s">
        <v>825</v>
      </c>
      <c r="G42" s="29" t="s">
        <v>825</v>
      </c>
      <c r="H42" s="29" t="s">
        <v>825</v>
      </c>
      <c r="I42" s="30" t="s">
        <v>825</v>
      </c>
      <c r="J42" s="54" t="s">
        <v>825</v>
      </c>
      <c r="K42" s="29" t="s">
        <v>825</v>
      </c>
      <c r="L42" s="29" t="s">
        <v>825</v>
      </c>
      <c r="M42" s="29" t="s">
        <v>825</v>
      </c>
      <c r="N42" s="30" t="s">
        <v>825</v>
      </c>
      <c r="O42" s="54">
        <f>COUNTIF($BS$50:$BS$396,"=0")</f>
        <v>0</v>
      </c>
      <c r="P42" s="29">
        <f>COUNTIF($BS$50:$BS$396,"=1")</f>
        <v>0</v>
      </c>
      <c r="Q42" s="29">
        <f>COUNTIF($BS$50:$BS$396,"=2")</f>
        <v>0</v>
      </c>
      <c r="R42" s="29">
        <f>COUNTIF($BS$50:$BS$396,"=3")</f>
        <v>0</v>
      </c>
      <c r="S42" s="30">
        <f>COUNTIF($BS$50:$BS$396,"=4")</f>
        <v>0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0</v>
      </c>
      <c r="Z42" s="29">
        <f>COUNTIF($BR$50:$BS$396,"=1")</f>
        <v>0</v>
      </c>
      <c r="AA42" s="29">
        <f>COUNTIF($BR$50:$BS$396,"=2")</f>
        <v>0</v>
      </c>
      <c r="AB42" s="29">
        <f>COUNTIF($BR$50:$BS$396,"=3")</f>
        <v>0</v>
      </c>
      <c r="AC42" s="30">
        <f>COUNTIF($BR$50:$BS$396,"=4")</f>
        <v>0</v>
      </c>
      <c r="AD42" s="28"/>
      <c r="AE42" s="29"/>
      <c r="AF42" s="55"/>
      <c r="AG42" s="10"/>
      <c r="AH42" s="10"/>
      <c r="AI42" s="10"/>
    </row>
    <row r="43" spans="1:35" ht="27.75" customHeight="1" x14ac:dyDescent="0.3">
      <c r="A43" s="72"/>
      <c r="B43" s="20" t="s">
        <v>90</v>
      </c>
      <c r="C43" s="21" t="s">
        <v>91</v>
      </c>
      <c r="D43" s="52">
        <f t="shared" si="0"/>
        <v>0</v>
      </c>
      <c r="E43" s="27" t="s">
        <v>825</v>
      </c>
      <c r="F43" s="9" t="s">
        <v>825</v>
      </c>
      <c r="G43" s="9" t="s">
        <v>825</v>
      </c>
      <c r="H43" s="9" t="s">
        <v>825</v>
      </c>
      <c r="I43" s="16" t="s">
        <v>825</v>
      </c>
      <c r="J43" s="52" t="s">
        <v>825</v>
      </c>
      <c r="K43" s="9" t="s">
        <v>825</v>
      </c>
      <c r="L43" s="9" t="s">
        <v>825</v>
      </c>
      <c r="M43" s="9" t="s">
        <v>825</v>
      </c>
      <c r="N43" s="16" t="s">
        <v>825</v>
      </c>
      <c r="O43" s="52">
        <f>COUNTIF($BU$50:$BU$396,"=0")</f>
        <v>0</v>
      </c>
      <c r="P43" s="9">
        <f>COUNTIF($BU$50:$BU$396,"=1")</f>
        <v>0</v>
      </c>
      <c r="Q43" s="9">
        <f>COUNTIF($BU$50:$BU$396,"=2")</f>
        <v>0</v>
      </c>
      <c r="R43" s="9">
        <f>COUNTIF($BU$50:$BU$396,"=3")</f>
        <v>0</v>
      </c>
      <c r="S43" s="16">
        <f>COUNTIF($BU$50:$BU$396,"=4")</f>
        <v>0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0</v>
      </c>
      <c r="Z43" s="9">
        <f>COUNTIF($BT$50:$BU$396,"=1")</f>
        <v>0</v>
      </c>
      <c r="AA43" s="9">
        <f>COUNTIF($BT$50:$BU$396,"=2")</f>
        <v>0</v>
      </c>
      <c r="AB43" s="9">
        <f>COUNTIF($BT$50:$BU$396,"=3")</f>
        <v>0</v>
      </c>
      <c r="AC43" s="16">
        <f>COUNTIF($BT$50:$BU$396,"=4")</f>
        <v>0</v>
      </c>
      <c r="AD43" s="27"/>
      <c r="AE43" s="9"/>
      <c r="AF43" s="53"/>
      <c r="AG43" s="10"/>
      <c r="AH43" s="10"/>
      <c r="AI43" s="10"/>
    </row>
    <row r="44" spans="1:35" ht="27.75" customHeight="1" x14ac:dyDescent="0.3">
      <c r="A44" s="72"/>
      <c r="B44" s="20" t="s">
        <v>92</v>
      </c>
      <c r="C44" s="21" t="s">
        <v>93</v>
      </c>
      <c r="D44" s="50">
        <f t="shared" si="0"/>
        <v>0</v>
      </c>
      <c r="E44" s="26" t="s">
        <v>825</v>
      </c>
      <c r="F44" s="2" t="s">
        <v>825</v>
      </c>
      <c r="G44" s="2" t="s">
        <v>825</v>
      </c>
      <c r="H44" s="2" t="s">
        <v>825</v>
      </c>
      <c r="I44" s="3" t="s">
        <v>825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0</v>
      </c>
      <c r="V44" s="2">
        <f>COUNTIF($BV$50:$BV$396,"=2")</f>
        <v>0</v>
      </c>
      <c r="W44" s="2">
        <f>COUNTIF($BV$50:$BV$396,"=3")</f>
        <v>0</v>
      </c>
      <c r="X44" s="3">
        <f>COUNTIF($BV$50:$BV$396,"=4")</f>
        <v>0</v>
      </c>
      <c r="Y44" s="50">
        <f>COUNTIF($BV$50:$BX$396,"=0")</f>
        <v>0</v>
      </c>
      <c r="Z44" s="2">
        <f>COUNTIF($BV$50:$BX$396,"=1")</f>
        <v>0</v>
      </c>
      <c r="AA44" s="2">
        <f>COUNTIF($BV$50:$BX$396,"=2")</f>
        <v>0</v>
      </c>
      <c r="AB44" s="2">
        <f>COUNTIF($BV$50:$BX$396,"=3")</f>
        <v>0</v>
      </c>
      <c r="AC44" s="3">
        <f>COUNTIF($BV$50:$BX$396,"=4")</f>
        <v>0</v>
      </c>
      <c r="AD44" s="26"/>
      <c r="AE44" s="2"/>
      <c r="AF44" s="51"/>
      <c r="AG44" s="10"/>
      <c r="AH44" s="10"/>
      <c r="AI44" s="10"/>
    </row>
    <row r="45" spans="1:35" ht="27.75" customHeight="1" x14ac:dyDescent="0.3">
      <c r="A45" s="72"/>
      <c r="B45" s="20" t="s">
        <v>94</v>
      </c>
      <c r="C45" s="21" t="s">
        <v>95</v>
      </c>
      <c r="D45" s="52">
        <f t="shared" si="0"/>
        <v>0</v>
      </c>
      <c r="E45" s="27" t="s">
        <v>825</v>
      </c>
      <c r="F45" s="9" t="s">
        <v>825</v>
      </c>
      <c r="G45" s="9" t="s">
        <v>825</v>
      </c>
      <c r="H45" s="9" t="s">
        <v>825</v>
      </c>
      <c r="I45" s="16" t="s">
        <v>825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0</v>
      </c>
      <c r="P45" s="9">
        <f>COUNTIF($BY$50:$BY$396,"=1")</f>
        <v>0</v>
      </c>
      <c r="Q45" s="9">
        <f>COUNTIF($BY$50:$BY$396,"=2")</f>
        <v>0</v>
      </c>
      <c r="R45" s="9">
        <f>COUNTIF($BY$50:$BY$396,"=3")</f>
        <v>0</v>
      </c>
      <c r="S45" s="16">
        <f>COUNTIF($BY$50:$BY$396,"=4")</f>
        <v>0</v>
      </c>
      <c r="T45" s="52" t="s">
        <v>825</v>
      </c>
      <c r="U45" s="9" t="s">
        <v>825</v>
      </c>
      <c r="V45" s="9" t="s">
        <v>825</v>
      </c>
      <c r="W45" s="9" t="s">
        <v>825</v>
      </c>
      <c r="X45" s="16" t="s">
        <v>825</v>
      </c>
      <c r="Y45" s="52">
        <f>COUNTIF($BY$50:$BZ$396,"=0")</f>
        <v>0</v>
      </c>
      <c r="Z45" s="9">
        <f>COUNTIF($BY$50:$BZ$396,"=1")</f>
        <v>0</v>
      </c>
      <c r="AA45" s="9">
        <f>COUNTIF($BY$50:$BZ$396,"=2")</f>
        <v>0</v>
      </c>
      <c r="AB45" s="9">
        <f>COUNTIF($BY$50:$BZ$396,"=3")</f>
        <v>0</v>
      </c>
      <c r="AC45" s="16">
        <f>COUNTIF($BY$50:$BZ$396,"=4")</f>
        <v>0</v>
      </c>
      <c r="AD45" s="27"/>
      <c r="AE45" s="9"/>
      <c r="AF45" s="53"/>
      <c r="AG45" s="10"/>
      <c r="AH45" s="10"/>
      <c r="AI45" s="10"/>
    </row>
    <row r="46" spans="1:35" ht="27.75" customHeight="1" thickBot="1" x14ac:dyDescent="0.35">
      <c r="A46" s="72"/>
      <c r="B46" s="20" t="s">
        <v>96</v>
      </c>
      <c r="C46" s="21" t="s">
        <v>97</v>
      </c>
      <c r="D46" s="58">
        <f t="shared" si="0"/>
        <v>0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0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0</v>
      </c>
      <c r="O46" s="58">
        <f>COUNTIF($CA$50:$CA$396,"=0")</f>
        <v>0</v>
      </c>
      <c r="P46" s="59">
        <f>COUNTIF($CA$50:$CA$396,"=1")</f>
        <v>0</v>
      </c>
      <c r="Q46" s="59">
        <f>COUNTIF($CA$50:$CA$396,"=2")</f>
        <v>0</v>
      </c>
      <c r="R46" s="59">
        <f>COUNTIF($CA$50:$CA$396,"=3")</f>
        <v>0</v>
      </c>
      <c r="S46" s="60">
        <f>COUNTIF($CA$50:$CA$396,"=4")</f>
        <v>0</v>
      </c>
      <c r="T46" s="58" t="s">
        <v>825</v>
      </c>
      <c r="U46" s="59" t="s">
        <v>825</v>
      </c>
      <c r="V46" s="59" t="s">
        <v>825</v>
      </c>
      <c r="W46" s="59" t="s">
        <v>825</v>
      </c>
      <c r="X46" s="60" t="s">
        <v>825</v>
      </c>
      <c r="Y46" s="58">
        <f>COUNTIF($CA$50:$CC$396,"=0")</f>
        <v>0</v>
      </c>
      <c r="Z46" s="59">
        <f>COUNTIF($CA$50:$CC$396,"=1")</f>
        <v>0</v>
      </c>
      <c r="AA46" s="59">
        <f>COUNTIF($CA$50:$CC$396,"=2")</f>
        <v>0</v>
      </c>
      <c r="AB46" s="59">
        <f>COUNTIF($CA$50:$CC$396,"=3")</f>
        <v>0</v>
      </c>
      <c r="AC46" s="60">
        <f>COUNTIF($CA$50:$CC$396,"=4")</f>
        <v>0</v>
      </c>
      <c r="AD46" s="61"/>
      <c r="AE46" s="59"/>
      <c r="AF46" s="62"/>
      <c r="AG46" s="10"/>
      <c r="AH46" s="10"/>
      <c r="AI46" s="10"/>
    </row>
    <row r="47" spans="1:35" x14ac:dyDescent="0.3">
      <c r="Q47" s="7"/>
      <c r="T47" s="7"/>
      <c r="V47" s="8"/>
    </row>
    <row r="48" spans="1:35" ht="49.5" customHeight="1" x14ac:dyDescent="0.3">
      <c r="A48" s="5" t="s">
        <v>98</v>
      </c>
      <c r="B48" s="4"/>
      <c r="Q48" s="7"/>
    </row>
    <row r="49" spans="1:135" s="69" customFormat="1" ht="271.2" customHeight="1" x14ac:dyDescent="0.3">
      <c r="A49" s="66"/>
      <c r="B49" s="67" t="s">
        <v>99</v>
      </c>
      <c r="C49" s="67" t="s">
        <v>100</v>
      </c>
      <c r="D49" s="67" t="s">
        <v>101</v>
      </c>
      <c r="E49" s="67" t="s">
        <v>102</v>
      </c>
      <c r="F49" s="67" t="s">
        <v>103</v>
      </c>
      <c r="G49" s="67" t="s">
        <v>104</v>
      </c>
      <c r="H49" s="67" t="s">
        <v>105</v>
      </c>
      <c r="I49" s="67" t="s">
        <v>106</v>
      </c>
      <c r="J49" s="67" t="s">
        <v>107</v>
      </c>
      <c r="K49" s="67" t="s">
        <v>108</v>
      </c>
      <c r="L49" s="67" t="s">
        <v>109</v>
      </c>
      <c r="M49" s="67" t="s">
        <v>110</v>
      </c>
      <c r="N49" s="67" t="s">
        <v>111</v>
      </c>
      <c r="O49" s="67" t="s">
        <v>112</v>
      </c>
      <c r="P49" s="67" t="s">
        <v>113</v>
      </c>
      <c r="Q49" s="67" t="s">
        <v>114</v>
      </c>
      <c r="R49" s="67" t="s">
        <v>115</v>
      </c>
      <c r="S49" s="67" t="s">
        <v>116</v>
      </c>
      <c r="T49" s="67" t="s">
        <v>117</v>
      </c>
      <c r="U49" s="67" t="s">
        <v>118</v>
      </c>
      <c r="V49" s="67" t="s">
        <v>119</v>
      </c>
      <c r="W49" s="67" t="s">
        <v>120</v>
      </c>
      <c r="X49" s="67" t="s">
        <v>121</v>
      </c>
      <c r="Y49" s="67" t="s">
        <v>122</v>
      </c>
      <c r="Z49" s="67" t="s">
        <v>123</v>
      </c>
      <c r="AA49" s="67" t="s">
        <v>124</v>
      </c>
      <c r="AB49" s="67" t="s">
        <v>125</v>
      </c>
      <c r="AC49" s="67" t="s">
        <v>126</v>
      </c>
      <c r="AD49" s="67" t="s">
        <v>127</v>
      </c>
      <c r="AE49" s="67" t="s">
        <v>128</v>
      </c>
      <c r="AF49" s="67" t="s">
        <v>129</v>
      </c>
      <c r="AG49" s="67" t="s">
        <v>130</v>
      </c>
      <c r="AH49" s="67" t="s">
        <v>131</v>
      </c>
      <c r="AI49" s="67" t="s">
        <v>132</v>
      </c>
      <c r="AJ49" s="67" t="s">
        <v>133</v>
      </c>
      <c r="AK49" s="67" t="s">
        <v>134</v>
      </c>
      <c r="AL49" s="67" t="s">
        <v>135</v>
      </c>
      <c r="AM49" s="67" t="s">
        <v>136</v>
      </c>
      <c r="AN49" s="67" t="s">
        <v>137</v>
      </c>
      <c r="AO49" s="67" t="s">
        <v>138</v>
      </c>
      <c r="AP49" s="67" t="s">
        <v>139</v>
      </c>
      <c r="AQ49" s="67" t="s">
        <v>140</v>
      </c>
      <c r="AR49" s="67" t="s">
        <v>141</v>
      </c>
      <c r="AS49" s="67" t="s">
        <v>142</v>
      </c>
      <c r="AT49" s="67" t="s">
        <v>143</v>
      </c>
      <c r="AU49" s="67" t="s">
        <v>144</v>
      </c>
      <c r="AV49" s="67" t="s">
        <v>145</v>
      </c>
      <c r="AW49" s="67" t="s">
        <v>146</v>
      </c>
      <c r="AX49" s="67" t="s">
        <v>147</v>
      </c>
      <c r="AY49" s="67" t="s">
        <v>148</v>
      </c>
      <c r="AZ49" s="67" t="s">
        <v>149</v>
      </c>
      <c r="BA49" s="67" t="s">
        <v>150</v>
      </c>
      <c r="BB49" s="67" t="s">
        <v>151</v>
      </c>
      <c r="BC49" s="67" t="s">
        <v>152</v>
      </c>
      <c r="BD49" s="67" t="s">
        <v>153</v>
      </c>
      <c r="BE49" s="67" t="s">
        <v>154</v>
      </c>
      <c r="BF49" s="67" t="s">
        <v>155</v>
      </c>
      <c r="BG49" s="67" t="s">
        <v>156</v>
      </c>
      <c r="BH49" s="67" t="s">
        <v>157</v>
      </c>
      <c r="BI49" s="67" t="s">
        <v>158</v>
      </c>
      <c r="BJ49" s="67" t="s">
        <v>827</v>
      </c>
      <c r="BK49" s="67" t="s">
        <v>828</v>
      </c>
      <c r="BL49" s="67" t="s">
        <v>159</v>
      </c>
      <c r="BM49" s="67" t="s">
        <v>160</v>
      </c>
      <c r="BN49" s="67" t="s">
        <v>161</v>
      </c>
      <c r="BO49" s="67" t="s">
        <v>162</v>
      </c>
      <c r="BP49" s="67" t="s">
        <v>163</v>
      </c>
      <c r="BQ49" s="67" t="s">
        <v>164</v>
      </c>
      <c r="BR49" s="67" t="s">
        <v>165</v>
      </c>
      <c r="BS49" s="67" t="s">
        <v>166</v>
      </c>
      <c r="BT49" s="67" t="s">
        <v>167</v>
      </c>
      <c r="BU49" s="67" t="s">
        <v>168</v>
      </c>
      <c r="BV49" s="67" t="s">
        <v>169</v>
      </c>
      <c r="BW49" s="67" t="s">
        <v>170</v>
      </c>
      <c r="BX49" s="67" t="s">
        <v>171</v>
      </c>
      <c r="BY49" s="67" t="s">
        <v>172</v>
      </c>
      <c r="BZ49" s="67" t="s">
        <v>173</v>
      </c>
      <c r="CA49" s="67" t="s">
        <v>174</v>
      </c>
      <c r="CB49" s="67" t="s">
        <v>175</v>
      </c>
      <c r="CC49" s="67" t="s">
        <v>176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35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135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135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135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135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135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135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135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15"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  <mergeCell ref="A5:A22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&amp;CEU:n osaamiskehys – tarkastusviranomainen – 
analyysimalli – operatiivisen tason työntekijät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E68"/>
  <sheetViews>
    <sheetView showGridLines="0" tabSelected="1" zoomScaleNormal="100" workbookViewId="0">
      <pane xSplit="3" ySplit="4" topLeftCell="BW49" activePane="bottomRight" state="frozen"/>
      <selection pane="topRight" activeCell="D1" sqref="D1"/>
      <selection pane="bottomLeft" activeCell="A5" sqref="A5"/>
      <selection pane="bottomRight" activeCell="C18" sqref="C18"/>
    </sheetView>
  </sheetViews>
  <sheetFormatPr defaultColWidth="9.21875" defaultRowHeight="14.4" x14ac:dyDescent="0.3"/>
  <cols>
    <col min="1" max="1" width="9.21875" style="6"/>
    <col min="2" max="2" width="12.5546875" style="1" customWidth="1"/>
    <col min="3" max="3" width="40.5546875" style="1" customWidth="1"/>
    <col min="4" max="4" width="12.77734375" style="1" customWidth="1"/>
    <col min="5" max="19" width="10.77734375" style="1" customWidth="1"/>
    <col min="20" max="24" width="10.77734375" style="1" hidden="1" customWidth="1"/>
    <col min="25" max="27" width="10.77734375" style="1" customWidth="1"/>
    <col min="28" max="29" width="10.77734375" style="64" customWidth="1"/>
    <col min="30" max="30" width="13.77734375" style="64" customWidth="1"/>
    <col min="31" max="32" width="10.77734375" style="64" customWidth="1"/>
    <col min="33" max="35" width="9.21875" style="64"/>
    <col min="36" max="49" width="9.21875" style="64" customWidth="1"/>
    <col min="50" max="16384" width="9.21875" style="64"/>
  </cols>
  <sheetData>
    <row r="1" spans="1:35" ht="29.25" customHeight="1" thickBot="1" x14ac:dyDescent="0.35">
      <c r="A1" s="73" t="s">
        <v>177</v>
      </c>
      <c r="B1" s="74"/>
      <c r="C1" s="75"/>
      <c r="D1" s="80" t="s">
        <v>178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71"/>
      <c r="AI1" s="71"/>
    </row>
    <row r="2" spans="1:35" ht="24" customHeight="1" thickBot="1" x14ac:dyDescent="0.35">
      <c r="A2" s="76"/>
      <c r="B2" s="77"/>
      <c r="C2" s="78"/>
      <c r="D2" s="82" t="s">
        <v>179</v>
      </c>
      <c r="E2" s="84" t="s">
        <v>180</v>
      </c>
      <c r="F2" s="84"/>
      <c r="G2" s="84"/>
      <c r="H2" s="84"/>
      <c r="I2" s="85"/>
      <c r="J2" s="86" t="s">
        <v>181</v>
      </c>
      <c r="K2" s="84"/>
      <c r="L2" s="84"/>
      <c r="M2" s="84"/>
      <c r="N2" s="85"/>
      <c r="O2" s="86" t="s">
        <v>182</v>
      </c>
      <c r="P2" s="84"/>
      <c r="Q2" s="84"/>
      <c r="R2" s="84"/>
      <c r="S2" s="85"/>
      <c r="T2" s="86" t="s">
        <v>789</v>
      </c>
      <c r="U2" s="84"/>
      <c r="V2" s="84"/>
      <c r="W2" s="84"/>
      <c r="X2" s="84"/>
      <c r="Y2" s="87" t="s">
        <v>183</v>
      </c>
      <c r="Z2" s="88"/>
      <c r="AA2" s="88"/>
      <c r="AB2" s="88"/>
      <c r="AC2" s="89"/>
      <c r="AD2" s="93" t="s">
        <v>184</v>
      </c>
      <c r="AE2" s="93" t="s">
        <v>185</v>
      </c>
      <c r="AF2" s="95" t="s">
        <v>186</v>
      </c>
      <c r="AG2" s="10"/>
      <c r="AH2" s="71"/>
      <c r="AI2" s="71"/>
    </row>
    <row r="3" spans="1:35" ht="24" customHeight="1" thickBot="1" x14ac:dyDescent="0.35">
      <c r="A3" s="76"/>
      <c r="B3" s="77"/>
      <c r="C3" s="78"/>
      <c r="D3" s="83"/>
      <c r="E3" s="97" t="s">
        <v>187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71"/>
      <c r="AI3" s="71"/>
    </row>
    <row r="4" spans="1:35" ht="24" customHeight="1" thickBot="1" x14ac:dyDescent="0.35">
      <c r="A4" s="79"/>
      <c r="B4" s="77"/>
      <c r="C4" s="78"/>
      <c r="D4" s="83"/>
      <c r="E4" s="65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71"/>
      <c r="AI4" s="71"/>
    </row>
    <row r="5" spans="1:35" ht="27.75" customHeight="1" x14ac:dyDescent="0.3">
      <c r="A5" s="100" t="s">
        <v>188</v>
      </c>
      <c r="B5" s="63" t="s">
        <v>189</v>
      </c>
      <c r="C5" s="33" t="s">
        <v>190</v>
      </c>
      <c r="D5" s="34">
        <f>SUM(E5:X5)</f>
        <v>6</v>
      </c>
      <c r="E5" s="25" t="s">
        <v>825</v>
      </c>
      <c r="F5" s="14" t="s">
        <v>825</v>
      </c>
      <c r="G5" s="14" t="s">
        <v>825</v>
      </c>
      <c r="H5" s="14" t="s">
        <v>825</v>
      </c>
      <c r="I5" s="15" t="s">
        <v>825</v>
      </c>
      <c r="J5" s="25">
        <f>COUNTIF($D$50:$D$396,"=0")</f>
        <v>0</v>
      </c>
      <c r="K5" s="14">
        <f>COUNTIF($D$50:$D$396,"=1")</f>
        <v>1</v>
      </c>
      <c r="L5" s="14">
        <f>COUNTIF($D$50:$D$396,"=2")</f>
        <v>0</v>
      </c>
      <c r="M5" s="14">
        <f>COUNTIF($D$50:$D$396,"=3")</f>
        <v>1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3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1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4</v>
      </c>
      <c r="AA5" s="14">
        <f>COUNTIF($B$50:$D$396,"=2")</f>
        <v>0</v>
      </c>
      <c r="AB5" s="14">
        <f>COUNTIF($B$50:$D$396,"=3")</f>
        <v>1</v>
      </c>
      <c r="AC5" s="15">
        <f>COUNTIF($B$50:$D$396,"=4")</f>
        <v>1</v>
      </c>
      <c r="AD5" s="13"/>
      <c r="AE5" s="14"/>
      <c r="AF5" s="15"/>
      <c r="AG5" s="10">
        <f>+D5</f>
        <v>6</v>
      </c>
      <c r="AH5" s="71">
        <f>+AG5-SUM(E5:X5)</f>
        <v>0</v>
      </c>
      <c r="AI5" s="71">
        <f>+AG5-SUM(Y5:AC5)</f>
        <v>0</v>
      </c>
    </row>
    <row r="6" spans="1:35" ht="27.75" customHeight="1" x14ac:dyDescent="0.3">
      <c r="A6" s="101"/>
      <c r="B6" s="63" t="s">
        <v>191</v>
      </c>
      <c r="C6" s="33" t="s">
        <v>192</v>
      </c>
      <c r="D6" s="35">
        <f t="shared" ref="D6:D46" si="0">SUM(E6:X6)</f>
        <v>6</v>
      </c>
      <c r="E6" s="26" t="s">
        <v>825</v>
      </c>
      <c r="F6" s="2" t="s">
        <v>825</v>
      </c>
      <c r="G6" s="2" t="s">
        <v>825</v>
      </c>
      <c r="H6" s="2" t="s">
        <v>825</v>
      </c>
      <c r="I6" s="3" t="s">
        <v>825</v>
      </c>
      <c r="J6" s="26" t="s">
        <v>825</v>
      </c>
      <c r="K6" s="2" t="s">
        <v>825</v>
      </c>
      <c r="L6" s="2" t="s">
        <v>825</v>
      </c>
      <c r="M6" s="2" t="s">
        <v>825</v>
      </c>
      <c r="N6" s="3" t="s">
        <v>825</v>
      </c>
      <c r="O6" s="26">
        <f>COUNTIF($F$50:$F$396,"=0")</f>
        <v>0</v>
      </c>
      <c r="P6" s="2">
        <f>COUNTIF($F$50:$F$396,"=1")</f>
        <v>3</v>
      </c>
      <c r="Q6" s="2">
        <f>COUNTIF($F$50:$F$396,"=2")</f>
        <v>1</v>
      </c>
      <c r="R6" s="2">
        <f>COUNTIF($F$50:$F$396,"=3")</f>
        <v>1</v>
      </c>
      <c r="S6" s="3">
        <f>COUNTIF($F$50:$F$396,"=4")</f>
        <v>1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3</v>
      </c>
      <c r="AA6" s="2">
        <f>COUNTIF($E$50:$F$396,"=2")</f>
        <v>1</v>
      </c>
      <c r="AB6" s="2">
        <f>COUNTIF($E$50:$F$396,"=3")</f>
        <v>1</v>
      </c>
      <c r="AC6" s="3">
        <f>COUNTIF($E$50:$F$396,"=4")</f>
        <v>1</v>
      </c>
      <c r="AD6" s="12"/>
      <c r="AE6" s="2"/>
      <c r="AF6" s="3"/>
      <c r="AG6" s="10">
        <f t="shared" ref="AG6:AG46" si="1">+D6</f>
        <v>6</v>
      </c>
      <c r="AH6" s="71">
        <f t="shared" ref="AH6:AH46" si="2">+AG6-SUM(E6:X6)</f>
        <v>0</v>
      </c>
      <c r="AI6" s="71">
        <f t="shared" ref="AI6:AI46" si="3">+AG6-SUM(Y6:AC6)</f>
        <v>0</v>
      </c>
    </row>
    <row r="7" spans="1:35" ht="37.799999999999997" x14ac:dyDescent="0.3">
      <c r="A7" s="101"/>
      <c r="B7" s="63" t="s">
        <v>193</v>
      </c>
      <c r="C7" s="33" t="s">
        <v>194</v>
      </c>
      <c r="D7" s="36">
        <f t="shared" si="0"/>
        <v>6</v>
      </c>
      <c r="E7" s="27" t="s">
        <v>825</v>
      </c>
      <c r="F7" s="9" t="s">
        <v>825</v>
      </c>
      <c r="G7" s="9" t="s">
        <v>825</v>
      </c>
      <c r="H7" s="9" t="s">
        <v>825</v>
      </c>
      <c r="I7" s="16" t="s">
        <v>825</v>
      </c>
      <c r="J7" s="27" t="s">
        <v>825</v>
      </c>
      <c r="K7" s="9" t="s">
        <v>825</v>
      </c>
      <c r="L7" s="9" t="s">
        <v>825</v>
      </c>
      <c r="M7" s="9" t="s">
        <v>825</v>
      </c>
      <c r="N7" s="16" t="s">
        <v>825</v>
      </c>
      <c r="O7" s="27">
        <f>COUNTIF($H$50:$H$396,"=0")</f>
        <v>1</v>
      </c>
      <c r="P7" s="9">
        <f>COUNTIF($H$50:$H$396,"=1")</f>
        <v>3</v>
      </c>
      <c r="Q7" s="9">
        <f>COUNTIF($H$50:$H$396,"=2")</f>
        <v>0</v>
      </c>
      <c r="R7" s="9">
        <f>COUNTIF($H$50:$H$396,"=3")</f>
        <v>1</v>
      </c>
      <c r="S7" s="16">
        <f>COUNTIF($H$50:$H$396,"=4")</f>
        <v>1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1</v>
      </c>
      <c r="Z7" s="9">
        <f>COUNTIF($G$50:$H$396,"=1")</f>
        <v>3</v>
      </c>
      <c r="AA7" s="9">
        <f>COUNTIF($G$50:$H$396,"=2")</f>
        <v>0</v>
      </c>
      <c r="AB7" s="9">
        <f>COUNTIF($G$50:$H$396,"=3")</f>
        <v>1</v>
      </c>
      <c r="AC7" s="16">
        <f>COUNTIF($G$50:$H$396,"=4")</f>
        <v>1</v>
      </c>
      <c r="AD7" s="11"/>
      <c r="AE7" s="9"/>
      <c r="AF7" s="16"/>
      <c r="AG7" s="10">
        <f t="shared" si="1"/>
        <v>6</v>
      </c>
      <c r="AH7" s="71">
        <f t="shared" si="2"/>
        <v>0</v>
      </c>
      <c r="AI7" s="71">
        <f t="shared" si="3"/>
        <v>0</v>
      </c>
    </row>
    <row r="8" spans="1:35" ht="27.75" customHeight="1" x14ac:dyDescent="0.3">
      <c r="A8" s="101"/>
      <c r="B8" s="63" t="s">
        <v>195</v>
      </c>
      <c r="C8" s="33" t="s">
        <v>196</v>
      </c>
      <c r="D8" s="35">
        <f t="shared" si="0"/>
        <v>6</v>
      </c>
      <c r="E8" s="26" t="s">
        <v>825</v>
      </c>
      <c r="F8" s="2" t="s">
        <v>825</v>
      </c>
      <c r="G8" s="2" t="s">
        <v>825</v>
      </c>
      <c r="H8" s="2" t="s">
        <v>825</v>
      </c>
      <c r="I8" s="3" t="s">
        <v>825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2</v>
      </c>
      <c r="Q8" s="2">
        <f>COUNTIF($I$50:$I$396,"=2")</f>
        <v>1</v>
      </c>
      <c r="R8" s="2">
        <f>COUNTIF($I$50:$I$396,"=3")</f>
        <v>2</v>
      </c>
      <c r="S8" s="3">
        <f>COUNTIF($I$50:$I$396,"=4")</f>
        <v>1</v>
      </c>
      <c r="T8" s="26" t="s">
        <v>825</v>
      </c>
      <c r="U8" s="2" t="s">
        <v>825</v>
      </c>
      <c r="V8" s="2" t="s">
        <v>825</v>
      </c>
      <c r="W8" s="2" t="s">
        <v>825</v>
      </c>
      <c r="X8" s="3" t="s">
        <v>825</v>
      </c>
      <c r="Y8" s="26">
        <f>COUNTIF($I$50:$J$396,"=0")</f>
        <v>0</v>
      </c>
      <c r="Z8" s="2">
        <f>COUNTIF($I$50:$J$396,"=1")</f>
        <v>2</v>
      </c>
      <c r="AA8" s="2">
        <f>COUNTIF($I$50:$J$396,"=2")</f>
        <v>1</v>
      </c>
      <c r="AB8" s="2">
        <f>COUNTIF($I$50:$J$396,"=3")</f>
        <v>2</v>
      </c>
      <c r="AC8" s="3">
        <f>COUNTIF($I$50:$J$396,"=4")</f>
        <v>1</v>
      </c>
      <c r="AD8" s="12"/>
      <c r="AE8" s="2"/>
      <c r="AF8" s="3"/>
      <c r="AG8" s="10">
        <f t="shared" si="1"/>
        <v>6</v>
      </c>
      <c r="AH8" s="71">
        <f t="shared" si="2"/>
        <v>0</v>
      </c>
      <c r="AI8" s="71">
        <f t="shared" si="3"/>
        <v>0</v>
      </c>
    </row>
    <row r="9" spans="1:35" ht="27.75" customHeight="1" x14ac:dyDescent="0.3">
      <c r="A9" s="101"/>
      <c r="B9" s="63" t="s">
        <v>197</v>
      </c>
      <c r="C9" s="33" t="s">
        <v>198</v>
      </c>
      <c r="D9" s="36">
        <f t="shared" si="0"/>
        <v>6</v>
      </c>
      <c r="E9" s="27" t="s">
        <v>825</v>
      </c>
      <c r="F9" s="9" t="s">
        <v>825</v>
      </c>
      <c r="G9" s="9" t="s">
        <v>825</v>
      </c>
      <c r="H9" s="9" t="s">
        <v>825</v>
      </c>
      <c r="I9" s="16" t="s">
        <v>825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1</v>
      </c>
      <c r="P9" s="9">
        <f>COUNTIF($K$50:$K$396,"=1")</f>
        <v>1</v>
      </c>
      <c r="Q9" s="9">
        <f>COUNTIF($K$50:$K$396,"=2")</f>
        <v>2</v>
      </c>
      <c r="R9" s="9">
        <f>COUNTIF($K$50:$K$396,"=3")</f>
        <v>1</v>
      </c>
      <c r="S9" s="16">
        <f>COUNTIF($K$50:$K$396,"=4")</f>
        <v>1</v>
      </c>
      <c r="T9" s="27" t="s">
        <v>825</v>
      </c>
      <c r="U9" s="9" t="s">
        <v>825</v>
      </c>
      <c r="V9" s="9" t="s">
        <v>825</v>
      </c>
      <c r="W9" s="9" t="s">
        <v>825</v>
      </c>
      <c r="X9" s="16" t="s">
        <v>825</v>
      </c>
      <c r="Y9" s="27">
        <f>COUNTIF($K$50:$L$396,"=0")</f>
        <v>1</v>
      </c>
      <c r="Z9" s="9">
        <f>COUNTIF($K$50:$L$396,"=1")</f>
        <v>1</v>
      </c>
      <c r="AA9" s="9">
        <f>COUNTIF($K$50:$L$396,"=2")</f>
        <v>2</v>
      </c>
      <c r="AB9" s="9">
        <f>COUNTIF($K$50:$L$396,"=3")</f>
        <v>1</v>
      </c>
      <c r="AC9" s="16">
        <f>COUNTIF($K$50:$L$396,"=4")</f>
        <v>1</v>
      </c>
      <c r="AD9" s="11"/>
      <c r="AE9" s="9"/>
      <c r="AF9" s="16"/>
      <c r="AG9" s="10">
        <f t="shared" si="1"/>
        <v>6</v>
      </c>
      <c r="AH9" s="71">
        <f t="shared" si="2"/>
        <v>0</v>
      </c>
      <c r="AI9" s="71">
        <f t="shared" si="3"/>
        <v>0</v>
      </c>
    </row>
    <row r="10" spans="1:35" ht="27.75" customHeight="1" x14ac:dyDescent="0.3">
      <c r="A10" s="101"/>
      <c r="B10" s="63" t="s">
        <v>199</v>
      </c>
      <c r="C10" s="33" t="s">
        <v>200</v>
      </c>
      <c r="D10" s="35">
        <f t="shared" si="0"/>
        <v>6</v>
      </c>
      <c r="E10" s="26" t="s">
        <v>825</v>
      </c>
      <c r="F10" s="2" t="s">
        <v>825</v>
      </c>
      <c r="G10" s="2" t="s">
        <v>825</v>
      </c>
      <c r="H10" s="2" t="s">
        <v>825</v>
      </c>
      <c r="I10" s="3" t="s">
        <v>825</v>
      </c>
      <c r="J10" s="26" t="s">
        <v>825</v>
      </c>
      <c r="K10" s="2" t="s">
        <v>825</v>
      </c>
      <c r="L10" s="2" t="s">
        <v>825</v>
      </c>
      <c r="M10" s="2" t="s">
        <v>825</v>
      </c>
      <c r="N10" s="3" t="s">
        <v>825</v>
      </c>
      <c r="O10" s="26">
        <f>COUNTIF($M$50:$M$396,"=0")</f>
        <v>0</v>
      </c>
      <c r="P10" s="2">
        <f>COUNTIF($M$50:$M$396,"=1")</f>
        <v>3</v>
      </c>
      <c r="Q10" s="2">
        <f>COUNTIF($M$50:$M$396,"=2")</f>
        <v>0</v>
      </c>
      <c r="R10" s="2">
        <f>COUNTIF($M$50:$M$396,"=3")</f>
        <v>2</v>
      </c>
      <c r="S10" s="3">
        <f>COUNTIF($M$50:$M$396,"=4")</f>
        <v>1</v>
      </c>
      <c r="T10" s="26" t="s">
        <v>825</v>
      </c>
      <c r="U10" s="2" t="s">
        <v>825</v>
      </c>
      <c r="V10" s="2" t="s">
        <v>825</v>
      </c>
      <c r="W10" s="2" t="s">
        <v>825</v>
      </c>
      <c r="X10" s="3" t="s">
        <v>825</v>
      </c>
      <c r="Y10" s="26">
        <f>COUNTIF($M$50:$M$396,"=0")</f>
        <v>0</v>
      </c>
      <c r="Z10" s="2">
        <f>COUNTIF($M$50:$M$396,"=1")</f>
        <v>3</v>
      </c>
      <c r="AA10" s="2">
        <f>COUNTIF($M$50:$M$396,"=2")</f>
        <v>0</v>
      </c>
      <c r="AB10" s="2">
        <f>COUNTIF($M$50:$M$396,"=3")</f>
        <v>2</v>
      </c>
      <c r="AC10" s="3">
        <f>COUNTIF($M$50:$M$396,"=4")</f>
        <v>1</v>
      </c>
      <c r="AD10" s="12"/>
      <c r="AE10" s="2"/>
      <c r="AF10" s="3"/>
      <c r="AG10" s="10">
        <f t="shared" si="1"/>
        <v>6</v>
      </c>
      <c r="AH10" s="71">
        <f t="shared" si="2"/>
        <v>0</v>
      </c>
      <c r="AI10" s="71">
        <f t="shared" si="3"/>
        <v>0</v>
      </c>
    </row>
    <row r="11" spans="1:35" ht="27.75" customHeight="1" x14ac:dyDescent="0.3">
      <c r="A11" s="101"/>
      <c r="B11" s="63" t="s">
        <v>201</v>
      </c>
      <c r="C11" s="33" t="s">
        <v>202</v>
      </c>
      <c r="D11" s="36">
        <f t="shared" si="0"/>
        <v>6</v>
      </c>
      <c r="E11" s="27" t="s">
        <v>825</v>
      </c>
      <c r="F11" s="9" t="s">
        <v>825</v>
      </c>
      <c r="G11" s="9" t="s">
        <v>825</v>
      </c>
      <c r="H11" s="9" t="s">
        <v>825</v>
      </c>
      <c r="I11" s="16" t="s">
        <v>825</v>
      </c>
      <c r="J11" s="27" t="s">
        <v>825</v>
      </c>
      <c r="K11" s="9" t="s">
        <v>825</v>
      </c>
      <c r="L11" s="9" t="s">
        <v>825</v>
      </c>
      <c r="M11" s="9" t="s">
        <v>825</v>
      </c>
      <c r="N11" s="16" t="s">
        <v>825</v>
      </c>
      <c r="O11" s="27">
        <f>COUNTIF($N$50:$N$396,"=0")</f>
        <v>0</v>
      </c>
      <c r="P11" s="9">
        <f>COUNTIF($N$50:$N$396,"=1")</f>
        <v>2</v>
      </c>
      <c r="Q11" s="9">
        <f>COUNTIF($N$50:$N$396,"=2")</f>
        <v>2</v>
      </c>
      <c r="R11" s="9">
        <f>COUNTIF($N$50:$N$396,"=3")</f>
        <v>1</v>
      </c>
      <c r="S11" s="16">
        <f>COUNTIF($N$50:$N$396,"=4")</f>
        <v>1</v>
      </c>
      <c r="T11" s="27" t="s">
        <v>825</v>
      </c>
      <c r="U11" s="9" t="s">
        <v>825</v>
      </c>
      <c r="V11" s="9" t="s">
        <v>825</v>
      </c>
      <c r="W11" s="9" t="s">
        <v>825</v>
      </c>
      <c r="X11" s="16" t="s">
        <v>825</v>
      </c>
      <c r="Y11" s="27">
        <f>COUNTIF($N$50:$N$396,"=0")</f>
        <v>0</v>
      </c>
      <c r="Z11" s="9">
        <f>COUNTIF($N$50:$N$396,"=1")</f>
        <v>2</v>
      </c>
      <c r="AA11" s="9">
        <f>COUNTIF($N$50:$N$396,"=2")</f>
        <v>2</v>
      </c>
      <c r="AB11" s="9">
        <f>COUNTIF($N$50:$N$396,"=3")</f>
        <v>1</v>
      </c>
      <c r="AC11" s="16">
        <f>COUNTIF($N$50:$N$396,"=4")</f>
        <v>1</v>
      </c>
      <c r="AD11" s="11"/>
      <c r="AE11" s="9"/>
      <c r="AF11" s="16"/>
      <c r="AG11" s="10">
        <f t="shared" si="1"/>
        <v>6</v>
      </c>
      <c r="AH11" s="71">
        <f t="shared" si="2"/>
        <v>0</v>
      </c>
      <c r="AI11" s="71">
        <f t="shared" si="3"/>
        <v>0</v>
      </c>
    </row>
    <row r="12" spans="1:35" ht="27.75" customHeight="1" x14ac:dyDescent="0.3">
      <c r="A12" s="101"/>
      <c r="B12" s="63" t="s">
        <v>203</v>
      </c>
      <c r="C12" s="33" t="s">
        <v>204</v>
      </c>
      <c r="D12" s="35">
        <f t="shared" si="0"/>
        <v>6</v>
      </c>
      <c r="E12" s="26" t="s">
        <v>825</v>
      </c>
      <c r="F12" s="2" t="s">
        <v>825</v>
      </c>
      <c r="G12" s="2" t="s">
        <v>825</v>
      </c>
      <c r="H12" s="2" t="s">
        <v>825</v>
      </c>
      <c r="I12" s="3" t="s">
        <v>825</v>
      </c>
      <c r="J12" s="26" t="s">
        <v>825</v>
      </c>
      <c r="K12" s="2" t="s">
        <v>825</v>
      </c>
      <c r="L12" s="2" t="s">
        <v>825</v>
      </c>
      <c r="M12" s="2" t="s">
        <v>825</v>
      </c>
      <c r="N12" s="3" t="s">
        <v>825</v>
      </c>
      <c r="O12" s="26">
        <f>COUNTIF($O$50:$O$396,"=0")</f>
        <v>2</v>
      </c>
      <c r="P12" s="2">
        <f>COUNTIF($O$50:$O$396,"=1")</f>
        <v>1</v>
      </c>
      <c r="Q12" s="2">
        <f>COUNTIF($O$50:$O$396,"=2")</f>
        <v>1</v>
      </c>
      <c r="R12" s="2">
        <f>COUNTIF($O$50:$O$396,"=3")</f>
        <v>1</v>
      </c>
      <c r="S12" s="3">
        <f>COUNTIF($O$50:$O$396,"=4")</f>
        <v>1</v>
      </c>
      <c r="T12" s="26" t="s">
        <v>825</v>
      </c>
      <c r="U12" s="2" t="s">
        <v>825</v>
      </c>
      <c r="V12" s="2" t="s">
        <v>825</v>
      </c>
      <c r="W12" s="2" t="s">
        <v>825</v>
      </c>
      <c r="X12" s="3" t="s">
        <v>825</v>
      </c>
      <c r="Y12" s="26">
        <f>COUNTIF($O$50:$O$396,"=0")</f>
        <v>2</v>
      </c>
      <c r="Z12" s="2">
        <f>COUNTIF($O$50:$O$396,"=1")</f>
        <v>1</v>
      </c>
      <c r="AA12" s="2">
        <f>COUNTIF($O$50:$O$396,"=2")</f>
        <v>1</v>
      </c>
      <c r="AB12" s="2">
        <f>COUNTIF($O$50:$O$396,"=3")</f>
        <v>1</v>
      </c>
      <c r="AC12" s="3">
        <f>COUNTIF($O$50:$O$396,"=4")</f>
        <v>1</v>
      </c>
      <c r="AD12" s="12"/>
      <c r="AE12" s="2"/>
      <c r="AF12" s="3"/>
      <c r="AG12" s="10">
        <f t="shared" si="1"/>
        <v>6</v>
      </c>
      <c r="AH12" s="71">
        <f t="shared" si="2"/>
        <v>0</v>
      </c>
      <c r="AI12" s="71">
        <f t="shared" si="3"/>
        <v>0</v>
      </c>
    </row>
    <row r="13" spans="1:35" ht="45" customHeight="1" x14ac:dyDescent="0.3">
      <c r="A13" s="101"/>
      <c r="B13" s="63" t="s">
        <v>205</v>
      </c>
      <c r="C13" s="33" t="s">
        <v>206</v>
      </c>
      <c r="D13" s="36">
        <f t="shared" si="0"/>
        <v>6</v>
      </c>
      <c r="E13" s="27" t="s">
        <v>825</v>
      </c>
      <c r="F13" s="9" t="s">
        <v>825</v>
      </c>
      <c r="G13" s="9" t="s">
        <v>825</v>
      </c>
      <c r="H13" s="9" t="s">
        <v>825</v>
      </c>
      <c r="I13" s="16" t="s">
        <v>825</v>
      </c>
      <c r="J13" s="27" t="s">
        <v>825</v>
      </c>
      <c r="K13" s="9" t="s">
        <v>825</v>
      </c>
      <c r="L13" s="9" t="s">
        <v>825</v>
      </c>
      <c r="M13" s="9" t="s">
        <v>825</v>
      </c>
      <c r="N13" s="16" t="s">
        <v>825</v>
      </c>
      <c r="O13" s="27">
        <f>COUNTIF($Q$50:$Q$396,"=0")</f>
        <v>2</v>
      </c>
      <c r="P13" s="9">
        <f>COUNTIF($Q$50:$Q$396,"=1")</f>
        <v>1</v>
      </c>
      <c r="Q13" s="9">
        <f>COUNTIF($Q$50:$Q$396,"=2")</f>
        <v>1</v>
      </c>
      <c r="R13" s="9">
        <f>COUNTIF($Q$50:$Q$396,"=3")</f>
        <v>1</v>
      </c>
      <c r="S13" s="16">
        <f>COUNTIF($Q$50:$Q$396,"=4")</f>
        <v>1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2</v>
      </c>
      <c r="Z13" s="9">
        <f>COUNTIF($P$50:$Q$396,"=1")</f>
        <v>1</v>
      </c>
      <c r="AA13" s="9">
        <f>COUNTIF($P$50:$Q$396,"=2")</f>
        <v>1</v>
      </c>
      <c r="AB13" s="9">
        <f>COUNTIF($P$50:$Q$396,"=3")</f>
        <v>1</v>
      </c>
      <c r="AC13" s="16">
        <f>COUNTIF($P$50:$Q$396,"=4")</f>
        <v>1</v>
      </c>
      <c r="AD13" s="11"/>
      <c r="AE13" s="9"/>
      <c r="AF13" s="16"/>
      <c r="AG13" s="10">
        <f t="shared" si="1"/>
        <v>6</v>
      </c>
      <c r="AH13" s="71">
        <f t="shared" si="2"/>
        <v>0</v>
      </c>
      <c r="AI13" s="71">
        <f t="shared" si="3"/>
        <v>0</v>
      </c>
    </row>
    <row r="14" spans="1:35" ht="27.75" customHeight="1" x14ac:dyDescent="0.3">
      <c r="A14" s="101"/>
      <c r="B14" s="63" t="s">
        <v>207</v>
      </c>
      <c r="C14" s="33" t="s">
        <v>208</v>
      </c>
      <c r="D14" s="35">
        <f t="shared" si="0"/>
        <v>4</v>
      </c>
      <c r="E14" s="26" t="s">
        <v>825</v>
      </c>
      <c r="F14" s="2" t="s">
        <v>825</v>
      </c>
      <c r="G14" s="2" t="s">
        <v>825</v>
      </c>
      <c r="H14" s="2" t="s">
        <v>825</v>
      </c>
      <c r="I14" s="3" t="s">
        <v>825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1</v>
      </c>
      <c r="Q14" s="2">
        <f>COUNTIF($S$50:$S$396,"=2")</f>
        <v>0</v>
      </c>
      <c r="R14" s="2">
        <f>COUNTIF($S$50:$S$396,"=3")</f>
        <v>2</v>
      </c>
      <c r="S14" s="3">
        <f>COUNTIF($S$50:$S$396,"=4")</f>
        <v>1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1</v>
      </c>
      <c r="AA14" s="2">
        <f>COUNTIF($R$50:$T$396,"=2")</f>
        <v>0</v>
      </c>
      <c r="AB14" s="2">
        <f>COUNTIF($R$50:$T$396,"=3")</f>
        <v>2</v>
      </c>
      <c r="AC14" s="3">
        <f>COUNTIF($R$50:$T$396,"=4")</f>
        <v>1</v>
      </c>
      <c r="AD14" s="12"/>
      <c r="AE14" s="2"/>
      <c r="AF14" s="3"/>
      <c r="AG14" s="10">
        <f t="shared" si="1"/>
        <v>4</v>
      </c>
      <c r="AH14" s="71">
        <f t="shared" si="2"/>
        <v>0</v>
      </c>
      <c r="AI14" s="71">
        <f t="shared" si="3"/>
        <v>0</v>
      </c>
    </row>
    <row r="15" spans="1:35" ht="27.75" customHeight="1" x14ac:dyDescent="0.3">
      <c r="A15" s="101"/>
      <c r="B15" s="63" t="s">
        <v>209</v>
      </c>
      <c r="C15" s="33" t="s">
        <v>210</v>
      </c>
      <c r="D15" s="36">
        <f t="shared" si="0"/>
        <v>4</v>
      </c>
      <c r="E15" s="27" t="s">
        <v>825</v>
      </c>
      <c r="F15" s="9" t="s">
        <v>825</v>
      </c>
      <c r="G15" s="9" t="s">
        <v>825</v>
      </c>
      <c r="H15" s="9" t="s">
        <v>825</v>
      </c>
      <c r="I15" s="16" t="s">
        <v>825</v>
      </c>
      <c r="J15" s="27" t="s">
        <v>825</v>
      </c>
      <c r="K15" s="9" t="s">
        <v>825</v>
      </c>
      <c r="L15" s="9" t="s">
        <v>825</v>
      </c>
      <c r="M15" s="9" t="s">
        <v>825</v>
      </c>
      <c r="N15" s="16" t="s">
        <v>825</v>
      </c>
      <c r="O15" s="27">
        <f>COUNTIF($V$50:$V$396,"=0")</f>
        <v>1</v>
      </c>
      <c r="P15" s="9">
        <f>COUNTIF($V$50:$V$396,"=1")</f>
        <v>1</v>
      </c>
      <c r="Q15" s="9">
        <f>COUNTIF($V$50:$V$396,"=2")</f>
        <v>0</v>
      </c>
      <c r="R15" s="9">
        <f>COUNTIF($V$50:$V$396,"=3")</f>
        <v>1</v>
      </c>
      <c r="S15" s="16">
        <f>COUNTIF($V$50:$V$396,"=4")</f>
        <v>1</v>
      </c>
      <c r="T15" s="27">
        <f>COUNTIF($U$50:$U$396,"=0")</f>
        <v>0</v>
      </c>
      <c r="U15" s="9">
        <f>COUNTIF($U$50:$U$396,"=1")</f>
        <v>0</v>
      </c>
      <c r="V15" s="9">
        <f>COUNTIF($U$50:$U$396,"=2")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COUNTIF($U$50:$V$396,"=0")</f>
        <v>1</v>
      </c>
      <c r="Z15" s="9">
        <f>COUNTIF($U$50:$V$396,"=1")</f>
        <v>1</v>
      </c>
      <c r="AA15" s="9">
        <f>COUNTIF($U$50:$V$396,"=2")</f>
        <v>0</v>
      </c>
      <c r="AB15" s="9">
        <f>COUNTIF($U$50:$V$396,"=3")</f>
        <v>1</v>
      </c>
      <c r="AC15" s="16">
        <f>COUNTIF($U$50:$V$396,"=4")</f>
        <v>1</v>
      </c>
      <c r="AD15" s="11"/>
      <c r="AE15" s="9"/>
      <c r="AF15" s="16"/>
      <c r="AG15" s="10">
        <f t="shared" si="1"/>
        <v>4</v>
      </c>
      <c r="AH15" s="71">
        <f t="shared" si="2"/>
        <v>0</v>
      </c>
      <c r="AI15" s="71">
        <f t="shared" si="3"/>
        <v>0</v>
      </c>
    </row>
    <row r="16" spans="1:35" ht="27.75" customHeight="1" x14ac:dyDescent="0.3">
      <c r="A16" s="101"/>
      <c r="B16" s="63" t="s">
        <v>211</v>
      </c>
      <c r="C16" s="33" t="s">
        <v>212</v>
      </c>
      <c r="D16" s="35">
        <f t="shared" si="0"/>
        <v>6</v>
      </c>
      <c r="E16" s="26" t="s">
        <v>825</v>
      </c>
      <c r="F16" s="2" t="s">
        <v>825</v>
      </c>
      <c r="G16" s="2" t="s">
        <v>825</v>
      </c>
      <c r="H16" s="2" t="s">
        <v>825</v>
      </c>
      <c r="I16" s="3" t="s">
        <v>825</v>
      </c>
      <c r="J16" s="26" t="s">
        <v>825</v>
      </c>
      <c r="K16" s="2" t="s">
        <v>825</v>
      </c>
      <c r="L16" s="2" t="s">
        <v>825</v>
      </c>
      <c r="M16" s="2" t="s">
        <v>825</v>
      </c>
      <c r="N16" s="3" t="s">
        <v>825</v>
      </c>
      <c r="O16" s="26">
        <f>COUNTIF($W$50:$W$396,"=0")</f>
        <v>0</v>
      </c>
      <c r="P16" s="2">
        <f>COUNTIF($W$50:$W$396,"=1")</f>
        <v>3</v>
      </c>
      <c r="Q16" s="2">
        <f>COUNTIF($W$50:$W$396,"=2")</f>
        <v>0</v>
      </c>
      <c r="R16" s="2">
        <f>COUNTIF($W$50:$W$396,"=3")</f>
        <v>2</v>
      </c>
      <c r="S16" s="3">
        <f>COUNTIF($W$50:$W$396,"=4")</f>
        <v>1</v>
      </c>
      <c r="T16" s="26" t="s">
        <v>825</v>
      </c>
      <c r="U16" s="2" t="s">
        <v>825</v>
      </c>
      <c r="V16" s="2" t="s">
        <v>825</v>
      </c>
      <c r="W16" s="2" t="s">
        <v>825</v>
      </c>
      <c r="X16" s="3" t="s">
        <v>825</v>
      </c>
      <c r="Y16" s="26">
        <f>COUNTIF($W$50:$W$396,"=0")</f>
        <v>0</v>
      </c>
      <c r="Z16" s="2">
        <f>COUNTIF($W$50:$W$396,"=1")</f>
        <v>3</v>
      </c>
      <c r="AA16" s="2">
        <f>COUNTIF($W$50:$W$396,"=2")</f>
        <v>0</v>
      </c>
      <c r="AB16" s="2">
        <f>COUNTIF($W$50:$W$396,"=3")</f>
        <v>2</v>
      </c>
      <c r="AC16" s="3">
        <f>COUNTIF($W$50:$W$396,"=4")</f>
        <v>1</v>
      </c>
      <c r="AD16" s="12"/>
      <c r="AE16" s="2"/>
      <c r="AF16" s="3"/>
      <c r="AG16" s="10">
        <f t="shared" si="1"/>
        <v>6</v>
      </c>
      <c r="AH16" s="71">
        <f t="shared" si="2"/>
        <v>0</v>
      </c>
      <c r="AI16" s="71">
        <f t="shared" si="3"/>
        <v>0</v>
      </c>
    </row>
    <row r="17" spans="1:35" ht="25.2" x14ac:dyDescent="0.3">
      <c r="A17" s="101"/>
      <c r="B17" s="63" t="s">
        <v>213</v>
      </c>
      <c r="C17" s="33" t="s">
        <v>214</v>
      </c>
      <c r="D17" s="36">
        <f t="shared" si="0"/>
        <v>6</v>
      </c>
      <c r="E17" s="27" t="s">
        <v>825</v>
      </c>
      <c r="F17" s="9" t="s">
        <v>825</v>
      </c>
      <c r="G17" s="9" t="s">
        <v>825</v>
      </c>
      <c r="H17" s="9" t="s">
        <v>825</v>
      </c>
      <c r="I17" s="16" t="s">
        <v>825</v>
      </c>
      <c r="J17" s="27" t="s">
        <v>825</v>
      </c>
      <c r="K17" s="9" t="s">
        <v>825</v>
      </c>
      <c r="L17" s="9" t="s">
        <v>825</v>
      </c>
      <c r="M17" s="9" t="s">
        <v>825</v>
      </c>
      <c r="N17" s="16" t="s">
        <v>825</v>
      </c>
      <c r="O17" s="27">
        <f>COUNTIF($X$50:$X$396,"=0")</f>
        <v>2</v>
      </c>
      <c r="P17" s="9">
        <f>COUNTIF($X$50:$X$396,"=1")</f>
        <v>1</v>
      </c>
      <c r="Q17" s="9">
        <f>COUNTIF($X$50:$X$396,"=2")</f>
        <v>0</v>
      </c>
      <c r="R17" s="9">
        <f>COUNTIF($X$50:$X$396,"=3")</f>
        <v>2</v>
      </c>
      <c r="S17" s="16">
        <f>COUNTIF($X$50:$X$396,"=4")</f>
        <v>1</v>
      </c>
      <c r="T17" s="27" t="s">
        <v>825</v>
      </c>
      <c r="U17" s="9" t="s">
        <v>825</v>
      </c>
      <c r="V17" s="9" t="s">
        <v>825</v>
      </c>
      <c r="W17" s="9" t="s">
        <v>825</v>
      </c>
      <c r="X17" s="16" t="s">
        <v>825</v>
      </c>
      <c r="Y17" s="27">
        <f>COUNTIF($X$50:$X$396,"=0")</f>
        <v>2</v>
      </c>
      <c r="Z17" s="9">
        <f>COUNTIF($X$50:$X$396,"=1")</f>
        <v>1</v>
      </c>
      <c r="AA17" s="9">
        <f>COUNTIF($X$50:$X$396,"=2")</f>
        <v>0</v>
      </c>
      <c r="AB17" s="9">
        <f>COUNTIF($X$50:$X$396,"=3")</f>
        <v>2</v>
      </c>
      <c r="AC17" s="16">
        <f>COUNTIF($X$50:$X$396,"=4")</f>
        <v>1</v>
      </c>
      <c r="AD17" s="11"/>
      <c r="AE17" s="9"/>
      <c r="AF17" s="16"/>
      <c r="AG17" s="10">
        <f t="shared" si="1"/>
        <v>6</v>
      </c>
      <c r="AH17" s="71">
        <f t="shared" si="2"/>
        <v>0</v>
      </c>
      <c r="AI17" s="71">
        <f t="shared" si="3"/>
        <v>0</v>
      </c>
    </row>
    <row r="18" spans="1:35" ht="84" customHeight="1" x14ac:dyDescent="0.3">
      <c r="A18" s="101"/>
      <c r="B18" s="63" t="s">
        <v>215</v>
      </c>
      <c r="C18" s="33" t="s">
        <v>216</v>
      </c>
      <c r="D18" s="35">
        <f t="shared" si="0"/>
        <v>6</v>
      </c>
      <c r="E18" s="26" t="s">
        <v>825</v>
      </c>
      <c r="F18" s="2" t="s">
        <v>825</v>
      </c>
      <c r="G18" s="2" t="s">
        <v>825</v>
      </c>
      <c r="H18" s="2" t="s">
        <v>825</v>
      </c>
      <c r="I18" s="3" t="s">
        <v>825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2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3</v>
      </c>
      <c r="S18" s="3">
        <f>COUNTIF($Y$50:$Y$396,"=4")</f>
        <v>1</v>
      </c>
      <c r="T18" s="26" t="s">
        <v>825</v>
      </c>
      <c r="U18" s="2" t="s">
        <v>825</v>
      </c>
      <c r="V18" s="2" t="s">
        <v>825</v>
      </c>
      <c r="W18" s="2" t="s">
        <v>825</v>
      </c>
      <c r="X18" s="3" t="s">
        <v>825</v>
      </c>
      <c r="Y18" s="26">
        <f>COUNTIF($Y$50:$Z$396,"=0")</f>
        <v>2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3</v>
      </c>
      <c r="AC18" s="3">
        <f>COUNTIF($Y$50:$Z$396,"=4")</f>
        <v>1</v>
      </c>
      <c r="AD18" s="12"/>
      <c r="AE18" s="2"/>
      <c r="AF18" s="3"/>
      <c r="AG18" s="10">
        <f t="shared" si="1"/>
        <v>6</v>
      </c>
      <c r="AH18" s="71">
        <f t="shared" si="2"/>
        <v>0</v>
      </c>
      <c r="AI18" s="71">
        <f t="shared" si="3"/>
        <v>0</v>
      </c>
    </row>
    <row r="19" spans="1:35" ht="42.6" customHeight="1" x14ac:dyDescent="0.3">
      <c r="A19" s="101"/>
      <c r="B19" s="63" t="s">
        <v>217</v>
      </c>
      <c r="C19" s="33" t="s">
        <v>218</v>
      </c>
      <c r="D19" s="36">
        <f t="shared" si="0"/>
        <v>6</v>
      </c>
      <c r="E19" s="27" t="s">
        <v>825</v>
      </c>
      <c r="F19" s="9" t="s">
        <v>825</v>
      </c>
      <c r="G19" s="9" t="s">
        <v>825</v>
      </c>
      <c r="H19" s="9" t="s">
        <v>825</v>
      </c>
      <c r="I19" s="16" t="s">
        <v>825</v>
      </c>
      <c r="J19" s="27" t="s">
        <v>825</v>
      </c>
      <c r="K19" s="9" t="s">
        <v>825</v>
      </c>
      <c r="L19" s="9" t="s">
        <v>825</v>
      </c>
      <c r="M19" s="9" t="s">
        <v>825</v>
      </c>
      <c r="N19" s="16" t="s">
        <v>825</v>
      </c>
      <c r="O19" s="27">
        <f>COUNTIF($AB$50:$AB$396,"=0")</f>
        <v>1</v>
      </c>
      <c r="P19" s="9">
        <f>COUNTIF($AB$50:$AB$396,"=1")</f>
        <v>1</v>
      </c>
      <c r="Q19" s="9">
        <f>COUNTIF($AB$50:$AB$396,"=2")</f>
        <v>1</v>
      </c>
      <c r="R19" s="9">
        <f>COUNTIF($AB$50:$AB$396,"=3")</f>
        <v>2</v>
      </c>
      <c r="S19" s="16">
        <f>COUNTIF($AB$50:$AB$396,"=4")</f>
        <v>1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1</v>
      </c>
      <c r="Z19" s="9">
        <f>COUNTIF($AA$50:$AB$396,"=1")</f>
        <v>1</v>
      </c>
      <c r="AA19" s="9">
        <f>COUNTIF($AA$50:$AB$396,"=2")</f>
        <v>1</v>
      </c>
      <c r="AB19" s="9">
        <f>COUNTIF($AA$50:$AB$396,"=3")</f>
        <v>2</v>
      </c>
      <c r="AC19" s="16">
        <f>COUNTIF($AA$50:$AB$396,"=4")</f>
        <v>1</v>
      </c>
      <c r="AD19" s="11"/>
      <c r="AE19" s="9"/>
      <c r="AF19" s="16"/>
      <c r="AG19" s="10">
        <f t="shared" si="1"/>
        <v>6</v>
      </c>
      <c r="AH19" s="71">
        <f t="shared" si="2"/>
        <v>0</v>
      </c>
      <c r="AI19" s="71">
        <f t="shared" si="3"/>
        <v>0</v>
      </c>
    </row>
    <row r="20" spans="1:35" ht="27.75" customHeight="1" x14ac:dyDescent="0.3">
      <c r="A20" s="101"/>
      <c r="B20" s="63" t="s">
        <v>219</v>
      </c>
      <c r="C20" s="33" t="s">
        <v>220</v>
      </c>
      <c r="D20" s="35">
        <f t="shared" si="0"/>
        <v>6</v>
      </c>
      <c r="E20" s="28" t="s">
        <v>825</v>
      </c>
      <c r="F20" s="29" t="s">
        <v>825</v>
      </c>
      <c r="G20" s="29" t="s">
        <v>825</v>
      </c>
      <c r="H20" s="29" t="s">
        <v>825</v>
      </c>
      <c r="I20" s="30" t="s">
        <v>825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2</v>
      </c>
      <c r="P20" s="29">
        <f>COUNTIF($AC$50:$AC$396,"=1")</f>
        <v>0</v>
      </c>
      <c r="Q20" s="29">
        <f>COUNTIF($AC$50:$AC$396,"=2")</f>
        <v>1</v>
      </c>
      <c r="R20" s="29">
        <f>COUNTIF($AC$50:$AC$396,"=3")</f>
        <v>2</v>
      </c>
      <c r="S20" s="30">
        <f>COUNTIF($AC$50:$AC$396,"=4")</f>
        <v>1</v>
      </c>
      <c r="T20" s="28" t="s">
        <v>825</v>
      </c>
      <c r="U20" s="29" t="s">
        <v>825</v>
      </c>
      <c r="V20" s="29" t="s">
        <v>825</v>
      </c>
      <c r="W20" s="29" t="s">
        <v>825</v>
      </c>
      <c r="X20" s="30" t="s">
        <v>825</v>
      </c>
      <c r="Y20" s="28">
        <f>COUNTIF($AC$50:$AD$396,"=0")</f>
        <v>2</v>
      </c>
      <c r="Z20" s="29">
        <f>COUNTIF($AC$50:$AD$396,"=1")</f>
        <v>0</v>
      </c>
      <c r="AA20" s="29">
        <f>COUNTIF($AC$50:$AD$396,"=2")</f>
        <v>1</v>
      </c>
      <c r="AB20" s="29">
        <f>COUNTIF($AC$50:$AD$396,"=3")</f>
        <v>2</v>
      </c>
      <c r="AC20" s="30">
        <f>COUNTIF($AC$50:$AD$396,"=4")</f>
        <v>1</v>
      </c>
      <c r="AD20" s="12"/>
      <c r="AE20" s="2"/>
      <c r="AF20" s="3"/>
      <c r="AG20" s="10">
        <f t="shared" si="1"/>
        <v>6</v>
      </c>
      <c r="AH20" s="71">
        <f t="shared" si="2"/>
        <v>0</v>
      </c>
      <c r="AI20" s="71">
        <f t="shared" si="3"/>
        <v>0</v>
      </c>
    </row>
    <row r="21" spans="1:35" ht="27.75" customHeight="1" x14ac:dyDescent="0.3">
      <c r="A21" s="101"/>
      <c r="B21" s="63" t="s">
        <v>221</v>
      </c>
      <c r="C21" s="33" t="s">
        <v>222</v>
      </c>
      <c r="D21" s="37">
        <f t="shared" si="0"/>
        <v>5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1</v>
      </c>
      <c r="P21" s="18">
        <f>COUNTIF($AE$50:$AE$396,"=1")</f>
        <v>1</v>
      </c>
      <c r="Q21" s="18">
        <f>COUNTIF($AE$50:$AE$396,"=2")</f>
        <v>1</v>
      </c>
      <c r="R21" s="18">
        <f>COUNTIF($AE$50:$AE$396,"=3")</f>
        <v>1</v>
      </c>
      <c r="S21" s="19">
        <f>COUNTIF($AE$50:$AE$396,"=4")</f>
        <v>1</v>
      </c>
      <c r="T21" s="31" t="s">
        <v>825</v>
      </c>
      <c r="U21" s="18" t="s">
        <v>825</v>
      </c>
      <c r="V21" s="18" t="s">
        <v>825</v>
      </c>
      <c r="W21" s="18" t="s">
        <v>825</v>
      </c>
      <c r="X21" s="19" t="s">
        <v>825</v>
      </c>
      <c r="Y21" s="31">
        <f>COUNTIF($AE$50:$AG$396,"=0")</f>
        <v>1</v>
      </c>
      <c r="Z21" s="18">
        <f>COUNTIF($AE$50:$AG$396,"=1")</f>
        <v>1</v>
      </c>
      <c r="AA21" s="18">
        <f>COUNTIF($AE$50:$AG$396,"=2")</f>
        <v>1</v>
      </c>
      <c r="AB21" s="18">
        <f>COUNTIF($AE$50:$AG$396,"=3")</f>
        <v>1</v>
      </c>
      <c r="AC21" s="19">
        <f>COUNTIF($AE$50:$AG$396,"=4")</f>
        <v>1</v>
      </c>
      <c r="AD21" s="17"/>
      <c r="AE21" s="18"/>
      <c r="AF21" s="19"/>
      <c r="AG21" s="10">
        <f t="shared" si="1"/>
        <v>5</v>
      </c>
      <c r="AH21" s="71">
        <f t="shared" si="2"/>
        <v>0</v>
      </c>
      <c r="AI21" s="71">
        <f t="shared" si="3"/>
        <v>0</v>
      </c>
    </row>
    <row r="22" spans="1:35" ht="27.75" customHeight="1" thickBot="1" x14ac:dyDescent="0.35">
      <c r="A22" s="102"/>
      <c r="B22" s="63" t="s">
        <v>223</v>
      </c>
      <c r="C22" s="33" t="s">
        <v>224</v>
      </c>
      <c r="D22" s="35">
        <f t="shared" si="0"/>
        <v>5</v>
      </c>
      <c r="E22" s="42" t="s">
        <v>825</v>
      </c>
      <c r="F22" s="43" t="s">
        <v>825</v>
      </c>
      <c r="G22" s="43" t="s">
        <v>825</v>
      </c>
      <c r="H22" s="43" t="s">
        <v>825</v>
      </c>
      <c r="I22" s="44" t="s">
        <v>825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2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2</v>
      </c>
      <c r="S22" s="44">
        <f>COUNTIF($AH$50:$AH$396,"=4")</f>
        <v>1</v>
      </c>
      <c r="T22" s="42" t="s">
        <v>825</v>
      </c>
      <c r="U22" s="43" t="s">
        <v>825</v>
      </c>
      <c r="V22" s="43" t="s">
        <v>825</v>
      </c>
      <c r="W22" s="43" t="s">
        <v>825</v>
      </c>
      <c r="X22" s="44" t="s">
        <v>825</v>
      </c>
      <c r="Y22" s="42">
        <f>COUNTIF($AH$50:$AI$396,"=0")</f>
        <v>2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2</v>
      </c>
      <c r="AC22" s="44">
        <f>COUNTIF($AH$50:$AI$396,"=4")</f>
        <v>1</v>
      </c>
      <c r="AD22" s="39"/>
      <c r="AE22" s="40"/>
      <c r="AF22" s="41"/>
      <c r="AG22" s="10">
        <f t="shared" si="1"/>
        <v>5</v>
      </c>
      <c r="AH22" s="71">
        <f t="shared" si="2"/>
        <v>0</v>
      </c>
      <c r="AI22" s="71">
        <f t="shared" si="3"/>
        <v>0</v>
      </c>
    </row>
    <row r="23" spans="1:35" s="10" customFormat="1" ht="27.75" customHeight="1" x14ac:dyDescent="0.3">
      <c r="A23" s="72" t="s">
        <v>225</v>
      </c>
      <c r="B23" s="38" t="s">
        <v>226</v>
      </c>
      <c r="C23" s="32" t="s">
        <v>227</v>
      </c>
      <c r="D23" s="45">
        <f t="shared" si="0"/>
        <v>6</v>
      </c>
      <c r="E23" s="45" t="s">
        <v>825</v>
      </c>
      <c r="F23" s="46" t="s">
        <v>825</v>
      </c>
      <c r="G23" s="46" t="s">
        <v>825</v>
      </c>
      <c r="H23" s="46" t="s">
        <v>825</v>
      </c>
      <c r="I23" s="47" t="s">
        <v>825</v>
      </c>
      <c r="J23" s="45" t="s">
        <v>825</v>
      </c>
      <c r="K23" s="46" t="s">
        <v>825</v>
      </c>
      <c r="L23" s="46" t="s">
        <v>825</v>
      </c>
      <c r="M23" s="46" t="s">
        <v>825</v>
      </c>
      <c r="N23" s="47" t="s">
        <v>825</v>
      </c>
      <c r="O23" s="45" t="s">
        <v>825</v>
      </c>
      <c r="P23" s="46" t="s">
        <v>825</v>
      </c>
      <c r="Q23" s="46" t="s">
        <v>825</v>
      </c>
      <c r="R23" s="46" t="s">
        <v>825</v>
      </c>
      <c r="S23" s="47" t="s">
        <v>825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1</v>
      </c>
      <c r="W23" s="46">
        <f>COUNTIF($AJ$50:$AJ$396,"=3")</f>
        <v>3</v>
      </c>
      <c r="X23" s="47">
        <f>COUNTIF($AJ$50:$AJ$396,"=4")</f>
        <v>2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1</v>
      </c>
      <c r="AB23" s="46">
        <f>COUNTIF($AJ$50:$AJ$396,"=3")</f>
        <v>3</v>
      </c>
      <c r="AC23" s="47">
        <f>COUNTIF($AJ$50:$AJ$396,"=4")</f>
        <v>2</v>
      </c>
      <c r="AD23" s="48"/>
      <c r="AE23" s="46"/>
      <c r="AF23" s="49"/>
      <c r="AG23" s="10">
        <f t="shared" si="1"/>
        <v>6</v>
      </c>
      <c r="AH23" s="71">
        <f t="shared" si="2"/>
        <v>0</v>
      </c>
      <c r="AI23" s="71">
        <f t="shared" si="3"/>
        <v>0</v>
      </c>
    </row>
    <row r="24" spans="1:35" ht="27.75" customHeight="1" x14ac:dyDescent="0.3">
      <c r="A24" s="72"/>
      <c r="B24" s="20" t="s">
        <v>228</v>
      </c>
      <c r="C24" s="21" t="s">
        <v>229</v>
      </c>
      <c r="D24" s="50">
        <f t="shared" si="0"/>
        <v>6</v>
      </c>
      <c r="E24" s="50" t="s">
        <v>825</v>
      </c>
      <c r="F24" s="2" t="s">
        <v>825</v>
      </c>
      <c r="G24" s="2" t="s">
        <v>825</v>
      </c>
      <c r="H24" s="2" t="s">
        <v>825</v>
      </c>
      <c r="I24" s="3" t="s">
        <v>825</v>
      </c>
      <c r="J24" s="50" t="s">
        <v>825</v>
      </c>
      <c r="K24" s="2" t="s">
        <v>825</v>
      </c>
      <c r="L24" s="2" t="s">
        <v>825</v>
      </c>
      <c r="M24" s="2" t="s">
        <v>825</v>
      </c>
      <c r="N24" s="3" t="s">
        <v>825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1</v>
      </c>
      <c r="V24" s="2">
        <f>COUNTIF($AK$50:$AK$396,"=2")</f>
        <v>1</v>
      </c>
      <c r="W24" s="2">
        <f>COUNTIF($AK$50:$AK$396,"=3")</f>
        <v>3</v>
      </c>
      <c r="X24" s="3">
        <f>COUNTIF($AK$50:$AK$396,"=4")</f>
        <v>1</v>
      </c>
      <c r="Y24" s="50">
        <f>COUNTIF($AK$50:$AL$396,"=0")</f>
        <v>0</v>
      </c>
      <c r="Z24" s="2">
        <f>COUNTIF($AK$50:$AL$396,"=1")</f>
        <v>1</v>
      </c>
      <c r="AA24" s="2">
        <f>COUNTIF($AK$50:$AL$396,"=2")</f>
        <v>1</v>
      </c>
      <c r="AB24" s="2">
        <f>COUNTIF($AK$50:$AL$396,"=3")</f>
        <v>3</v>
      </c>
      <c r="AC24" s="3">
        <f>COUNTIF($AK$50:$AL$396,"=4")</f>
        <v>1</v>
      </c>
      <c r="AD24" s="26"/>
      <c r="AE24" s="2"/>
      <c r="AF24" s="51"/>
      <c r="AG24" s="10">
        <f t="shared" si="1"/>
        <v>6</v>
      </c>
      <c r="AH24" s="71">
        <f t="shared" si="2"/>
        <v>0</v>
      </c>
      <c r="AI24" s="71">
        <f t="shared" si="3"/>
        <v>0</v>
      </c>
    </row>
    <row r="25" spans="1:35" ht="27.75" customHeight="1" x14ac:dyDescent="0.3">
      <c r="A25" s="72"/>
      <c r="B25" s="20" t="s">
        <v>230</v>
      </c>
      <c r="C25" s="21" t="s">
        <v>231</v>
      </c>
      <c r="D25" s="52">
        <f t="shared" si="0"/>
        <v>6</v>
      </c>
      <c r="E25" s="52" t="s">
        <v>825</v>
      </c>
      <c r="F25" s="9" t="s">
        <v>825</v>
      </c>
      <c r="G25" s="9" t="s">
        <v>825</v>
      </c>
      <c r="H25" s="9" t="s">
        <v>825</v>
      </c>
      <c r="I25" s="16" t="s">
        <v>825</v>
      </c>
      <c r="J25" s="52" t="s">
        <v>825</v>
      </c>
      <c r="K25" s="9" t="s">
        <v>825</v>
      </c>
      <c r="L25" s="9" t="s">
        <v>825</v>
      </c>
      <c r="M25" s="9" t="s">
        <v>825</v>
      </c>
      <c r="N25" s="16" t="s">
        <v>825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1</v>
      </c>
      <c r="V25" s="9">
        <f>COUNTIF($AM$50:$AM$396,"=2")</f>
        <v>1</v>
      </c>
      <c r="W25" s="9">
        <f>COUNTIF($AM$50:$AM$396,"=3")</f>
        <v>2</v>
      </c>
      <c r="X25" s="16">
        <f>COUNTIF($AM$50:$AM$396,"=4")</f>
        <v>2</v>
      </c>
      <c r="Y25" s="52">
        <f>COUNTIF($AM$50:$AN$396,"=0")</f>
        <v>0</v>
      </c>
      <c r="Z25" s="9">
        <f>COUNTIF($AM$50:$AN$396,"=1")</f>
        <v>1</v>
      </c>
      <c r="AA25" s="9">
        <f>COUNTIF($AM$50:$AN$396,"=2")</f>
        <v>1</v>
      </c>
      <c r="AB25" s="9">
        <f>COUNTIF($AM$50:$AN$396,"=3")</f>
        <v>2</v>
      </c>
      <c r="AC25" s="16">
        <f>COUNTIF($AM$50:$AN$396,"=4")</f>
        <v>2</v>
      </c>
      <c r="AD25" s="27"/>
      <c r="AE25" s="9"/>
      <c r="AF25" s="53"/>
      <c r="AG25" s="10">
        <f t="shared" si="1"/>
        <v>6</v>
      </c>
      <c r="AH25" s="71">
        <f t="shared" si="2"/>
        <v>0</v>
      </c>
      <c r="AI25" s="71">
        <f t="shared" si="3"/>
        <v>0</v>
      </c>
    </row>
    <row r="26" spans="1:35" ht="27.75" customHeight="1" x14ac:dyDescent="0.3">
      <c r="A26" s="72"/>
      <c r="B26" s="20" t="s">
        <v>232</v>
      </c>
      <c r="C26" s="21" t="s">
        <v>233</v>
      </c>
      <c r="D26" s="50">
        <f t="shared" si="0"/>
        <v>6</v>
      </c>
      <c r="E26" s="50" t="s">
        <v>825</v>
      </c>
      <c r="F26" s="2" t="s">
        <v>825</v>
      </c>
      <c r="G26" s="2" t="s">
        <v>825</v>
      </c>
      <c r="H26" s="2" t="s">
        <v>825</v>
      </c>
      <c r="I26" s="3" t="s">
        <v>825</v>
      </c>
      <c r="J26" s="50" t="s">
        <v>825</v>
      </c>
      <c r="K26" s="2" t="s">
        <v>825</v>
      </c>
      <c r="L26" s="2" t="s">
        <v>825</v>
      </c>
      <c r="M26" s="2" t="s">
        <v>825</v>
      </c>
      <c r="N26" s="3" t="s">
        <v>825</v>
      </c>
      <c r="O26" s="50" t="s">
        <v>825</v>
      </c>
      <c r="P26" s="2" t="s">
        <v>825</v>
      </c>
      <c r="Q26" s="2" t="s">
        <v>825</v>
      </c>
      <c r="R26" s="2" t="s">
        <v>825</v>
      </c>
      <c r="S26" s="3" t="s">
        <v>825</v>
      </c>
      <c r="T26" s="50">
        <f>COUNTIF($AO$50:$AO$396,"=0")</f>
        <v>1</v>
      </c>
      <c r="U26" s="2">
        <f>COUNTIF($AO$50:$AO$396,"=1")</f>
        <v>2</v>
      </c>
      <c r="V26" s="2">
        <f>COUNTIF($AO$50:$AO$396,"=2")</f>
        <v>0</v>
      </c>
      <c r="W26" s="2">
        <f>COUNTIF($AO$50:$AO$396,"=3")</f>
        <v>2</v>
      </c>
      <c r="X26" s="3">
        <f>COUNTIF($AO$50:$AO$396,"=4")</f>
        <v>1</v>
      </c>
      <c r="Y26" s="50">
        <f>COUNTIF($AO$50:$AO$396,"=0")</f>
        <v>1</v>
      </c>
      <c r="Z26" s="2">
        <f>COUNTIF($AO$50:$AO$396,"=1")</f>
        <v>2</v>
      </c>
      <c r="AA26" s="2">
        <f>COUNTIF($AO$50:$AO$396,"=2")</f>
        <v>0</v>
      </c>
      <c r="AB26" s="2">
        <f>COUNTIF($AO$50:$AO$396,"=3")</f>
        <v>2</v>
      </c>
      <c r="AC26" s="3">
        <f>COUNTIF($AO$50:$AO$396,"=4")</f>
        <v>1</v>
      </c>
      <c r="AD26" s="26"/>
      <c r="AE26" s="2"/>
      <c r="AF26" s="51"/>
      <c r="AG26" s="10">
        <f t="shared" si="1"/>
        <v>6</v>
      </c>
      <c r="AH26" s="71">
        <f t="shared" si="2"/>
        <v>0</v>
      </c>
      <c r="AI26" s="71">
        <f t="shared" si="3"/>
        <v>0</v>
      </c>
    </row>
    <row r="27" spans="1:35" ht="27.75" customHeight="1" x14ac:dyDescent="0.3">
      <c r="A27" s="72"/>
      <c r="B27" s="20" t="s">
        <v>234</v>
      </c>
      <c r="C27" s="21" t="s">
        <v>235</v>
      </c>
      <c r="D27" s="52">
        <f t="shared" si="0"/>
        <v>5</v>
      </c>
      <c r="E27" s="52" t="s">
        <v>825</v>
      </c>
      <c r="F27" s="9" t="s">
        <v>825</v>
      </c>
      <c r="G27" s="9" t="s">
        <v>825</v>
      </c>
      <c r="H27" s="9" t="s">
        <v>825</v>
      </c>
      <c r="I27" s="16" t="s">
        <v>825</v>
      </c>
      <c r="J27" s="52" t="s">
        <v>825</v>
      </c>
      <c r="K27" s="9" t="s">
        <v>825</v>
      </c>
      <c r="L27" s="9" t="s">
        <v>825</v>
      </c>
      <c r="M27" s="9" t="s">
        <v>825</v>
      </c>
      <c r="N27" s="16" t="s">
        <v>825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1</v>
      </c>
      <c r="U27" s="9">
        <f>COUNTIF($AP$50:$AP$396,"=1")</f>
        <v>1</v>
      </c>
      <c r="V27" s="9">
        <f>COUNTIF($AP$50:$AP$396,"=2")</f>
        <v>1</v>
      </c>
      <c r="W27" s="9">
        <f>COUNTIF($AP$50:$AP$396,"=3")</f>
        <v>1</v>
      </c>
      <c r="X27" s="16">
        <f>COUNTIF($AP$50:$AP$396,"=4")</f>
        <v>1</v>
      </c>
      <c r="Y27" s="52">
        <f>COUNTIF($AP$50:$AQ$396,"=0")</f>
        <v>1</v>
      </c>
      <c r="Z27" s="9">
        <f>COUNTIF($AP$50:$AQ$396,"=1")</f>
        <v>1</v>
      </c>
      <c r="AA27" s="9">
        <f>COUNTIF($AP$50:$AQ$396,"=2")</f>
        <v>1</v>
      </c>
      <c r="AB27" s="9">
        <f>COUNTIF($AP$50:$AQ$396,"=3")</f>
        <v>1</v>
      </c>
      <c r="AC27" s="16">
        <f>COUNTIF($AP$50:$AQ$396,"=4")</f>
        <v>1</v>
      </c>
      <c r="AD27" s="27"/>
      <c r="AE27" s="9"/>
      <c r="AF27" s="53"/>
      <c r="AG27" s="10">
        <f t="shared" si="1"/>
        <v>5</v>
      </c>
      <c r="AH27" s="71">
        <f t="shared" si="2"/>
        <v>0</v>
      </c>
      <c r="AI27" s="71">
        <f t="shared" si="3"/>
        <v>0</v>
      </c>
    </row>
    <row r="28" spans="1:35" ht="27.75" customHeight="1" x14ac:dyDescent="0.3">
      <c r="A28" s="72"/>
      <c r="B28" s="20" t="s">
        <v>236</v>
      </c>
      <c r="C28" s="21" t="s">
        <v>237</v>
      </c>
      <c r="D28" s="54">
        <f t="shared" si="0"/>
        <v>6</v>
      </c>
      <c r="E28" s="54" t="s">
        <v>825</v>
      </c>
      <c r="F28" s="29" t="s">
        <v>825</v>
      </c>
      <c r="G28" s="29" t="s">
        <v>825</v>
      </c>
      <c r="H28" s="29" t="s">
        <v>825</v>
      </c>
      <c r="I28" s="30" t="s">
        <v>825</v>
      </c>
      <c r="J28" s="54" t="s">
        <v>825</v>
      </c>
      <c r="K28" s="29" t="s">
        <v>825</v>
      </c>
      <c r="L28" s="29" t="s">
        <v>825</v>
      </c>
      <c r="M28" s="29" t="s">
        <v>825</v>
      </c>
      <c r="N28" s="30" t="s">
        <v>825</v>
      </c>
      <c r="O28" s="54" t="s">
        <v>825</v>
      </c>
      <c r="P28" s="29" t="s">
        <v>825</v>
      </c>
      <c r="Q28" s="29" t="s">
        <v>825</v>
      </c>
      <c r="R28" s="29" t="s">
        <v>825</v>
      </c>
      <c r="S28" s="30" t="s">
        <v>825</v>
      </c>
      <c r="T28" s="54">
        <f>COUNTIF($AR$50:$AR$396,"=0")</f>
        <v>0</v>
      </c>
      <c r="U28" s="29">
        <f>COUNTIF($AR$50:$AR$396,"=1")</f>
        <v>2</v>
      </c>
      <c r="V28" s="29">
        <f>COUNTIF($AR$50:$AR$396,"=2")</f>
        <v>0</v>
      </c>
      <c r="W28" s="29">
        <f>COUNTIF($AR$50:$AR$396,"=3")</f>
        <v>2</v>
      </c>
      <c r="X28" s="30">
        <f>COUNTIF($AR$50:$AR$396,"=4")</f>
        <v>2</v>
      </c>
      <c r="Y28" s="54">
        <f>COUNTIF($AR$50:$AR$396,"=0")</f>
        <v>0</v>
      </c>
      <c r="Z28" s="29">
        <f>COUNTIF($AR$50:$AR$396,"=1")</f>
        <v>2</v>
      </c>
      <c r="AA28" s="29">
        <f>COUNTIF($AR$50:$AR$396,"=2")</f>
        <v>0</v>
      </c>
      <c r="AB28" s="29">
        <f>COUNTIF($AR$50:$AR$396,"=3")</f>
        <v>2</v>
      </c>
      <c r="AC28" s="30">
        <f>COUNTIF($AR$50:$AR$396,"=4")</f>
        <v>2</v>
      </c>
      <c r="AD28" s="28"/>
      <c r="AE28" s="29"/>
      <c r="AF28" s="55"/>
      <c r="AG28" s="10">
        <f t="shared" si="1"/>
        <v>6</v>
      </c>
      <c r="AH28" s="71">
        <f t="shared" si="2"/>
        <v>0</v>
      </c>
      <c r="AI28" s="71">
        <f t="shared" si="3"/>
        <v>0</v>
      </c>
    </row>
    <row r="29" spans="1:35" ht="27.75" customHeight="1" x14ac:dyDescent="0.3">
      <c r="A29" s="72"/>
      <c r="B29" s="20" t="s">
        <v>238</v>
      </c>
      <c r="C29" s="21" t="s">
        <v>239</v>
      </c>
      <c r="D29" s="56">
        <f t="shared" si="0"/>
        <v>6</v>
      </c>
      <c r="E29" s="56" t="s">
        <v>825</v>
      </c>
      <c r="F29" s="18" t="s">
        <v>825</v>
      </c>
      <c r="G29" s="18" t="s">
        <v>825</v>
      </c>
      <c r="H29" s="18" t="s">
        <v>825</v>
      </c>
      <c r="I29" s="19" t="s">
        <v>825</v>
      </c>
      <c r="J29" s="56" t="s">
        <v>825</v>
      </c>
      <c r="K29" s="18" t="s">
        <v>825</v>
      </c>
      <c r="L29" s="18" t="s">
        <v>825</v>
      </c>
      <c r="M29" s="18" t="s">
        <v>825</v>
      </c>
      <c r="N29" s="19" t="s">
        <v>825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1</v>
      </c>
      <c r="V29" s="18">
        <f>COUNTIF($AS$50:$AS$396,"=2")</f>
        <v>1</v>
      </c>
      <c r="W29" s="18">
        <f>COUNTIF($AS$50:$AS$396,"=3")</f>
        <v>2</v>
      </c>
      <c r="X29" s="19">
        <f>COUNTIF($AS$50:$AS$396,"=4")</f>
        <v>2</v>
      </c>
      <c r="Y29" s="56">
        <f>COUNTIF($AS$50:$AT$396,"=0")</f>
        <v>0</v>
      </c>
      <c r="Z29" s="18">
        <f>COUNTIF($AS$50:$AT$396,"=1")</f>
        <v>1</v>
      </c>
      <c r="AA29" s="18">
        <f>COUNTIF($AS$50:$AT$396,"=2")</f>
        <v>1</v>
      </c>
      <c r="AB29" s="18">
        <f>COUNTIF($AS$50:$AT$396,"=3")</f>
        <v>2</v>
      </c>
      <c r="AC29" s="19">
        <f>COUNTIF($AS$50:$AT$396,"=4")</f>
        <v>2</v>
      </c>
      <c r="AD29" s="31"/>
      <c r="AE29" s="18"/>
      <c r="AF29" s="57"/>
      <c r="AG29" s="10">
        <f t="shared" si="1"/>
        <v>6</v>
      </c>
      <c r="AH29" s="71">
        <f t="shared" si="2"/>
        <v>0</v>
      </c>
      <c r="AI29" s="71">
        <f t="shared" si="3"/>
        <v>0</v>
      </c>
    </row>
    <row r="30" spans="1:35" ht="27.75" customHeight="1" x14ac:dyDescent="0.3">
      <c r="A30" s="72"/>
      <c r="B30" s="20" t="s">
        <v>240</v>
      </c>
      <c r="C30" s="21" t="s">
        <v>241</v>
      </c>
      <c r="D30" s="54">
        <f t="shared" si="0"/>
        <v>6</v>
      </c>
      <c r="E30" s="54" t="s">
        <v>825</v>
      </c>
      <c r="F30" s="29" t="s">
        <v>825</v>
      </c>
      <c r="G30" s="29" t="s">
        <v>825</v>
      </c>
      <c r="H30" s="29" t="s">
        <v>825</v>
      </c>
      <c r="I30" s="30" t="s">
        <v>825</v>
      </c>
      <c r="J30" s="54" t="s">
        <v>825</v>
      </c>
      <c r="K30" s="29" t="s">
        <v>825</v>
      </c>
      <c r="L30" s="29" t="s">
        <v>825</v>
      </c>
      <c r="M30" s="29" t="s">
        <v>825</v>
      </c>
      <c r="N30" s="30" t="s">
        <v>825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1</v>
      </c>
      <c r="U30" s="29">
        <f>COUNTIF($AU$50:$AU$396,"=1")</f>
        <v>0</v>
      </c>
      <c r="V30" s="29">
        <f>COUNTIF($AU$50:$AU$396,"=2")</f>
        <v>1</v>
      </c>
      <c r="W30" s="29">
        <f>COUNTIF($AU$50:$AU$396,"=3")</f>
        <v>1</v>
      </c>
      <c r="X30" s="30">
        <f>COUNTIF($AU$50:$AU$396,"=4")</f>
        <v>3</v>
      </c>
      <c r="Y30" s="54">
        <f>COUNTIF($AU$50:$AV$396,"=0")</f>
        <v>1</v>
      </c>
      <c r="Z30" s="29">
        <f>COUNTIF($AU$50:$AV$396,"=1")</f>
        <v>0</v>
      </c>
      <c r="AA30" s="29">
        <f>COUNTIF($AU$50:$AV$396,"=2")</f>
        <v>1</v>
      </c>
      <c r="AB30" s="29">
        <f>COUNTIF($AU$50:$AV$396,"=3")</f>
        <v>1</v>
      </c>
      <c r="AC30" s="30">
        <f>COUNTIF($AU$50:$AV$396,"=4")</f>
        <v>3</v>
      </c>
      <c r="AD30" s="28"/>
      <c r="AE30" s="29"/>
      <c r="AF30" s="55"/>
      <c r="AG30" s="10">
        <f t="shared" si="1"/>
        <v>6</v>
      </c>
      <c r="AH30" s="71">
        <f t="shared" si="2"/>
        <v>0</v>
      </c>
      <c r="AI30" s="71">
        <f t="shared" si="3"/>
        <v>0</v>
      </c>
    </row>
    <row r="31" spans="1:35" ht="27.75" customHeight="1" x14ac:dyDescent="0.3">
      <c r="A31" s="72"/>
      <c r="B31" s="20" t="s">
        <v>242</v>
      </c>
      <c r="C31" s="21" t="s">
        <v>243</v>
      </c>
      <c r="D31" s="52">
        <f t="shared" si="0"/>
        <v>6</v>
      </c>
      <c r="E31" s="52" t="s">
        <v>825</v>
      </c>
      <c r="F31" s="9" t="s">
        <v>825</v>
      </c>
      <c r="G31" s="9" t="s">
        <v>825</v>
      </c>
      <c r="H31" s="9" t="s">
        <v>825</v>
      </c>
      <c r="I31" s="16" t="s">
        <v>825</v>
      </c>
      <c r="J31" s="52" t="s">
        <v>825</v>
      </c>
      <c r="K31" s="9" t="s">
        <v>825</v>
      </c>
      <c r="L31" s="9" t="s">
        <v>825</v>
      </c>
      <c r="M31" s="9" t="s">
        <v>825</v>
      </c>
      <c r="N31" s="16" t="s">
        <v>825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1</v>
      </c>
      <c r="U31" s="9">
        <f>COUNTIF($AW$50:$AW$396,"=1")</f>
        <v>1</v>
      </c>
      <c r="V31" s="9">
        <f>COUNTIF($AW$50:$AW$396,"=2")</f>
        <v>1</v>
      </c>
      <c r="W31" s="9">
        <f>COUNTIF($AW$50:$AW$396,"=3")</f>
        <v>1</v>
      </c>
      <c r="X31" s="16">
        <f>COUNTIF($AW$50:$AW$396,"=4")</f>
        <v>2</v>
      </c>
      <c r="Y31" s="52">
        <f>COUNTIF($AW$50:$AX$396,"=0")</f>
        <v>1</v>
      </c>
      <c r="Z31" s="9">
        <f>COUNTIF($AW$50:$AX$396,"=1")</f>
        <v>1</v>
      </c>
      <c r="AA31" s="9">
        <f>COUNTIF($AW$50:$AX$396,"=2")</f>
        <v>1</v>
      </c>
      <c r="AB31" s="9">
        <f>COUNTIF($AW$50:$AX$396,"=3")</f>
        <v>1</v>
      </c>
      <c r="AC31" s="16">
        <f>COUNTIF($AW$50:$AX$396,"=4")</f>
        <v>2</v>
      </c>
      <c r="AD31" s="27"/>
      <c r="AE31" s="9"/>
      <c r="AF31" s="53"/>
      <c r="AG31" s="10">
        <f t="shared" si="1"/>
        <v>6</v>
      </c>
      <c r="AH31" s="71">
        <f t="shared" si="2"/>
        <v>0</v>
      </c>
      <c r="AI31" s="71">
        <f t="shared" si="3"/>
        <v>0</v>
      </c>
    </row>
    <row r="32" spans="1:35" ht="27.75" customHeight="1" x14ac:dyDescent="0.3">
      <c r="A32" s="72"/>
      <c r="B32" s="20" t="s">
        <v>244</v>
      </c>
      <c r="C32" s="21" t="s">
        <v>245</v>
      </c>
      <c r="D32" s="50">
        <f t="shared" si="0"/>
        <v>6</v>
      </c>
      <c r="E32" s="50" t="s">
        <v>825</v>
      </c>
      <c r="F32" s="2" t="s">
        <v>825</v>
      </c>
      <c r="G32" s="2" t="s">
        <v>825</v>
      </c>
      <c r="H32" s="2" t="s">
        <v>825</v>
      </c>
      <c r="I32" s="3" t="s">
        <v>825</v>
      </c>
      <c r="J32" s="50" t="s">
        <v>825</v>
      </c>
      <c r="K32" s="2" t="s">
        <v>825</v>
      </c>
      <c r="L32" s="2" t="s">
        <v>825</v>
      </c>
      <c r="M32" s="2" t="s">
        <v>825</v>
      </c>
      <c r="N32" s="3" t="s">
        <v>825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1</v>
      </c>
      <c r="U32" s="2">
        <f>COUNTIF($AY$50:$AY$396,"=1")</f>
        <v>1</v>
      </c>
      <c r="V32" s="2">
        <f>COUNTIF($AY$50:$AY$396,"=2")</f>
        <v>1</v>
      </c>
      <c r="W32" s="2">
        <f>COUNTIF($AY$50:$AY$396,"=3")</f>
        <v>2</v>
      </c>
      <c r="X32" s="3">
        <f>COUNTIF($AY$50:$AY$396,"=4")</f>
        <v>1</v>
      </c>
      <c r="Y32" s="50">
        <f>COUNTIF($AY$50:$AZ$396,"=0")</f>
        <v>1</v>
      </c>
      <c r="Z32" s="2">
        <f>COUNTIF($AY$50:$AZ$396,"=1")</f>
        <v>1</v>
      </c>
      <c r="AA32" s="2">
        <f>COUNTIF($AY$50:$AZ$396,"=2")</f>
        <v>1</v>
      </c>
      <c r="AB32" s="2">
        <f>COUNTIF($AY$50:$AZ$396,"=3")</f>
        <v>2</v>
      </c>
      <c r="AC32" s="3">
        <f>COUNTIF($AY$50:$AZ$396,"=4")</f>
        <v>1</v>
      </c>
      <c r="AD32" s="26"/>
      <c r="AE32" s="2"/>
      <c r="AF32" s="51"/>
      <c r="AG32" s="10">
        <f t="shared" si="1"/>
        <v>6</v>
      </c>
      <c r="AH32" s="71">
        <f t="shared" si="2"/>
        <v>0</v>
      </c>
      <c r="AI32" s="71">
        <f t="shared" si="3"/>
        <v>0</v>
      </c>
    </row>
    <row r="33" spans="1:35" ht="27.75" customHeight="1" x14ac:dyDescent="0.3">
      <c r="A33" s="72"/>
      <c r="B33" s="20" t="s">
        <v>246</v>
      </c>
      <c r="C33" s="21" t="s">
        <v>247</v>
      </c>
      <c r="D33" s="52">
        <f t="shared" si="0"/>
        <v>5</v>
      </c>
      <c r="E33" s="52" t="s">
        <v>825</v>
      </c>
      <c r="F33" s="9" t="s">
        <v>825</v>
      </c>
      <c r="G33" s="9" t="s">
        <v>825</v>
      </c>
      <c r="H33" s="9" t="s">
        <v>825</v>
      </c>
      <c r="I33" s="16" t="s">
        <v>825</v>
      </c>
      <c r="J33" s="52" t="s">
        <v>825</v>
      </c>
      <c r="K33" s="9" t="s">
        <v>825</v>
      </c>
      <c r="L33" s="9" t="s">
        <v>825</v>
      </c>
      <c r="M33" s="9" t="s">
        <v>825</v>
      </c>
      <c r="N33" s="16" t="s">
        <v>825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1</v>
      </c>
      <c r="U33" s="9">
        <f>COUNTIF($BA$50:$BA$396,"=1")</f>
        <v>1</v>
      </c>
      <c r="V33" s="9">
        <f>COUNTIF($BA$50:$BA$396,"=2")</f>
        <v>0</v>
      </c>
      <c r="W33" s="9">
        <f>COUNTIF($BA$50:$BA$396,"=3")</f>
        <v>2</v>
      </c>
      <c r="X33" s="16">
        <f>COUNTIF($BA$50:$BA$396,"=4")</f>
        <v>1</v>
      </c>
      <c r="Y33" s="52">
        <f>COUNTIF($BA$50:$BB$396,"=0")</f>
        <v>1</v>
      </c>
      <c r="Z33" s="9">
        <f>COUNTIF($BA$50:$BB$396,"=1")</f>
        <v>1</v>
      </c>
      <c r="AA33" s="9">
        <f>COUNTIF($BA$50:$BB$396,"=2")</f>
        <v>0</v>
      </c>
      <c r="AB33" s="9">
        <f>COUNTIF($BA$50:$BB$396,"=3")</f>
        <v>2</v>
      </c>
      <c r="AC33" s="16">
        <f>COUNTIF($BA$50:$BB$396,"=4")</f>
        <v>1</v>
      </c>
      <c r="AD33" s="27"/>
      <c r="AE33" s="9"/>
      <c r="AF33" s="53"/>
      <c r="AG33" s="10">
        <f t="shared" si="1"/>
        <v>5</v>
      </c>
      <c r="AH33" s="71">
        <f t="shared" si="2"/>
        <v>0</v>
      </c>
      <c r="AI33" s="71">
        <f t="shared" si="3"/>
        <v>0</v>
      </c>
    </row>
    <row r="34" spans="1:35" ht="27.75" customHeight="1" thickBot="1" x14ac:dyDescent="0.35">
      <c r="A34" s="72"/>
      <c r="B34" s="20" t="s">
        <v>248</v>
      </c>
      <c r="C34" s="21" t="s">
        <v>249</v>
      </c>
      <c r="D34" s="58">
        <f t="shared" si="0"/>
        <v>4</v>
      </c>
      <c r="E34" s="58" t="s">
        <v>825</v>
      </c>
      <c r="F34" s="59" t="s">
        <v>825</v>
      </c>
      <c r="G34" s="59" t="s">
        <v>825</v>
      </c>
      <c r="H34" s="59" t="s">
        <v>825</v>
      </c>
      <c r="I34" s="60" t="s">
        <v>825</v>
      </c>
      <c r="J34" s="58">
        <f>COUNTIF($BC$50:$BC$396,"=0")</f>
        <v>1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2</v>
      </c>
      <c r="N34" s="60">
        <f>COUNTIF($BC$50:$BC$396,"=4")</f>
        <v>1</v>
      </c>
      <c r="O34" s="58" t="s">
        <v>825</v>
      </c>
      <c r="P34" s="59" t="s">
        <v>825</v>
      </c>
      <c r="Q34" s="59" t="s">
        <v>825</v>
      </c>
      <c r="R34" s="59" t="s">
        <v>825</v>
      </c>
      <c r="S34" s="60" t="s">
        <v>825</v>
      </c>
      <c r="T34" s="58" t="s">
        <v>825</v>
      </c>
      <c r="U34" s="59" t="s">
        <v>825</v>
      </c>
      <c r="V34" s="59" t="s">
        <v>825</v>
      </c>
      <c r="W34" s="59" t="s">
        <v>825</v>
      </c>
      <c r="X34" s="60" t="s">
        <v>825</v>
      </c>
      <c r="Y34" s="58">
        <f>COUNTIF($BC$50:$BC$396,"=0")</f>
        <v>1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2</v>
      </c>
      <c r="AC34" s="60">
        <f>COUNTIF($BC$50:$BC$396,"=4")</f>
        <v>1</v>
      </c>
      <c r="AD34" s="61"/>
      <c r="AE34" s="59"/>
      <c r="AF34" s="62"/>
      <c r="AG34" s="10">
        <f t="shared" si="1"/>
        <v>4</v>
      </c>
      <c r="AH34" s="71">
        <f t="shared" si="2"/>
        <v>0</v>
      </c>
      <c r="AI34" s="71">
        <f t="shared" si="3"/>
        <v>0</v>
      </c>
    </row>
    <row r="35" spans="1:35" ht="27.75" customHeight="1" x14ac:dyDescent="0.3">
      <c r="A35" s="72" t="s">
        <v>250</v>
      </c>
      <c r="B35" s="20" t="s">
        <v>251</v>
      </c>
      <c r="C35" s="21" t="s">
        <v>252</v>
      </c>
      <c r="D35" s="45">
        <f t="shared" si="0"/>
        <v>5</v>
      </c>
      <c r="E35" s="48" t="s">
        <v>825</v>
      </c>
      <c r="F35" s="46" t="s">
        <v>825</v>
      </c>
      <c r="G35" s="46" t="s">
        <v>825</v>
      </c>
      <c r="H35" s="46" t="s">
        <v>825</v>
      </c>
      <c r="I35" s="47" t="s">
        <v>825</v>
      </c>
      <c r="J35" s="45" t="s">
        <v>825</v>
      </c>
      <c r="K35" s="46" t="s">
        <v>825</v>
      </c>
      <c r="L35" s="46" t="s">
        <v>825</v>
      </c>
      <c r="M35" s="46" t="s">
        <v>825</v>
      </c>
      <c r="N35" s="47" t="s">
        <v>825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1</v>
      </c>
      <c r="U35" s="46">
        <f>COUNTIF($BD$50:$BD$396,"=1")</f>
        <v>0</v>
      </c>
      <c r="V35" s="46">
        <f>COUNTIF($BD$50:$BD$396,"=2")</f>
        <v>1</v>
      </c>
      <c r="W35" s="46">
        <f>COUNTIF($BD$50:$BD$396,"=3")</f>
        <v>2</v>
      </c>
      <c r="X35" s="47">
        <f>COUNTIF($BD$50:$BD$396,"=4")</f>
        <v>1</v>
      </c>
      <c r="Y35" s="45">
        <f>COUNTIF($BD$50:$BE$396,"=0")</f>
        <v>1</v>
      </c>
      <c r="Z35" s="46">
        <f>COUNTIF($BD$50:$BE$396,"=1")</f>
        <v>0</v>
      </c>
      <c r="AA35" s="46">
        <f>COUNTIF($BD$50:$BE$396,"=2")</f>
        <v>1</v>
      </c>
      <c r="AB35" s="46">
        <f>COUNTIF($BD$50:$BE$396,"=3")</f>
        <v>2</v>
      </c>
      <c r="AC35" s="47">
        <f>COUNTIF($BD$50:$BE$396,"=4")</f>
        <v>1</v>
      </c>
      <c r="AD35" s="48"/>
      <c r="AE35" s="46"/>
      <c r="AF35" s="49"/>
      <c r="AG35" s="10">
        <f t="shared" si="1"/>
        <v>5</v>
      </c>
      <c r="AH35" s="71">
        <f t="shared" si="2"/>
        <v>0</v>
      </c>
      <c r="AI35" s="71">
        <f t="shared" si="3"/>
        <v>0</v>
      </c>
    </row>
    <row r="36" spans="1:35" ht="27.75" customHeight="1" x14ac:dyDescent="0.3">
      <c r="A36" s="72"/>
      <c r="B36" s="20" t="s">
        <v>253</v>
      </c>
      <c r="C36" s="21" t="s">
        <v>254</v>
      </c>
      <c r="D36" s="50">
        <f t="shared" si="0"/>
        <v>5</v>
      </c>
      <c r="E36" s="26" t="s">
        <v>825</v>
      </c>
      <c r="F36" s="2" t="s">
        <v>825</v>
      </c>
      <c r="G36" s="2" t="s">
        <v>825</v>
      </c>
      <c r="H36" s="2" t="s">
        <v>825</v>
      </c>
      <c r="I36" s="3" t="s">
        <v>825</v>
      </c>
      <c r="J36" s="50" t="s">
        <v>825</v>
      </c>
      <c r="K36" s="2" t="s">
        <v>825</v>
      </c>
      <c r="L36" s="2" t="s">
        <v>825</v>
      </c>
      <c r="M36" s="2" t="s">
        <v>825</v>
      </c>
      <c r="N36" s="3" t="s">
        <v>825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3</v>
      </c>
      <c r="V36" s="2">
        <f>COUNTIF($BF$50:$BF$396,"=2")</f>
        <v>0</v>
      </c>
      <c r="W36" s="2">
        <f>COUNTIF($BF$50:$BF$396,"=3")</f>
        <v>1</v>
      </c>
      <c r="X36" s="3">
        <f>COUNTIF($BF$50:$BF$396,"=4")</f>
        <v>1</v>
      </c>
      <c r="Y36" s="50">
        <f>COUNTIF($BF$50:$BG$396,"=0")</f>
        <v>0</v>
      </c>
      <c r="Z36" s="2">
        <f>COUNTIF($BF$50:$BG$396,"=1")</f>
        <v>3</v>
      </c>
      <c r="AA36" s="2">
        <f>COUNTIF($BF$50:$BG$396,"=2")</f>
        <v>0</v>
      </c>
      <c r="AB36" s="2">
        <f>COUNTIF($BF$50:$BG$396,"=3")</f>
        <v>1</v>
      </c>
      <c r="AC36" s="3">
        <f>COUNTIF($BF$50:$BG$396,"=4")</f>
        <v>1</v>
      </c>
      <c r="AD36" s="26"/>
      <c r="AE36" s="2"/>
      <c r="AF36" s="51"/>
      <c r="AG36" s="10">
        <f t="shared" si="1"/>
        <v>5</v>
      </c>
      <c r="AH36" s="71">
        <f t="shared" si="2"/>
        <v>0</v>
      </c>
      <c r="AI36" s="71">
        <f t="shared" si="3"/>
        <v>0</v>
      </c>
    </row>
    <row r="37" spans="1:35" ht="27.75" customHeight="1" x14ac:dyDescent="0.3">
      <c r="A37" s="72"/>
      <c r="B37" s="20" t="s">
        <v>255</v>
      </c>
      <c r="C37" s="21" t="s">
        <v>256</v>
      </c>
      <c r="D37" s="52">
        <f t="shared" si="0"/>
        <v>6</v>
      </c>
      <c r="E37" s="27" t="s">
        <v>825</v>
      </c>
      <c r="F37" s="9" t="s">
        <v>825</v>
      </c>
      <c r="G37" s="9" t="s">
        <v>825</v>
      </c>
      <c r="H37" s="9" t="s">
        <v>825</v>
      </c>
      <c r="I37" s="16" t="s">
        <v>825</v>
      </c>
      <c r="J37" s="52" t="s">
        <v>825</v>
      </c>
      <c r="K37" s="9" t="s">
        <v>825</v>
      </c>
      <c r="L37" s="9" t="s">
        <v>825</v>
      </c>
      <c r="M37" s="9" t="s">
        <v>825</v>
      </c>
      <c r="N37" s="16" t="s">
        <v>825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2</v>
      </c>
      <c r="V37" s="9">
        <f>COUNTIF($BH$50:$BH$396,"=2")</f>
        <v>1</v>
      </c>
      <c r="W37" s="9">
        <f>COUNTIF($BH$50:$BH$396,"=3")</f>
        <v>1</v>
      </c>
      <c r="X37" s="16">
        <f>COUNTIF($BH$50:$BH$396,"=4")</f>
        <v>2</v>
      </c>
      <c r="Y37" s="52">
        <f>COUNTIF($BH$50:$BI$396,"=0")</f>
        <v>0</v>
      </c>
      <c r="Z37" s="9">
        <f>COUNTIF($BH$50:$BI$396,"=1")</f>
        <v>2</v>
      </c>
      <c r="AA37" s="9">
        <f>COUNTIF($BH$50:$BI$396,"=2")</f>
        <v>1</v>
      </c>
      <c r="AB37" s="9">
        <f>COUNTIF($BH$50:$BI$396,"=3")</f>
        <v>1</v>
      </c>
      <c r="AC37" s="16">
        <f>COUNTIF($BH$50:$BI$396,"=4")</f>
        <v>2</v>
      </c>
      <c r="AD37" s="27"/>
      <c r="AE37" s="9"/>
      <c r="AF37" s="53"/>
      <c r="AG37" s="10">
        <f t="shared" si="1"/>
        <v>6</v>
      </c>
      <c r="AH37" s="71">
        <f t="shared" si="2"/>
        <v>0</v>
      </c>
      <c r="AI37" s="71">
        <f t="shared" si="3"/>
        <v>0</v>
      </c>
    </row>
    <row r="38" spans="1:35" ht="27.75" customHeight="1" x14ac:dyDescent="0.3">
      <c r="A38" s="72"/>
      <c r="B38" s="20" t="s">
        <v>257</v>
      </c>
      <c r="C38" s="21" t="s">
        <v>826</v>
      </c>
      <c r="D38" s="50">
        <f t="shared" si="0"/>
        <v>6</v>
      </c>
      <c r="E38" s="26" t="s">
        <v>825</v>
      </c>
      <c r="F38" s="2" t="s">
        <v>825</v>
      </c>
      <c r="G38" s="2" t="s">
        <v>825</v>
      </c>
      <c r="H38" s="2" t="s">
        <v>825</v>
      </c>
      <c r="I38" s="3" t="s">
        <v>825</v>
      </c>
      <c r="J38" s="50" t="s">
        <v>825</v>
      </c>
      <c r="K38" s="2" t="s">
        <v>825</v>
      </c>
      <c r="L38" s="2" t="s">
        <v>825</v>
      </c>
      <c r="M38" s="2" t="s">
        <v>825</v>
      </c>
      <c r="N38" s="3" t="s">
        <v>825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2</v>
      </c>
      <c r="U38" s="2">
        <f>COUNTIF($BJ$50:$BJ$396,"=1")</f>
        <v>2</v>
      </c>
      <c r="V38" s="2">
        <f>COUNTIF($BJ$50:$BJ$396,"=2")</f>
        <v>0</v>
      </c>
      <c r="W38" s="2">
        <f>COUNTIF($BJ$50:$BJ$396,"=3")</f>
        <v>1</v>
      </c>
      <c r="X38" s="3">
        <f>COUNTIF($BJ$50:$BJ$396,"=4")</f>
        <v>1</v>
      </c>
      <c r="Y38" s="50">
        <f>COUNTIF($BJ$50:$BK$396,"=0")</f>
        <v>2</v>
      </c>
      <c r="Z38" s="2">
        <f>COUNTIF($BJ$50:$BK$396,"=1")</f>
        <v>2</v>
      </c>
      <c r="AA38" s="2">
        <f>COUNTIF($BJ$50:$BK$396,"=2")</f>
        <v>0</v>
      </c>
      <c r="AB38" s="2">
        <f>COUNTIF($BJ$50:$BK$396,"=3")</f>
        <v>1</v>
      </c>
      <c r="AC38" s="3">
        <f>COUNTIF($BJ$50:$BK$396,"=4")</f>
        <v>1</v>
      </c>
      <c r="AD38" s="26"/>
      <c r="AE38" s="2"/>
      <c r="AF38" s="51"/>
      <c r="AG38" s="10">
        <f t="shared" si="1"/>
        <v>6</v>
      </c>
      <c r="AH38" s="71">
        <f t="shared" si="2"/>
        <v>0</v>
      </c>
      <c r="AI38" s="71">
        <f t="shared" si="3"/>
        <v>0</v>
      </c>
    </row>
    <row r="39" spans="1:35" ht="27.75" customHeight="1" x14ac:dyDescent="0.3">
      <c r="A39" s="72"/>
      <c r="B39" s="20" t="s">
        <v>258</v>
      </c>
      <c r="C39" s="21" t="s">
        <v>259</v>
      </c>
      <c r="D39" s="52">
        <f t="shared" si="0"/>
        <v>6</v>
      </c>
      <c r="E39" s="27" t="s">
        <v>825</v>
      </c>
      <c r="F39" s="9" t="s">
        <v>825</v>
      </c>
      <c r="G39" s="9" t="s">
        <v>825</v>
      </c>
      <c r="H39" s="9" t="s">
        <v>825</v>
      </c>
      <c r="I39" s="16" t="s">
        <v>825</v>
      </c>
      <c r="J39" s="52" t="s">
        <v>825</v>
      </c>
      <c r="K39" s="9" t="s">
        <v>825</v>
      </c>
      <c r="L39" s="9" t="s">
        <v>825</v>
      </c>
      <c r="M39" s="9" t="s">
        <v>825</v>
      </c>
      <c r="N39" s="16" t="s">
        <v>825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1</v>
      </c>
      <c r="U39" s="9">
        <f>COUNTIF($BL$50:$BL$396,"=1")</f>
        <v>1</v>
      </c>
      <c r="V39" s="9">
        <f>COUNTIF($BL$50:$BL$396,"=2")</f>
        <v>1</v>
      </c>
      <c r="W39" s="9">
        <f>COUNTIF($BL$50:$BL$396,"=3")</f>
        <v>2</v>
      </c>
      <c r="X39" s="16">
        <f>COUNTIF($BL$50:$BL$396,"=4")</f>
        <v>1</v>
      </c>
      <c r="Y39" s="52">
        <f>COUNTIF($BL$50:$BM$396,"=0")</f>
        <v>1</v>
      </c>
      <c r="Z39" s="9">
        <f>COUNTIF($BL$50:$BM$396,"=1")</f>
        <v>1</v>
      </c>
      <c r="AA39" s="9">
        <f>COUNTIF($BL$50:$BM$396,"=2")</f>
        <v>1</v>
      </c>
      <c r="AB39" s="9">
        <f>COUNTIF($BL$50:$BM$396,"=3")</f>
        <v>2</v>
      </c>
      <c r="AC39" s="16">
        <f>COUNTIF($BL$50:$BM$396,"=4")</f>
        <v>1</v>
      </c>
      <c r="AD39" s="27"/>
      <c r="AE39" s="9"/>
      <c r="AF39" s="53"/>
      <c r="AG39" s="10">
        <f t="shared" si="1"/>
        <v>6</v>
      </c>
      <c r="AH39" s="71">
        <f t="shared" si="2"/>
        <v>0</v>
      </c>
      <c r="AI39" s="71">
        <f t="shared" si="3"/>
        <v>0</v>
      </c>
    </row>
    <row r="40" spans="1:35" ht="27.75" customHeight="1" x14ac:dyDescent="0.3">
      <c r="A40" s="72"/>
      <c r="B40" s="20" t="s">
        <v>260</v>
      </c>
      <c r="C40" s="21" t="s">
        <v>261</v>
      </c>
      <c r="D40" s="54">
        <f t="shared" si="0"/>
        <v>6</v>
      </c>
      <c r="E40" s="28" t="s">
        <v>825</v>
      </c>
      <c r="F40" s="29" t="s">
        <v>825</v>
      </c>
      <c r="G40" s="29" t="s">
        <v>825</v>
      </c>
      <c r="H40" s="29" t="s">
        <v>825</v>
      </c>
      <c r="I40" s="30" t="s">
        <v>825</v>
      </c>
      <c r="J40" s="54" t="s">
        <v>825</v>
      </c>
      <c r="K40" s="29" t="s">
        <v>825</v>
      </c>
      <c r="L40" s="29" t="s">
        <v>825</v>
      </c>
      <c r="M40" s="29" t="s">
        <v>825</v>
      </c>
      <c r="N40" s="30" t="s">
        <v>825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2</v>
      </c>
      <c r="V40" s="29">
        <f>COUNTIF($BN$50:$BN$396,"=2")</f>
        <v>0</v>
      </c>
      <c r="W40" s="29">
        <f>COUNTIF($BN$50:$BN$396,"=3")</f>
        <v>3</v>
      </c>
      <c r="X40" s="30">
        <f>COUNTIF($BN$50:$BN$396,"=4")</f>
        <v>1</v>
      </c>
      <c r="Y40" s="54">
        <f>COUNTIF($BN$50:$BO$396,"=0")</f>
        <v>0</v>
      </c>
      <c r="Z40" s="29">
        <f>COUNTIF($BN$50:$BO$396,"=1")</f>
        <v>2</v>
      </c>
      <c r="AA40" s="29">
        <f>COUNTIF($BN$50:$BO$396,"=2")</f>
        <v>0</v>
      </c>
      <c r="AB40" s="29">
        <f>COUNTIF($BN$50:$BO$396,"=3")</f>
        <v>3</v>
      </c>
      <c r="AC40" s="30">
        <f>COUNTIF($BN$50:$BO$396,"=4")</f>
        <v>1</v>
      </c>
      <c r="AD40" s="28"/>
      <c r="AE40" s="29"/>
      <c r="AF40" s="55"/>
      <c r="AG40" s="10">
        <f t="shared" si="1"/>
        <v>6</v>
      </c>
      <c r="AH40" s="71">
        <f t="shared" si="2"/>
        <v>0</v>
      </c>
      <c r="AI40" s="71">
        <f t="shared" si="3"/>
        <v>0</v>
      </c>
    </row>
    <row r="41" spans="1:35" ht="27.75" customHeight="1" x14ac:dyDescent="0.3">
      <c r="A41" s="72"/>
      <c r="B41" s="20" t="s">
        <v>262</v>
      </c>
      <c r="C41" s="21" t="s">
        <v>263</v>
      </c>
      <c r="D41" s="56">
        <f t="shared" si="0"/>
        <v>6</v>
      </c>
      <c r="E41" s="31" t="s">
        <v>825</v>
      </c>
      <c r="F41" s="18" t="s">
        <v>825</v>
      </c>
      <c r="G41" s="18" t="s">
        <v>825</v>
      </c>
      <c r="H41" s="18" t="s">
        <v>825</v>
      </c>
      <c r="I41" s="19" t="s">
        <v>825</v>
      </c>
      <c r="J41" s="56" t="s">
        <v>825</v>
      </c>
      <c r="K41" s="18" t="s">
        <v>825</v>
      </c>
      <c r="L41" s="18" t="s">
        <v>825</v>
      </c>
      <c r="M41" s="18" t="s">
        <v>825</v>
      </c>
      <c r="N41" s="19" t="s">
        <v>825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1</v>
      </c>
      <c r="U41" s="18">
        <f>COUNTIF($BP$50:$BP$396,"=1")</f>
        <v>1</v>
      </c>
      <c r="V41" s="18">
        <f>COUNTIF($BP$50:$BP$396,"=2")</f>
        <v>1</v>
      </c>
      <c r="W41" s="18">
        <f>COUNTIF($BP$50:$BP$396,"=3")</f>
        <v>2</v>
      </c>
      <c r="X41" s="19">
        <f>COUNTIF($BP$50:$BP$396,"=4")</f>
        <v>1</v>
      </c>
      <c r="Y41" s="56">
        <f>COUNTIF($BP$50:$BQ$396,"=0")</f>
        <v>1</v>
      </c>
      <c r="Z41" s="18">
        <f>COUNTIF($BP$50:$BQ$396,"=1")</f>
        <v>1</v>
      </c>
      <c r="AA41" s="18">
        <f>COUNTIF($BP$50:$BQ$396,"=2")</f>
        <v>1</v>
      </c>
      <c r="AB41" s="18">
        <f>COUNTIF($BP$50:$BQ$396,"=3")</f>
        <v>2</v>
      </c>
      <c r="AC41" s="19">
        <f>COUNTIF($BP$50:$BQ$396,"=4")</f>
        <v>1</v>
      </c>
      <c r="AD41" s="31"/>
      <c r="AE41" s="18"/>
      <c r="AF41" s="57"/>
      <c r="AG41" s="10">
        <f t="shared" si="1"/>
        <v>6</v>
      </c>
      <c r="AH41" s="71">
        <f t="shared" si="2"/>
        <v>0</v>
      </c>
      <c r="AI41" s="71">
        <f t="shared" si="3"/>
        <v>0</v>
      </c>
    </row>
    <row r="42" spans="1:35" ht="27.75" customHeight="1" x14ac:dyDescent="0.3">
      <c r="A42" s="72"/>
      <c r="B42" s="20" t="s">
        <v>264</v>
      </c>
      <c r="C42" s="21" t="s">
        <v>265</v>
      </c>
      <c r="D42" s="54">
        <f t="shared" si="0"/>
        <v>6</v>
      </c>
      <c r="E42" s="28" t="s">
        <v>825</v>
      </c>
      <c r="F42" s="29" t="s">
        <v>825</v>
      </c>
      <c r="G42" s="29" t="s">
        <v>825</v>
      </c>
      <c r="H42" s="29" t="s">
        <v>825</v>
      </c>
      <c r="I42" s="30" t="s">
        <v>825</v>
      </c>
      <c r="J42" s="54" t="s">
        <v>825</v>
      </c>
      <c r="K42" s="29" t="s">
        <v>825</v>
      </c>
      <c r="L42" s="29" t="s">
        <v>825</v>
      </c>
      <c r="M42" s="29" t="s">
        <v>825</v>
      </c>
      <c r="N42" s="30" t="s">
        <v>825</v>
      </c>
      <c r="O42" s="54">
        <f>COUNTIF($BS$50:$BS$396,"=0")</f>
        <v>1</v>
      </c>
      <c r="P42" s="29">
        <f>COUNTIF($BS$50:$BS$396,"=1")</f>
        <v>2</v>
      </c>
      <c r="Q42" s="29">
        <f>COUNTIF($BS$50:$BS$396,"=2")</f>
        <v>0</v>
      </c>
      <c r="R42" s="29">
        <f>COUNTIF($BS$50:$BS$396,"=3")</f>
        <v>2</v>
      </c>
      <c r="S42" s="30">
        <f>COUNTIF($BS$50:$BS$396,"=4")</f>
        <v>1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1</v>
      </c>
      <c r="Z42" s="29">
        <f>COUNTIF($BR$50:$BS$396,"=1")</f>
        <v>2</v>
      </c>
      <c r="AA42" s="29">
        <f>COUNTIF($BR$50:$BS$396,"=2")</f>
        <v>0</v>
      </c>
      <c r="AB42" s="29">
        <f>COUNTIF($BR$50:$BS$396,"=3")</f>
        <v>2</v>
      </c>
      <c r="AC42" s="30">
        <f>COUNTIF($BR$50:$BS$396,"=4")</f>
        <v>1</v>
      </c>
      <c r="AD42" s="28"/>
      <c r="AE42" s="29"/>
      <c r="AF42" s="55"/>
      <c r="AG42" s="10">
        <f t="shared" si="1"/>
        <v>6</v>
      </c>
      <c r="AH42" s="71">
        <f t="shared" si="2"/>
        <v>0</v>
      </c>
      <c r="AI42" s="71">
        <f t="shared" si="3"/>
        <v>0</v>
      </c>
    </row>
    <row r="43" spans="1:35" ht="27.75" customHeight="1" x14ac:dyDescent="0.3">
      <c r="A43" s="72"/>
      <c r="B43" s="20" t="s">
        <v>266</v>
      </c>
      <c r="C43" s="21" t="s">
        <v>267</v>
      </c>
      <c r="D43" s="52">
        <f t="shared" si="0"/>
        <v>6</v>
      </c>
      <c r="E43" s="27" t="s">
        <v>825</v>
      </c>
      <c r="F43" s="9" t="s">
        <v>825</v>
      </c>
      <c r="G43" s="9" t="s">
        <v>825</v>
      </c>
      <c r="H43" s="9" t="s">
        <v>825</v>
      </c>
      <c r="I43" s="16" t="s">
        <v>825</v>
      </c>
      <c r="J43" s="52" t="s">
        <v>825</v>
      </c>
      <c r="K43" s="9" t="s">
        <v>825</v>
      </c>
      <c r="L43" s="9" t="s">
        <v>825</v>
      </c>
      <c r="M43" s="9" t="s">
        <v>825</v>
      </c>
      <c r="N43" s="16" t="s">
        <v>825</v>
      </c>
      <c r="O43" s="52">
        <f>COUNTIF($BU$50:$BU$396,"=0")</f>
        <v>2</v>
      </c>
      <c r="P43" s="9">
        <f>COUNTIF($BU$50:$BU$396,"=1")</f>
        <v>1</v>
      </c>
      <c r="Q43" s="9">
        <f>COUNTIF($BU$50:$BU$396,"=2")</f>
        <v>0</v>
      </c>
      <c r="R43" s="9">
        <f>COUNTIF($BU$50:$BU$396,"=3")</f>
        <v>2</v>
      </c>
      <c r="S43" s="16">
        <f>COUNTIF($BU$50:$BU$396,"=4")</f>
        <v>1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2</v>
      </c>
      <c r="Z43" s="9">
        <f>COUNTIF($BT$50:$BU$396,"=1")</f>
        <v>1</v>
      </c>
      <c r="AA43" s="9">
        <f>COUNTIF($BT$50:$BU$396,"=2")</f>
        <v>0</v>
      </c>
      <c r="AB43" s="9">
        <f>COUNTIF($BT$50:$BU$396,"=3")</f>
        <v>2</v>
      </c>
      <c r="AC43" s="16">
        <f>COUNTIF($BT$50:$BU$396,"=4")</f>
        <v>1</v>
      </c>
      <c r="AD43" s="27"/>
      <c r="AE43" s="9"/>
      <c r="AF43" s="53"/>
      <c r="AG43" s="10">
        <f t="shared" si="1"/>
        <v>6</v>
      </c>
      <c r="AH43" s="71">
        <f t="shared" si="2"/>
        <v>0</v>
      </c>
      <c r="AI43" s="71">
        <f t="shared" si="3"/>
        <v>0</v>
      </c>
    </row>
    <row r="44" spans="1:35" ht="27.75" customHeight="1" x14ac:dyDescent="0.3">
      <c r="A44" s="72"/>
      <c r="B44" s="20" t="s">
        <v>268</v>
      </c>
      <c r="C44" s="21" t="s">
        <v>269</v>
      </c>
      <c r="D44" s="50">
        <f t="shared" si="0"/>
        <v>6</v>
      </c>
      <c r="E44" s="26" t="s">
        <v>825</v>
      </c>
      <c r="F44" s="2" t="s">
        <v>825</v>
      </c>
      <c r="G44" s="2" t="s">
        <v>825</v>
      </c>
      <c r="H44" s="2" t="s">
        <v>825</v>
      </c>
      <c r="I44" s="3" t="s">
        <v>825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3</v>
      </c>
      <c r="V44" s="2">
        <f>COUNTIF($BV$50:$BV$396,"=2")</f>
        <v>0</v>
      </c>
      <c r="W44" s="2">
        <f>COUNTIF($BV$50:$BV$396,"=3")</f>
        <v>2</v>
      </c>
      <c r="X44" s="3">
        <f>COUNTIF($BV$50:$BV$396,"=4")</f>
        <v>1</v>
      </c>
      <c r="Y44" s="50">
        <f>COUNTIF($BV$50:$BX$396,"=0")</f>
        <v>0</v>
      </c>
      <c r="Z44" s="2">
        <f>COUNTIF($BV$50:$BX$396,"=1")</f>
        <v>3</v>
      </c>
      <c r="AA44" s="2">
        <f>COUNTIF($BV$50:$BX$396,"=2")</f>
        <v>0</v>
      </c>
      <c r="AB44" s="2">
        <f>COUNTIF($BV$50:$BX$396,"=3")</f>
        <v>2</v>
      </c>
      <c r="AC44" s="3">
        <f>COUNTIF($BV$50:$BX$396,"=4")</f>
        <v>1</v>
      </c>
      <c r="AD44" s="26"/>
      <c r="AE44" s="2"/>
      <c r="AF44" s="51"/>
      <c r="AG44" s="10">
        <f t="shared" si="1"/>
        <v>6</v>
      </c>
      <c r="AH44" s="71">
        <f t="shared" si="2"/>
        <v>0</v>
      </c>
      <c r="AI44" s="71">
        <f t="shared" si="3"/>
        <v>0</v>
      </c>
    </row>
    <row r="45" spans="1:35" ht="27.75" customHeight="1" x14ac:dyDescent="0.3">
      <c r="A45" s="72"/>
      <c r="B45" s="20" t="s">
        <v>270</v>
      </c>
      <c r="C45" s="21" t="s">
        <v>271</v>
      </c>
      <c r="D45" s="52">
        <f t="shared" si="0"/>
        <v>6</v>
      </c>
      <c r="E45" s="27" t="s">
        <v>825</v>
      </c>
      <c r="F45" s="9" t="s">
        <v>825</v>
      </c>
      <c r="G45" s="9" t="s">
        <v>825</v>
      </c>
      <c r="H45" s="9" t="s">
        <v>825</v>
      </c>
      <c r="I45" s="16" t="s">
        <v>825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1</v>
      </c>
      <c r="P45" s="9">
        <f>COUNTIF($BY$50:$BY$396,"=1")</f>
        <v>2</v>
      </c>
      <c r="Q45" s="9">
        <f>COUNTIF($BY$50:$BY$396,"=2")</f>
        <v>0</v>
      </c>
      <c r="R45" s="9">
        <f>COUNTIF($BY$50:$BY$396,"=3")</f>
        <v>2</v>
      </c>
      <c r="S45" s="16">
        <f>COUNTIF($BY$50:$BY$396,"=4")</f>
        <v>1</v>
      </c>
      <c r="T45" s="52" t="s">
        <v>825</v>
      </c>
      <c r="U45" s="9" t="s">
        <v>825</v>
      </c>
      <c r="V45" s="9" t="s">
        <v>825</v>
      </c>
      <c r="W45" s="9" t="s">
        <v>825</v>
      </c>
      <c r="X45" s="16" t="s">
        <v>825</v>
      </c>
      <c r="Y45" s="52">
        <f>COUNTIF($BY$50:$BZ$396,"=0")</f>
        <v>1</v>
      </c>
      <c r="Z45" s="9">
        <f>COUNTIF($BY$50:$BZ$396,"=1")</f>
        <v>2</v>
      </c>
      <c r="AA45" s="9">
        <f>COUNTIF($BY$50:$BZ$396,"=2")</f>
        <v>0</v>
      </c>
      <c r="AB45" s="9">
        <f>COUNTIF($BY$50:$BZ$396,"=3")</f>
        <v>2</v>
      </c>
      <c r="AC45" s="16">
        <f>COUNTIF($BY$50:$BZ$396,"=4")</f>
        <v>1</v>
      </c>
      <c r="AD45" s="27"/>
      <c r="AE45" s="9"/>
      <c r="AF45" s="53"/>
      <c r="AG45" s="10">
        <f t="shared" si="1"/>
        <v>6</v>
      </c>
      <c r="AH45" s="71">
        <f t="shared" si="2"/>
        <v>0</v>
      </c>
      <c r="AI45" s="71">
        <f t="shared" si="3"/>
        <v>0</v>
      </c>
    </row>
    <row r="46" spans="1:35" ht="27.75" customHeight="1" thickBot="1" x14ac:dyDescent="0.35">
      <c r="A46" s="72"/>
      <c r="B46" s="20" t="s">
        <v>272</v>
      </c>
      <c r="C46" s="21" t="s">
        <v>273</v>
      </c>
      <c r="D46" s="58">
        <f t="shared" si="0"/>
        <v>6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1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1</v>
      </c>
      <c r="O46" s="58">
        <f>COUNTIF($CA$50:$CA$396,"=0")</f>
        <v>1</v>
      </c>
      <c r="P46" s="59">
        <f>COUNTIF($CA$50:$CA$396,"=1")</f>
        <v>0</v>
      </c>
      <c r="Q46" s="59">
        <f>COUNTIF($CA$50:$CA$396,"=2")</f>
        <v>1</v>
      </c>
      <c r="R46" s="59">
        <f>COUNTIF($CA$50:$CA$396,"=3")</f>
        <v>2</v>
      </c>
      <c r="S46" s="60">
        <f>COUNTIF($CA$50:$CA$396,"=4")</f>
        <v>0</v>
      </c>
      <c r="T46" s="58" t="s">
        <v>825</v>
      </c>
      <c r="U46" s="59" t="s">
        <v>825</v>
      </c>
      <c r="V46" s="59" t="s">
        <v>825</v>
      </c>
      <c r="W46" s="59" t="s">
        <v>825</v>
      </c>
      <c r="X46" s="60" t="s">
        <v>825</v>
      </c>
      <c r="Y46" s="58">
        <f>COUNTIF($CA$50:$CC$396,"=0")</f>
        <v>1</v>
      </c>
      <c r="Z46" s="59">
        <f>COUNTIF($CA$50:$CC$396,"=1")</f>
        <v>1</v>
      </c>
      <c r="AA46" s="59">
        <f>COUNTIF($CA$50:$CC$396,"=2")</f>
        <v>1</v>
      </c>
      <c r="AB46" s="59">
        <f>COUNTIF($CA$50:$CC$396,"=3")</f>
        <v>2</v>
      </c>
      <c r="AC46" s="60">
        <f>COUNTIF($CA$50:$CC$396,"=4")</f>
        <v>1</v>
      </c>
      <c r="AD46" s="61"/>
      <c r="AE46" s="59"/>
      <c r="AF46" s="62"/>
      <c r="AG46" s="10">
        <f t="shared" si="1"/>
        <v>6</v>
      </c>
      <c r="AH46" s="71">
        <f t="shared" si="2"/>
        <v>0</v>
      </c>
      <c r="AI46" s="71">
        <f t="shared" si="3"/>
        <v>0</v>
      </c>
    </row>
    <row r="47" spans="1:35" x14ac:dyDescent="0.3">
      <c r="Q47" s="7"/>
      <c r="T47" s="7"/>
      <c r="V47" s="8"/>
      <c r="AH47" s="71"/>
      <c r="AI47" s="71"/>
    </row>
    <row r="48" spans="1:35" ht="49.5" customHeight="1" x14ac:dyDescent="0.3">
      <c r="A48" s="5" t="s">
        <v>274</v>
      </c>
      <c r="B48" s="4"/>
      <c r="Q48" s="7"/>
    </row>
    <row r="49" spans="1:187" s="69" customFormat="1" ht="275.39999999999998" customHeight="1" x14ac:dyDescent="0.3">
      <c r="A49" s="66"/>
      <c r="B49" s="67" t="s">
        <v>275</v>
      </c>
      <c r="C49" s="67" t="s">
        <v>276</v>
      </c>
      <c r="D49" s="67" t="s">
        <v>277</v>
      </c>
      <c r="E49" s="67" t="s">
        <v>278</v>
      </c>
      <c r="F49" s="67" t="s">
        <v>279</v>
      </c>
      <c r="G49" s="67" t="s">
        <v>280</v>
      </c>
      <c r="H49" s="67" t="s">
        <v>281</v>
      </c>
      <c r="I49" s="67" t="s">
        <v>282</v>
      </c>
      <c r="J49" s="67" t="s">
        <v>283</v>
      </c>
      <c r="K49" s="67" t="s">
        <v>284</v>
      </c>
      <c r="L49" s="67" t="s">
        <v>285</v>
      </c>
      <c r="M49" s="67" t="s">
        <v>286</v>
      </c>
      <c r="N49" s="67" t="s">
        <v>287</v>
      </c>
      <c r="O49" s="67" t="s">
        <v>288</v>
      </c>
      <c r="P49" s="67" t="s">
        <v>289</v>
      </c>
      <c r="Q49" s="67" t="s">
        <v>290</v>
      </c>
      <c r="R49" s="67" t="s">
        <v>291</v>
      </c>
      <c r="S49" s="67" t="s">
        <v>292</v>
      </c>
      <c r="T49" s="67" t="s">
        <v>790</v>
      </c>
      <c r="U49" s="67" t="s">
        <v>791</v>
      </c>
      <c r="V49" s="67" t="s">
        <v>792</v>
      </c>
      <c r="W49" s="67" t="s">
        <v>793</v>
      </c>
      <c r="X49" s="67" t="s">
        <v>794</v>
      </c>
      <c r="Y49" s="67" t="s">
        <v>293</v>
      </c>
      <c r="Z49" s="67" t="s">
        <v>294</v>
      </c>
      <c r="AA49" s="67" t="s">
        <v>295</v>
      </c>
      <c r="AB49" s="67" t="s">
        <v>296</v>
      </c>
      <c r="AC49" s="67" t="s">
        <v>297</v>
      </c>
      <c r="AD49" s="67" t="s">
        <v>298</v>
      </c>
      <c r="AE49" s="67" t="s">
        <v>299</v>
      </c>
      <c r="AF49" s="67" t="s">
        <v>300</v>
      </c>
      <c r="AG49" s="67" t="s">
        <v>301</v>
      </c>
      <c r="AH49" s="67" t="s">
        <v>302</v>
      </c>
      <c r="AI49" s="67" t="s">
        <v>303</v>
      </c>
      <c r="AJ49" s="67" t="s">
        <v>304</v>
      </c>
      <c r="AK49" s="67" t="s">
        <v>305</v>
      </c>
      <c r="AL49" s="67" t="s">
        <v>306</v>
      </c>
      <c r="AM49" s="67" t="s">
        <v>307</v>
      </c>
      <c r="AN49" s="67" t="s">
        <v>308</v>
      </c>
      <c r="AO49" s="67" t="s">
        <v>309</v>
      </c>
      <c r="AP49" s="67" t="s">
        <v>310</v>
      </c>
      <c r="AQ49" s="67" t="s">
        <v>311</v>
      </c>
      <c r="AR49" s="67" t="s">
        <v>312</v>
      </c>
      <c r="AS49" s="67" t="s">
        <v>313</v>
      </c>
      <c r="AT49" s="67" t="s">
        <v>314</v>
      </c>
      <c r="AU49" s="67" t="s">
        <v>315</v>
      </c>
      <c r="AV49" s="67" t="s">
        <v>316</v>
      </c>
      <c r="AW49" s="67" t="s">
        <v>317</v>
      </c>
      <c r="AX49" s="67" t="s">
        <v>318</v>
      </c>
      <c r="AY49" s="67" t="s">
        <v>319</v>
      </c>
      <c r="AZ49" s="67" t="s">
        <v>320</v>
      </c>
      <c r="BA49" s="67" t="s">
        <v>321</v>
      </c>
      <c r="BB49" s="67" t="s">
        <v>322</v>
      </c>
      <c r="BC49" s="67" t="s">
        <v>323</v>
      </c>
      <c r="BD49" s="67" t="s">
        <v>324</v>
      </c>
      <c r="BE49" s="67" t="s">
        <v>325</v>
      </c>
      <c r="BF49" s="67" t="s">
        <v>326</v>
      </c>
      <c r="BG49" s="67" t="s">
        <v>327</v>
      </c>
      <c r="BH49" s="67" t="s">
        <v>328</v>
      </c>
      <c r="BI49" s="67" t="s">
        <v>329</v>
      </c>
      <c r="BJ49" s="67" t="s">
        <v>827</v>
      </c>
      <c r="BK49" s="67" t="s">
        <v>828</v>
      </c>
      <c r="BL49" s="67" t="s">
        <v>330</v>
      </c>
      <c r="BM49" s="67" t="s">
        <v>331</v>
      </c>
      <c r="BN49" s="67" t="s">
        <v>332</v>
      </c>
      <c r="BO49" s="67" t="s">
        <v>333</v>
      </c>
      <c r="BP49" s="67" t="s">
        <v>334</v>
      </c>
      <c r="BQ49" s="67" t="s">
        <v>335</v>
      </c>
      <c r="BR49" s="67" t="s">
        <v>336</v>
      </c>
      <c r="BS49" s="67" t="s">
        <v>337</v>
      </c>
      <c r="BT49" s="67" t="s">
        <v>338</v>
      </c>
      <c r="BU49" s="67" t="s">
        <v>339</v>
      </c>
      <c r="BV49" s="67" t="s">
        <v>340</v>
      </c>
      <c r="BW49" s="67" t="s">
        <v>341</v>
      </c>
      <c r="BX49" s="67" t="s">
        <v>342</v>
      </c>
      <c r="BY49" s="67" t="s">
        <v>343</v>
      </c>
      <c r="BZ49" s="67" t="s">
        <v>344</v>
      </c>
      <c r="CA49" s="67" t="s">
        <v>345</v>
      </c>
      <c r="CB49" s="67" t="s">
        <v>346</v>
      </c>
      <c r="CC49" s="67" t="s">
        <v>347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87" x14ac:dyDescent="0.3">
      <c r="B50" s="64" t="s">
        <v>348</v>
      </c>
      <c r="C50" s="64" t="s">
        <v>349</v>
      </c>
      <c r="D50" s="64" t="s">
        <v>350</v>
      </c>
      <c r="E50" s="64" t="s">
        <v>351</v>
      </c>
      <c r="F50" s="64" t="s">
        <v>352</v>
      </c>
      <c r="G50" s="64" t="s">
        <v>353</v>
      </c>
      <c r="H50" s="64" t="s">
        <v>354</v>
      </c>
      <c r="I50" s="64" t="s">
        <v>355</v>
      </c>
      <c r="J50" s="64" t="s">
        <v>356</v>
      </c>
      <c r="K50" s="64" t="s">
        <v>357</v>
      </c>
      <c r="L50" s="64" t="s">
        <v>358</v>
      </c>
      <c r="M50" s="64" t="s">
        <v>359</v>
      </c>
      <c r="N50" s="64" t="s">
        <v>360</v>
      </c>
      <c r="O50" s="64" t="s">
        <v>361</v>
      </c>
      <c r="P50" s="64" t="s">
        <v>362</v>
      </c>
      <c r="Q50" s="64" t="s">
        <v>363</v>
      </c>
      <c r="R50" s="64" t="s">
        <v>364</v>
      </c>
      <c r="S50" s="64" t="s">
        <v>365</v>
      </c>
      <c r="T50" s="64" t="s">
        <v>795</v>
      </c>
      <c r="U50" s="64" t="s">
        <v>796</v>
      </c>
      <c r="V50" s="64" t="s">
        <v>797</v>
      </c>
      <c r="W50" s="64" t="s">
        <v>798</v>
      </c>
      <c r="X50" s="64" t="s">
        <v>799</v>
      </c>
      <c r="Y50" s="64" t="s">
        <v>366</v>
      </c>
      <c r="Z50" s="64" t="s">
        <v>367</v>
      </c>
      <c r="AA50" s="64" t="s">
        <v>368</v>
      </c>
      <c r="AB50" s="64" t="s">
        <v>369</v>
      </c>
      <c r="AC50" s="64" t="s">
        <v>370</v>
      </c>
      <c r="AD50" s="64" t="s">
        <v>371</v>
      </c>
      <c r="AE50" s="64" t="s">
        <v>372</v>
      </c>
      <c r="AF50" s="64" t="s">
        <v>373</v>
      </c>
      <c r="AG50" s="64" t="s">
        <v>374</v>
      </c>
      <c r="AH50" s="64" t="s">
        <v>375</v>
      </c>
      <c r="AI50" s="64" t="s">
        <v>376</v>
      </c>
      <c r="AJ50" s="64" t="s">
        <v>377</v>
      </c>
      <c r="AK50" s="64" t="s">
        <v>378</v>
      </c>
      <c r="AL50" s="64" t="s">
        <v>379</v>
      </c>
      <c r="AM50" s="64" t="s">
        <v>380</v>
      </c>
      <c r="AN50" s="64" t="s">
        <v>381</v>
      </c>
      <c r="AO50" s="64" t="s">
        <v>382</v>
      </c>
      <c r="AP50" s="64" t="s">
        <v>383</v>
      </c>
      <c r="AQ50" s="64" t="s">
        <v>384</v>
      </c>
      <c r="AR50" s="64" t="s">
        <v>385</v>
      </c>
      <c r="AS50" s="64" t="s">
        <v>386</v>
      </c>
      <c r="AT50" s="64" t="s">
        <v>387</v>
      </c>
      <c r="AU50" s="64" t="s">
        <v>388</v>
      </c>
      <c r="AV50" s="64" t="s">
        <v>389</v>
      </c>
      <c r="AW50" s="64" t="s">
        <v>390</v>
      </c>
      <c r="AX50" s="64" t="s">
        <v>391</v>
      </c>
      <c r="AY50" s="64" t="s">
        <v>392</v>
      </c>
      <c r="AZ50" s="64" t="s">
        <v>393</v>
      </c>
      <c r="BA50" s="64" t="s">
        <v>394</v>
      </c>
      <c r="BB50" s="64" t="s">
        <v>395</v>
      </c>
      <c r="BC50" s="64" t="s">
        <v>396</v>
      </c>
      <c r="BD50" s="64" t="s">
        <v>397</v>
      </c>
      <c r="BE50" s="64" t="s">
        <v>398</v>
      </c>
      <c r="BF50" s="64" t="s">
        <v>399</v>
      </c>
      <c r="BG50" s="64" t="s">
        <v>400</v>
      </c>
      <c r="BH50" s="64" t="s">
        <v>401</v>
      </c>
      <c r="BI50" s="64" t="s">
        <v>402</v>
      </c>
      <c r="BJ50" s="64" t="s">
        <v>403</v>
      </c>
      <c r="BK50" s="64" t="s">
        <v>404</v>
      </c>
      <c r="BL50" s="64" t="s">
        <v>405</v>
      </c>
      <c r="BM50" s="64" t="s">
        <v>406</v>
      </c>
      <c r="BN50" s="64" t="s">
        <v>407</v>
      </c>
      <c r="BO50" s="64" t="s">
        <v>408</v>
      </c>
      <c r="BP50" s="64" t="s">
        <v>409</v>
      </c>
      <c r="BQ50" s="64" t="s">
        <v>410</v>
      </c>
      <c r="BR50" s="64" t="s">
        <v>411</v>
      </c>
      <c r="BS50" s="64" t="s">
        <v>412</v>
      </c>
      <c r="BT50" s="64" t="s">
        <v>413</v>
      </c>
      <c r="BU50" s="64" t="s">
        <v>414</v>
      </c>
      <c r="BV50" s="64" t="s">
        <v>415</v>
      </c>
      <c r="BW50" s="64" t="s">
        <v>416</v>
      </c>
      <c r="BX50" s="64" t="s">
        <v>417</v>
      </c>
      <c r="BY50" s="64" t="s">
        <v>418</v>
      </c>
      <c r="BZ50" s="64" t="s">
        <v>419</v>
      </c>
      <c r="CA50" s="64" t="s">
        <v>420</v>
      </c>
      <c r="CB50" s="64" t="s">
        <v>421</v>
      </c>
      <c r="GE50" s="64" t="s">
        <v>422</v>
      </c>
    </row>
    <row r="51" spans="1:187" x14ac:dyDescent="0.3">
      <c r="B51" s="64" t="s">
        <v>423</v>
      </c>
      <c r="C51" s="64" t="s">
        <v>424</v>
      </c>
      <c r="D51" s="64" t="s">
        <v>425</v>
      </c>
      <c r="E51" s="64" t="s">
        <v>426</v>
      </c>
      <c r="F51" s="64" t="s">
        <v>427</v>
      </c>
      <c r="G51" s="64" t="s">
        <v>428</v>
      </c>
      <c r="H51" s="64" t="s">
        <v>429</v>
      </c>
      <c r="I51" s="64" t="s">
        <v>430</v>
      </c>
      <c r="J51" s="64" t="s">
        <v>431</v>
      </c>
      <c r="K51" s="64" t="s">
        <v>432</v>
      </c>
      <c r="L51" s="64" t="s">
        <v>433</v>
      </c>
      <c r="M51" s="64" t="s">
        <v>434</v>
      </c>
      <c r="N51" s="64" t="s">
        <v>435</v>
      </c>
      <c r="O51" s="64" t="s">
        <v>436</v>
      </c>
      <c r="P51" s="64" t="s">
        <v>437</v>
      </c>
      <c r="Q51" s="64" t="s">
        <v>438</v>
      </c>
      <c r="R51" s="64" t="s">
        <v>439</v>
      </c>
      <c r="S51" s="64" t="s">
        <v>440</v>
      </c>
      <c r="T51" s="64" t="s">
        <v>800</v>
      </c>
      <c r="U51" s="64" t="s">
        <v>801</v>
      </c>
      <c r="V51" s="64" t="s">
        <v>802</v>
      </c>
      <c r="W51" s="64" t="s">
        <v>803</v>
      </c>
      <c r="X51" s="64" t="s">
        <v>804</v>
      </c>
      <c r="Y51" s="64" t="s">
        <v>441</v>
      </c>
      <c r="Z51" s="64" t="s">
        <v>442</v>
      </c>
      <c r="AA51" s="64" t="s">
        <v>443</v>
      </c>
      <c r="AB51" s="64" t="s">
        <v>444</v>
      </c>
      <c r="AC51" s="64" t="s">
        <v>445</v>
      </c>
      <c r="AD51" s="64" t="s">
        <v>446</v>
      </c>
      <c r="AE51" s="64" t="s">
        <v>447</v>
      </c>
      <c r="AF51" s="64" t="s">
        <v>448</v>
      </c>
      <c r="AG51" s="64" t="s">
        <v>449</v>
      </c>
      <c r="AH51" s="64" t="s">
        <v>450</v>
      </c>
      <c r="AI51" s="64" t="s">
        <v>451</v>
      </c>
      <c r="AJ51" s="64" t="s">
        <v>452</v>
      </c>
      <c r="AK51" s="64" t="s">
        <v>453</v>
      </c>
      <c r="AL51" s="64" t="s">
        <v>454</v>
      </c>
      <c r="AM51" s="64" t="s">
        <v>455</v>
      </c>
      <c r="AN51" s="64" t="s">
        <v>456</v>
      </c>
      <c r="AO51" s="64" t="s">
        <v>457</v>
      </c>
      <c r="AP51" s="64" t="s">
        <v>458</v>
      </c>
      <c r="AQ51" s="64" t="s">
        <v>459</v>
      </c>
      <c r="AR51" s="64" t="s">
        <v>460</v>
      </c>
      <c r="AS51" s="64" t="s">
        <v>461</v>
      </c>
      <c r="AT51" s="64" t="s">
        <v>462</v>
      </c>
      <c r="AU51" s="64" t="s">
        <v>463</v>
      </c>
      <c r="AV51" s="64" t="s">
        <v>464</v>
      </c>
      <c r="AW51" s="64" t="s">
        <v>465</v>
      </c>
      <c r="AX51" s="64" t="s">
        <v>466</v>
      </c>
      <c r="AY51" s="64" t="s">
        <v>467</v>
      </c>
      <c r="AZ51" s="64" t="s">
        <v>468</v>
      </c>
      <c r="BA51" s="64" t="s">
        <v>469</v>
      </c>
      <c r="BB51" s="64" t="s">
        <v>470</v>
      </c>
      <c r="BC51" s="64" t="s">
        <v>471</v>
      </c>
      <c r="BD51" s="64" t="s">
        <v>472</v>
      </c>
      <c r="BE51" s="64" t="s">
        <v>473</v>
      </c>
      <c r="BF51" s="64" t="s">
        <v>474</v>
      </c>
      <c r="BG51" s="64" t="s">
        <v>475</v>
      </c>
      <c r="BH51" s="64" t="s">
        <v>476</v>
      </c>
      <c r="BI51" s="64" t="s">
        <v>477</v>
      </c>
      <c r="BJ51" s="64" t="s">
        <v>478</v>
      </c>
      <c r="BK51" s="64" t="s">
        <v>479</v>
      </c>
      <c r="BL51" s="64" t="s">
        <v>480</v>
      </c>
      <c r="BM51" s="64" t="s">
        <v>481</v>
      </c>
      <c r="BN51" s="64" t="s">
        <v>482</v>
      </c>
      <c r="BO51" s="64" t="s">
        <v>483</v>
      </c>
      <c r="BP51" s="64" t="s">
        <v>484</v>
      </c>
      <c r="BQ51" s="64" t="s">
        <v>485</v>
      </c>
      <c r="BR51" s="64" t="s">
        <v>486</v>
      </c>
      <c r="BS51" s="64" t="s">
        <v>487</v>
      </c>
      <c r="BT51" s="64" t="s">
        <v>488</v>
      </c>
      <c r="BU51" s="64" t="s">
        <v>489</v>
      </c>
      <c r="BV51" s="64" t="s">
        <v>490</v>
      </c>
      <c r="BW51" s="64" t="s">
        <v>491</v>
      </c>
      <c r="BX51" s="64" t="s">
        <v>492</v>
      </c>
      <c r="BY51" s="64" t="s">
        <v>493</v>
      </c>
      <c r="BZ51" s="64" t="s">
        <v>494</v>
      </c>
      <c r="CA51" s="64" t="s">
        <v>495</v>
      </c>
    </row>
    <row r="52" spans="1:187" x14ac:dyDescent="0.3">
      <c r="B52" s="64" t="s">
        <v>496</v>
      </c>
      <c r="C52" s="64" t="s">
        <v>497</v>
      </c>
      <c r="D52" s="64" t="s">
        <v>498</v>
      </c>
      <c r="E52" s="64" t="s">
        <v>499</v>
      </c>
      <c r="F52" s="64" t="s">
        <v>500</v>
      </c>
      <c r="G52" s="64" t="s">
        <v>501</v>
      </c>
      <c r="H52" s="64" t="s">
        <v>502</v>
      </c>
      <c r="I52" s="64" t="s">
        <v>503</v>
      </c>
      <c r="J52" s="64" t="s">
        <v>504</v>
      </c>
      <c r="K52" s="64" t="s">
        <v>505</v>
      </c>
      <c r="L52" s="64" t="s">
        <v>506</v>
      </c>
      <c r="M52" s="64" t="s">
        <v>507</v>
      </c>
      <c r="N52" s="64" t="s">
        <v>508</v>
      </c>
      <c r="O52" s="64" t="s">
        <v>509</v>
      </c>
      <c r="P52" s="64" t="s">
        <v>510</v>
      </c>
      <c r="Q52" s="64" t="s">
        <v>511</v>
      </c>
      <c r="R52" s="64" t="s">
        <v>512</v>
      </c>
      <c r="S52" s="64" t="s">
        <v>513</v>
      </c>
      <c r="T52" s="64" t="s">
        <v>805</v>
      </c>
      <c r="U52" s="64" t="s">
        <v>806</v>
      </c>
      <c r="V52" s="64" t="s">
        <v>807</v>
      </c>
      <c r="W52" s="64" t="s">
        <v>808</v>
      </c>
      <c r="X52" s="64" t="s">
        <v>809</v>
      </c>
      <c r="Y52" s="64" t="s">
        <v>514</v>
      </c>
      <c r="Z52" s="64" t="s">
        <v>515</v>
      </c>
      <c r="AA52" s="64" t="s">
        <v>516</v>
      </c>
      <c r="AB52" s="64" t="s">
        <v>517</v>
      </c>
      <c r="AC52" s="64" t="s">
        <v>518</v>
      </c>
      <c r="AD52" s="64" t="s">
        <v>519</v>
      </c>
      <c r="AE52" s="64" t="s">
        <v>520</v>
      </c>
      <c r="AF52" s="64" t="s">
        <v>521</v>
      </c>
      <c r="AG52" s="64" t="s">
        <v>522</v>
      </c>
      <c r="AH52" s="64" t="s">
        <v>523</v>
      </c>
      <c r="AI52" s="64" t="s">
        <v>524</v>
      </c>
      <c r="AJ52" s="64" t="s">
        <v>525</v>
      </c>
      <c r="AK52" s="64" t="s">
        <v>526</v>
      </c>
      <c r="AL52" s="64" t="s">
        <v>527</v>
      </c>
      <c r="AM52" s="64" t="s">
        <v>528</v>
      </c>
      <c r="AN52" s="64" t="s">
        <v>529</v>
      </c>
      <c r="AO52" s="64" t="s">
        <v>530</v>
      </c>
      <c r="AP52" s="64" t="s">
        <v>531</v>
      </c>
      <c r="AQ52" s="64" t="s">
        <v>532</v>
      </c>
      <c r="AR52" s="64" t="s">
        <v>533</v>
      </c>
      <c r="AS52" s="64" t="s">
        <v>534</v>
      </c>
      <c r="AT52" s="64" t="s">
        <v>535</v>
      </c>
      <c r="AU52" s="64" t="s">
        <v>536</v>
      </c>
      <c r="AV52" s="64" t="s">
        <v>537</v>
      </c>
      <c r="AW52" s="64" t="s">
        <v>538</v>
      </c>
      <c r="AX52" s="64" t="s">
        <v>539</v>
      </c>
      <c r="AY52" s="64" t="s">
        <v>540</v>
      </c>
      <c r="AZ52" s="64" t="s">
        <v>541</v>
      </c>
      <c r="BA52" s="64" t="s">
        <v>542</v>
      </c>
      <c r="BB52" s="64" t="s">
        <v>543</v>
      </c>
      <c r="BC52" s="64" t="s">
        <v>544</v>
      </c>
      <c r="BD52" s="64" t="s">
        <v>545</v>
      </c>
      <c r="BE52" s="64" t="s">
        <v>546</v>
      </c>
      <c r="BF52" s="64" t="s">
        <v>547</v>
      </c>
      <c r="BG52" s="64" t="s">
        <v>548</v>
      </c>
      <c r="BH52" s="64" t="s">
        <v>549</v>
      </c>
      <c r="BI52" s="64" t="s">
        <v>550</v>
      </c>
      <c r="BJ52" s="64" t="s">
        <v>551</v>
      </c>
      <c r="BK52" s="64" t="s">
        <v>552</v>
      </c>
      <c r="BL52" s="64" t="s">
        <v>553</v>
      </c>
      <c r="BM52" s="64" t="s">
        <v>554</v>
      </c>
      <c r="BN52" s="64" t="s">
        <v>555</v>
      </c>
      <c r="BO52" s="64" t="s">
        <v>556</v>
      </c>
      <c r="BP52" s="64" t="s">
        <v>557</v>
      </c>
      <c r="BQ52" s="64" t="s">
        <v>558</v>
      </c>
      <c r="BR52" s="64" t="s">
        <v>559</v>
      </c>
      <c r="BS52" s="64" t="s">
        <v>560</v>
      </c>
      <c r="BT52" s="64" t="s">
        <v>561</v>
      </c>
      <c r="BU52" s="64" t="s">
        <v>562</v>
      </c>
      <c r="BV52" s="64" t="s">
        <v>563</v>
      </c>
      <c r="BW52" s="64" t="s">
        <v>564</v>
      </c>
      <c r="BX52" s="64" t="s">
        <v>565</v>
      </c>
      <c r="BY52" s="64" t="s">
        <v>566</v>
      </c>
      <c r="BZ52" s="64" t="s">
        <v>567</v>
      </c>
      <c r="CA52" s="64" t="s">
        <v>568</v>
      </c>
      <c r="CB52" s="64" t="s">
        <v>569</v>
      </c>
    </row>
    <row r="53" spans="1:187" x14ac:dyDescent="0.3">
      <c r="B53" s="64" t="s">
        <v>570</v>
      </c>
      <c r="C53" s="64" t="s">
        <v>571</v>
      </c>
      <c r="D53" s="64" t="s">
        <v>572</v>
      </c>
      <c r="E53" s="64" t="s">
        <v>573</v>
      </c>
      <c r="F53" s="64" t="s">
        <v>574</v>
      </c>
      <c r="G53" s="64" t="s">
        <v>575</v>
      </c>
      <c r="H53" s="64" t="s">
        <v>576</v>
      </c>
      <c r="I53" s="64" t="s">
        <v>577</v>
      </c>
      <c r="J53" s="64" t="s">
        <v>578</v>
      </c>
      <c r="K53" s="64" t="s">
        <v>579</v>
      </c>
      <c r="L53" s="64" t="s">
        <v>580</v>
      </c>
      <c r="M53" s="64" t="s">
        <v>581</v>
      </c>
      <c r="N53" s="64" t="s">
        <v>582</v>
      </c>
      <c r="O53" s="64" t="s">
        <v>583</v>
      </c>
      <c r="P53" s="64" t="s">
        <v>584</v>
      </c>
      <c r="Q53" s="64" t="s">
        <v>585</v>
      </c>
      <c r="R53" s="64" t="s">
        <v>586</v>
      </c>
      <c r="S53" s="64" t="s">
        <v>587</v>
      </c>
      <c r="T53" s="64" t="s">
        <v>810</v>
      </c>
      <c r="U53" s="64" t="s">
        <v>811</v>
      </c>
      <c r="V53" s="64" t="s">
        <v>812</v>
      </c>
      <c r="W53" s="64" t="s">
        <v>813</v>
      </c>
      <c r="X53" s="64" t="s">
        <v>814</v>
      </c>
      <c r="Y53" s="64" t="s">
        <v>588</v>
      </c>
      <c r="Z53" s="64" t="s">
        <v>589</v>
      </c>
      <c r="AA53" s="64" t="s">
        <v>590</v>
      </c>
      <c r="AB53" s="64" t="s">
        <v>591</v>
      </c>
      <c r="AC53" s="64" t="s">
        <v>592</v>
      </c>
      <c r="AD53" s="64" t="s">
        <v>593</v>
      </c>
      <c r="AE53" s="64" t="s">
        <v>594</v>
      </c>
      <c r="AF53" s="64" t="s">
        <v>595</v>
      </c>
      <c r="AG53" s="64" t="s">
        <v>596</v>
      </c>
      <c r="AH53" s="64" t="s">
        <v>597</v>
      </c>
      <c r="AI53" s="64" t="s">
        <v>598</v>
      </c>
      <c r="AJ53" s="64" t="s">
        <v>599</v>
      </c>
      <c r="AK53" s="64" t="s">
        <v>600</v>
      </c>
      <c r="AL53" s="64" t="s">
        <v>601</v>
      </c>
      <c r="AM53" s="64" t="s">
        <v>602</v>
      </c>
      <c r="AN53" s="64" t="s">
        <v>603</v>
      </c>
      <c r="AO53" s="64" t="s">
        <v>604</v>
      </c>
      <c r="AP53" s="64" t="s">
        <v>605</v>
      </c>
      <c r="AQ53" s="64" t="s">
        <v>606</v>
      </c>
      <c r="AR53" s="64" t="s">
        <v>607</v>
      </c>
      <c r="AS53" s="64" t="s">
        <v>608</v>
      </c>
      <c r="AT53" s="64" t="s">
        <v>609</v>
      </c>
      <c r="AU53" s="64" t="s">
        <v>610</v>
      </c>
      <c r="AV53" s="64" t="s">
        <v>611</v>
      </c>
      <c r="AW53" s="64" t="s">
        <v>612</v>
      </c>
      <c r="AX53" s="64" t="s">
        <v>613</v>
      </c>
      <c r="AY53" s="64" t="s">
        <v>614</v>
      </c>
      <c r="AZ53" s="64" t="s">
        <v>615</v>
      </c>
      <c r="BA53" s="64" t="s">
        <v>616</v>
      </c>
      <c r="BB53" s="64" t="s">
        <v>617</v>
      </c>
      <c r="BC53" s="64" t="s">
        <v>618</v>
      </c>
      <c r="BD53" s="64" t="s">
        <v>619</v>
      </c>
      <c r="BE53" s="64" t="s">
        <v>620</v>
      </c>
      <c r="BF53" s="64" t="s">
        <v>621</v>
      </c>
      <c r="BG53" s="64" t="s">
        <v>622</v>
      </c>
      <c r="BH53" s="64" t="s">
        <v>623</v>
      </c>
      <c r="BI53" s="64" t="s">
        <v>624</v>
      </c>
      <c r="BJ53" s="64" t="s">
        <v>625</v>
      </c>
      <c r="BK53" s="64" t="s">
        <v>626</v>
      </c>
      <c r="BL53" s="64" t="s">
        <v>627</v>
      </c>
      <c r="BM53" s="64" t="s">
        <v>628</v>
      </c>
      <c r="BN53" s="64" t="s">
        <v>629</v>
      </c>
      <c r="BO53" s="64" t="s">
        <v>630</v>
      </c>
      <c r="BP53" s="64" t="s">
        <v>631</v>
      </c>
      <c r="BQ53" s="64" t="s">
        <v>632</v>
      </c>
      <c r="BR53" s="64" t="s">
        <v>633</v>
      </c>
      <c r="BS53" s="64" t="s">
        <v>634</v>
      </c>
      <c r="BT53" s="64" t="s">
        <v>635</v>
      </c>
      <c r="BU53" s="64" t="s">
        <v>636</v>
      </c>
      <c r="BV53" s="64" t="s">
        <v>637</v>
      </c>
      <c r="BW53" s="64" t="s">
        <v>638</v>
      </c>
      <c r="BX53" s="64" t="s">
        <v>639</v>
      </c>
      <c r="BY53" s="64" t="s">
        <v>640</v>
      </c>
      <c r="BZ53" s="64" t="s">
        <v>641</v>
      </c>
      <c r="CA53" s="64" t="s">
        <v>642</v>
      </c>
    </row>
    <row r="54" spans="1:187" x14ac:dyDescent="0.3">
      <c r="B54" s="64" t="s">
        <v>643</v>
      </c>
      <c r="C54" s="64" t="s">
        <v>644</v>
      </c>
      <c r="D54" s="64" t="s">
        <v>645</v>
      </c>
      <c r="E54" s="64" t="s">
        <v>646</v>
      </c>
      <c r="F54" s="64" t="s">
        <v>647</v>
      </c>
      <c r="G54" s="64" t="s">
        <v>648</v>
      </c>
      <c r="H54" s="64" t="s">
        <v>649</v>
      </c>
      <c r="I54" s="64" t="s">
        <v>650</v>
      </c>
      <c r="J54" s="64" t="s">
        <v>651</v>
      </c>
      <c r="K54" s="64" t="s">
        <v>652</v>
      </c>
      <c r="L54" s="64" t="s">
        <v>653</v>
      </c>
      <c r="M54" s="64" t="s">
        <v>654</v>
      </c>
      <c r="N54" s="64" t="s">
        <v>655</v>
      </c>
      <c r="O54" s="64" t="s">
        <v>656</v>
      </c>
      <c r="P54" s="64" t="s">
        <v>657</v>
      </c>
      <c r="Q54" s="64" t="s">
        <v>658</v>
      </c>
      <c r="R54" s="64" t="s">
        <v>659</v>
      </c>
      <c r="S54" s="64" t="s">
        <v>660</v>
      </c>
      <c r="T54" s="64" t="s">
        <v>815</v>
      </c>
      <c r="U54" s="64" t="s">
        <v>816</v>
      </c>
      <c r="V54" s="64" t="s">
        <v>817</v>
      </c>
      <c r="W54" s="64" t="s">
        <v>818</v>
      </c>
      <c r="X54" s="64" t="s">
        <v>819</v>
      </c>
      <c r="Y54" s="64" t="s">
        <v>661</v>
      </c>
      <c r="Z54" s="64" t="s">
        <v>662</v>
      </c>
      <c r="AA54" s="64" t="s">
        <v>663</v>
      </c>
      <c r="AB54" s="64" t="s">
        <v>664</v>
      </c>
      <c r="AC54" s="64" t="s">
        <v>665</v>
      </c>
      <c r="AD54" s="64" t="s">
        <v>666</v>
      </c>
      <c r="AE54" s="64" t="s">
        <v>667</v>
      </c>
      <c r="AF54" s="64" t="s">
        <v>668</v>
      </c>
      <c r="AG54" s="64" t="s">
        <v>669</v>
      </c>
      <c r="AH54" s="64" t="s">
        <v>670</v>
      </c>
      <c r="AI54" s="64" t="s">
        <v>671</v>
      </c>
      <c r="AJ54" s="64" t="s">
        <v>672</v>
      </c>
      <c r="AK54" s="64" t="s">
        <v>673</v>
      </c>
      <c r="AL54" s="64" t="s">
        <v>674</v>
      </c>
      <c r="AM54" s="64" t="s">
        <v>675</v>
      </c>
      <c r="AN54" s="64" t="s">
        <v>676</v>
      </c>
      <c r="AO54" s="64" t="s">
        <v>677</v>
      </c>
      <c r="AP54" s="64" t="s">
        <v>678</v>
      </c>
      <c r="AQ54" s="64" t="s">
        <v>679</v>
      </c>
      <c r="AR54" s="64" t="s">
        <v>680</v>
      </c>
      <c r="AS54" s="64" t="s">
        <v>681</v>
      </c>
      <c r="AT54" s="64" t="s">
        <v>682</v>
      </c>
      <c r="AU54" s="64" t="s">
        <v>683</v>
      </c>
      <c r="AV54" s="64" t="s">
        <v>684</v>
      </c>
      <c r="AW54" s="64" t="s">
        <v>685</v>
      </c>
      <c r="AX54" s="64" t="s">
        <v>686</v>
      </c>
      <c r="AY54" s="64" t="s">
        <v>687</v>
      </c>
      <c r="AZ54" s="64" t="s">
        <v>688</v>
      </c>
      <c r="BA54" s="64" t="s">
        <v>689</v>
      </c>
      <c r="BB54" s="64" t="s">
        <v>690</v>
      </c>
      <c r="BC54" s="64" t="s">
        <v>691</v>
      </c>
      <c r="BD54" s="64" t="s">
        <v>692</v>
      </c>
      <c r="BE54" s="64" t="s">
        <v>693</v>
      </c>
      <c r="BF54" s="64" t="s">
        <v>694</v>
      </c>
      <c r="BG54" s="64" t="s">
        <v>695</v>
      </c>
      <c r="BH54" s="64" t="s">
        <v>696</v>
      </c>
      <c r="BI54" s="64" t="s">
        <v>697</v>
      </c>
      <c r="BJ54" s="64" t="s">
        <v>698</v>
      </c>
      <c r="BK54" s="64" t="s">
        <v>699</v>
      </c>
      <c r="BL54" s="64" t="s">
        <v>700</v>
      </c>
      <c r="BM54" s="64" t="s">
        <v>701</v>
      </c>
      <c r="BN54" s="64" t="s">
        <v>702</v>
      </c>
      <c r="BO54" s="64" t="s">
        <v>703</v>
      </c>
      <c r="BP54" s="64" t="s">
        <v>704</v>
      </c>
      <c r="BQ54" s="64" t="s">
        <v>705</v>
      </c>
      <c r="BR54" s="64" t="s">
        <v>706</v>
      </c>
      <c r="BS54" s="64" t="s">
        <v>707</v>
      </c>
      <c r="BT54" s="64" t="s">
        <v>708</v>
      </c>
      <c r="BU54" s="64" t="s">
        <v>709</v>
      </c>
      <c r="BV54" s="64" t="s">
        <v>710</v>
      </c>
      <c r="BW54" s="64" t="s">
        <v>711</v>
      </c>
      <c r="BX54" s="64" t="s">
        <v>712</v>
      </c>
      <c r="BY54" s="64" t="s">
        <v>713</v>
      </c>
      <c r="BZ54" s="64" t="s">
        <v>714</v>
      </c>
      <c r="CA54" s="64" t="s">
        <v>715</v>
      </c>
    </row>
    <row r="55" spans="1:187" x14ac:dyDescent="0.3">
      <c r="B55" s="64" t="s">
        <v>716</v>
      </c>
      <c r="C55" s="64" t="s">
        <v>717</v>
      </c>
      <c r="D55" s="64" t="s">
        <v>718</v>
      </c>
      <c r="E55" s="64" t="s">
        <v>719</v>
      </c>
      <c r="F55" s="64" t="s">
        <v>720</v>
      </c>
      <c r="G55" s="64" t="s">
        <v>721</v>
      </c>
      <c r="H55" s="64" t="s">
        <v>722</v>
      </c>
      <c r="I55" s="64" t="s">
        <v>723</v>
      </c>
      <c r="J55" s="64" t="s">
        <v>724</v>
      </c>
      <c r="K55" s="64" t="s">
        <v>725</v>
      </c>
      <c r="L55" s="64" t="s">
        <v>726</v>
      </c>
      <c r="M55" s="64" t="s">
        <v>727</v>
      </c>
      <c r="N55" s="64" t="s">
        <v>728</v>
      </c>
      <c r="O55" s="64" t="s">
        <v>729</v>
      </c>
      <c r="P55" s="64" t="s">
        <v>730</v>
      </c>
      <c r="Q55" s="64" t="s">
        <v>731</v>
      </c>
      <c r="R55" s="64" t="s">
        <v>732</v>
      </c>
      <c r="S55" s="64" t="s">
        <v>733</v>
      </c>
      <c r="T55" s="64" t="s">
        <v>820</v>
      </c>
      <c r="U55" s="64" t="s">
        <v>821</v>
      </c>
      <c r="V55" s="64" t="s">
        <v>822</v>
      </c>
      <c r="W55" s="64" t="s">
        <v>823</v>
      </c>
      <c r="X55" s="64" t="s">
        <v>824</v>
      </c>
      <c r="Y55" s="64" t="s">
        <v>734</v>
      </c>
      <c r="Z55" s="64" t="s">
        <v>735</v>
      </c>
      <c r="AA55" s="64" t="s">
        <v>736</v>
      </c>
      <c r="AB55" s="64" t="s">
        <v>737</v>
      </c>
      <c r="AC55" s="64" t="s">
        <v>738</v>
      </c>
      <c r="AD55" s="64" t="s">
        <v>739</v>
      </c>
      <c r="AE55" s="64" t="s">
        <v>740</v>
      </c>
      <c r="AF55" s="64" t="s">
        <v>741</v>
      </c>
      <c r="AG55" s="64" t="s">
        <v>742</v>
      </c>
      <c r="AH55" s="64" t="s">
        <v>743</v>
      </c>
      <c r="AI55" s="64" t="s">
        <v>744</v>
      </c>
      <c r="AJ55" s="64" t="s">
        <v>745</v>
      </c>
      <c r="AK55" s="64" t="s">
        <v>746</v>
      </c>
      <c r="AL55" s="64" t="s">
        <v>747</v>
      </c>
      <c r="AM55" s="64" t="s">
        <v>748</v>
      </c>
      <c r="AN55" s="64" t="s">
        <v>749</v>
      </c>
      <c r="AO55" s="64" t="s">
        <v>750</v>
      </c>
      <c r="AP55" s="64" t="s">
        <v>751</v>
      </c>
      <c r="AQ55" s="64" t="s">
        <v>752</v>
      </c>
      <c r="AR55" s="64" t="s">
        <v>753</v>
      </c>
      <c r="AS55" s="64" t="s">
        <v>754</v>
      </c>
      <c r="AT55" s="64" t="s">
        <v>755</v>
      </c>
      <c r="AU55" s="64" t="s">
        <v>756</v>
      </c>
      <c r="AV55" s="64" t="s">
        <v>757</v>
      </c>
      <c r="AW55" s="64" t="s">
        <v>758</v>
      </c>
      <c r="AX55" s="64" t="s">
        <v>759</v>
      </c>
      <c r="AY55" s="64" t="s">
        <v>760</v>
      </c>
      <c r="AZ55" s="64" t="s">
        <v>761</v>
      </c>
      <c r="BA55" s="64" t="s">
        <v>762</v>
      </c>
      <c r="BB55" s="64" t="s">
        <v>763</v>
      </c>
      <c r="BC55" s="64" t="s">
        <v>764</v>
      </c>
      <c r="BD55" s="64" t="s">
        <v>765</v>
      </c>
      <c r="BE55" s="64" t="s">
        <v>766</v>
      </c>
      <c r="BF55" s="64" t="s">
        <v>767</v>
      </c>
      <c r="BG55" s="64" t="s">
        <v>768</v>
      </c>
      <c r="BH55" s="64" t="s">
        <v>769</v>
      </c>
      <c r="BI55" s="64" t="s">
        <v>770</v>
      </c>
      <c r="BJ55" s="64" t="s">
        <v>771</v>
      </c>
      <c r="BK55" s="64" t="s">
        <v>772</v>
      </c>
      <c r="BL55" s="64" t="s">
        <v>773</v>
      </c>
      <c r="BM55" s="64" t="s">
        <v>774</v>
      </c>
      <c r="BN55" s="64" t="s">
        <v>775</v>
      </c>
      <c r="BO55" s="64" t="s">
        <v>776</v>
      </c>
      <c r="BP55" s="64" t="s">
        <v>777</v>
      </c>
      <c r="BQ55" s="64" t="s">
        <v>778</v>
      </c>
      <c r="BR55" s="64" t="s">
        <v>779</v>
      </c>
      <c r="BS55" s="64" t="s">
        <v>780</v>
      </c>
      <c r="BT55" s="64" t="s">
        <v>781</v>
      </c>
      <c r="BU55" s="64" t="s">
        <v>782</v>
      </c>
      <c r="BV55" s="64" t="s">
        <v>783</v>
      </c>
      <c r="BW55" s="64" t="s">
        <v>784</v>
      </c>
      <c r="BX55" s="64" t="s">
        <v>785</v>
      </c>
      <c r="BY55" s="64" t="s">
        <v>786</v>
      </c>
      <c r="BZ55" s="64" t="s">
        <v>787</v>
      </c>
      <c r="CA55" s="64" t="s">
        <v>788</v>
      </c>
    </row>
    <row r="56" spans="1:187" x14ac:dyDescent="0.3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187" x14ac:dyDescent="0.3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187" x14ac:dyDescent="0.3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187" x14ac:dyDescent="0.3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187" x14ac:dyDescent="0.3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187" x14ac:dyDescent="0.3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187" x14ac:dyDescent="0.3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187" x14ac:dyDescent="0.3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187" x14ac:dyDescent="0.3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2:27" x14ac:dyDescent="0.3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2:27" x14ac:dyDescent="0.3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3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3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&amp;CEU:n osaamiskehys – tarkastusviranomainen – 
analyysimalli – päätöksentekotason työntekijät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3580922A56B845B75ADE0A02C36BC8" ma:contentTypeVersion="0" ma:contentTypeDescription="Create a new document." ma:contentTypeScope="" ma:versionID="f53dc3e825d4950bd18d4c44eb103fb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B265140-C46B-4DE5-89EB-D08850830D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2213EA4-AD64-496D-B74D-470EB498C1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15A39F-0437-4A38-B934-F42FCBC4AE9D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Operatiiviset</vt:lpstr>
      <vt:lpstr>Esimies- ja päätöksentekotasot</vt:lpstr>
      <vt:lpstr>'Esimies- ja päätöksentekotasot'!Print_Area</vt:lpstr>
      <vt:lpstr>Operatiiviset!Print_Area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TAJANEN Pia (DGT)</cp:lastModifiedBy>
  <cp:lastPrinted>2017-10-26T09:52:33Z</cp:lastPrinted>
  <dcterms:created xsi:type="dcterms:W3CDTF">2017-08-24T16:10:02Z</dcterms:created>
  <dcterms:modified xsi:type="dcterms:W3CDTF">2018-03-13T13:42:04Z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0x0101003B3580922A56B845B75ADE0A02C36BC8</vt:lpwstr>
  </property>
</Properties>
</file>