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5" rupBuild="14420"/>
  <workbookPr xmlns:mc="http://schemas.openxmlformats.org/markup-compatibility/2006" xmlns:x15="http://schemas.microsoft.com/office/spreadsheetml/2010/11/main" filterPrivacy="1" codeName="ThisWorkbook" defaultThemeVersion="124226"/>
  <bookViews xmlns:mc="http://schemas.openxmlformats.org/markup-compatibility/2006" xmlns:x15="http://schemas.microsoft.com/office/spreadsheetml/2010/11/main">
    <workbookView xWindow="0" yWindow="0" windowWidth="20490" windowHeight="7620"/>
  </bookViews>
  <sheets>
    <sheet name="Modello" sheetId="5" r:id="rId1"/>
    <sheet name="Esempi" sheetId="1" r:id="rId2"/>
    <sheet name="Esempio di unità negative" sheetId="4" r:id="rId3"/>
  </sheets>
  <definedNames>
    <definedName xmlns:mc="http://schemas.openxmlformats.org/markup-compatibility/2006" xmlns:x15="http://schemas.microsoft.com/office/spreadsheetml/2010/11/main" name="_xlnm.Print_Area" localSheetId="1">'Esempi'!$A$1:$C$80</definedName>
    <definedName xmlns:mc="http://schemas.openxmlformats.org/markup-compatibility/2006" xmlns:x15="http://schemas.microsoft.com/office/spreadsheetml/2010/11/main" name="_xlnm.Print_Area" localSheetId="2">'Esempio di unità negative'!$A$1:$K$25</definedName>
    <definedName xmlns:mc="http://schemas.openxmlformats.org/markup-compatibility/2006" xmlns:x15="http://schemas.microsoft.com/office/spreadsheetml/2010/11/main" name="_xlnm.Print_Area" localSheetId="0">'Modello'!$A$2:$C$24</definedName>
  </definedNames>
  <calcPr xmlns:mc="http://schemas.openxmlformats.org/markup-compatibility/2006" xmlns:x15="http://schemas.microsoft.com/office/spreadsheetml/2010/11/main"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<sst xmlns="http://schemas.openxmlformats.org/spreadsheetml/2006/main">
  <si>
    <r>
      <rPr>
        <sz val="11"/>
        <color theme="1"/>
        <rFont val="Calibri"/>
        <family val="2"/>
      </rPr>
      <t>Cfr. il foglio separato per gli esempi</t>
    </r>
  </si>
  <si>
    <r>
      <rPr>
        <b/>
        <sz val="11"/>
        <color theme="1"/>
        <rFont val="Calibri"/>
        <family val="2"/>
      </rPr>
      <t>Modello di calcolo per il tasso di errore totale residuo (TETR)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</si>
  <si>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</si>
  <si>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Popolazione di audit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</si>
  <si>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</si>
  <si>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Spese sottoposte ad audit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</si>
  <si>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</si>
  <si>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Errori riscontrati nel campione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</si>
  <si>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</si>
  <si>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Tasso di errore totale (TET) dopo estrapolazione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</si>
  <si>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</si>
  <si>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Importi di cui all'art. 137, par. 2 (valutazione in corso)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</si>
  <si>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</si>
  <si>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Altri importi negativi che detraggono spese originariamente dichiarate nel periodo contabile di riferimento*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</si>
  <si>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</si>
  <si>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Popolazione per la quale non sono in corso valutazioni e senza altri importi negativi che detraggono spese originariamente dichiarate nel periodo contabile di riferimento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</si>
  <si>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</si>
  <si>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Importo a rischio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</si>
  <si>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</si>
  <si>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Rettifiche finanziarie relative agli errori riscontrati dall'AA o applicate dall'AG/AC se tali rettifiche sono intese a ridurre i rischi identificati dall'AA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</si>
  <si>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</si>
  <si>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Importo certificabile nei conti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</si>
  <si>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</si>
  <si>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Importo residuo a rischio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</si>
  <si>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</si>
  <si>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Tasso di errore totale residuo (TETR)</t>
    </r>
  </si>
  <si>
    <r>
      <rPr>
        <sz val="11"/>
        <color theme="1"/>
        <rFont val="Calibri"/>
        <family val="2"/>
      </rPr>
      <t>L=(J-0,02*I)/0,98</t>
    </r>
  </si>
  <si>
    <r>
      <rPr>
        <sz val="10"/>
        <rFont val="Calibri"/>
        <family val="2"/>
      </rPr>
      <t>Importo della rettifica finalizzata a ridurre il rischio residuo alla soglia di rilevanza (rettifica finanziaria estrapolata)</t>
    </r>
  </si>
  <si>
    <r>
      <rPr>
        <sz val="11"/>
        <color theme="1"/>
        <rFont val="Calibri"/>
        <family val="2"/>
      </rPr>
      <t>M=(J-L)/(I-L)</t>
    </r>
  </si>
  <si>
    <r>
      <rPr>
        <sz val="10"/>
        <rFont val="Calibri"/>
        <family val="2"/>
      </rPr>
      <t>Tasso di errore totale residuo (TETR) dopo la rettifica estrapolata</t>
    </r>
  </si>
  <si>
    <r>
      <rPr>
        <sz val="11"/>
        <rFont val="Calibri"/>
        <family val="2"/>
      </rPr>
      <t>*Le rettifiche inserite nel valore H e quelle già detratte dalla popolazione positiva nel definire la popolazione di audit A (cfr. la guida al campionamento, sezione 4.6) non fanno parte di tali importi.</t>
    </r>
  </si>
  <si>
    <r>
      <rPr>
        <sz val="11"/>
        <color theme="1"/>
        <rFont val="Calibri"/>
        <family val="2"/>
      </rPr>
      <t>Per quanto riguarda gli importi negativi ai fini del rischio residuo, si prega di tenere conto dei seguenti chiarimenti:</t>
    </r>
  </si>
  <si>
    <r>
      <rPr>
        <sz val="11"/>
        <color theme="1"/>
        <rFont val="Calibri"/>
        <family val="2"/>
      </rPr>
      <t>1. Gli importi negativi che detraggono spese di periodi contabili precedenti non possono essere inclusi nel calcolo del rischio residuo.</t>
    </r>
  </si>
  <si>
    <r>
      <rPr>
        <sz val="11"/>
        <color theme="1"/>
        <rFont val="Calibri"/>
        <family val="2"/>
      </rPr>
      <t>2. Al fine di calcolare F, oltre agli importi per cui è in corso una valutazione (E), è possibile detrarre dalla popolazione di base A i seguenti importi negativi relativi agli importi positivi dichiarati nel periodo contabile di riferimento:</t>
    </r>
  </si>
  <si>
    <r>
      <rPr>
        <sz val="11"/>
        <color theme="1"/>
        <rFont val="Calibri"/>
        <family val="2"/>
      </rPr>
      <t>a) detrazioni non connesse a irregolarità (ad esempio trasferimento di operazioni da un programma a un altro);</t>
    </r>
  </si>
  <si>
    <r>
      <rPr>
        <sz val="11"/>
        <rFont val="Calibri"/>
        <family val="2"/>
      </rPr>
      <t>b) rettifiche relative a irregolarità (diverse da quelle incluse in H e da quelle già detratte dalla popolazione positiva nella definizione della popolazione di audit A (cfr. la guida al campionamento, sezione 4.6). (Ad esempio è possibile detrarre le rettifiche derivanti dalle verifiche di gestione condotte sulle spese dichiarate nel periodo contabile di riferimento.)</t>
    </r>
  </si>
  <si>
    <r>
      <rPr>
        <b/>
        <sz val="11"/>
        <color theme="1"/>
        <rFont val="Calibri"/>
        <family val="2"/>
      </rPr>
      <t>A. Esempio di calcolo del TETR - nessun importo per cui sono in corso valutazioni (con rettifiche finanziarie individuali e degli errori rilevanti per portarlo al livello della soglia di rilevanza)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</si>
  <si>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</si>
  <si>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Popolazione di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</si>
  <si>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</si>
  <si>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Spese sottoposte ad audit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</si>
  <si>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</si>
  <si>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Errori riscontrati nel campione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</si>
  <si>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</si>
  <si>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Tasso di errore totale (TET) dopo estrapolazione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</si>
  <si>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</si>
  <si>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Importi di cui all'art. 137, par. 2 (valutazione in corso)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</si>
  <si>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</si>
  <si>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Altri importi negativi che detraggono spese originariamente dichiarate nel periodo contabile di riferimento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</si>
  <si>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</si>
  <si>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Popolazione per cui non sono in corso valutazioni e senza altri importi negativi che detraggono spese originariamente dichiarate nel periodo contabile di riferimento*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</si>
  <si>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</si>
  <si>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Importo a rischio (2,2%*1 000)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</si>
  <si>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</si>
  <si>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Rettifiche finanziarie relative agli errori riscontrati dall'AA o applicate dall'AG/AC se tali rettifiche sono intese a ridurre i rischi identificati dall'AA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</si>
  <si>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</si>
  <si>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Importo certificabile nei conti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</si>
  <si>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</si>
  <si>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Importo residuo a rischio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</si>
  <si>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</si>
  <si>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Tasso di errore totale residuo (TETR)</t>
    </r>
  </si>
  <si>
    <r>
      <rPr>
        <b/>
        <sz val="11"/>
        <color theme="1"/>
        <rFont val="Calibri"/>
        <family val="2"/>
      </rPr>
      <t>B. Esempio di calcolo del TETR - nessun importo per cui sono in corso valutazioni (con errore rilevante e necessità di applicare rettifiche finanziarie)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</si>
  <si>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</si>
  <si>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Popolazione di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</si>
  <si>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</si>
  <si>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Spese sottoposte ad audit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</si>
  <si>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</si>
  <si>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Errori riscontrati nel campione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</si>
  <si>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</si>
  <si>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Tasso di errore totale (TET) dopo estrapolazione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</si>
  <si>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</si>
  <si>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Importi di cui all'art. 137, par. 2 (valutazione in corso)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</si>
  <si>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</si>
  <si>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Altri importi negativi che detraggono spese originariamente dichiarate nel periodo contabile di riferimento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</si>
  <si>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</si>
  <si>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Popolazione per cui non sono in corso valutazioni e senza altri importi negativi che detraggono spese originariamente dichiarate nel periodo contabile di riferimento*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</si>
  <si>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</si>
  <si>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Importo a rischio (2,5%*1 000)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</si>
  <si>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</si>
  <si>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Rettifiche finanziarie relative agli errori riscontrati dall'AA o applicate dall'AG/AC se tali rettifiche sono intese a ridurre i rischi identificati dall'AA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</si>
  <si>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</si>
  <si>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Importo certificabile nei conti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</si>
  <si>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</si>
  <si>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Importo residuo a rischio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</si>
  <si>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</si>
  <si>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Tasso di errore totale residuo (TETR): 22,9/997,9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</si>
  <si>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</si>
  <si>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Importo della rettifica per ridurre il rischio residuo alla soglia di rilevanza (rettifica finanziaria estrapolata): (22,9-0,02*997,9)/0,98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</si>
  <si>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</si>
  <si>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Tasso di errore totale residuo (TETR) dopo la rettifica estrapolata: (22,9-3)/(997,9-3)</t>
    </r>
  </si>
  <si>
    <r>
      <rPr>
        <b/>
        <sz val="11"/>
        <color theme="1"/>
        <rFont val="Calibri"/>
        <family val="2"/>
      </rPr>
      <t>C. Esempi di calcolo del TETR con importi per cui sono in corso valutazioni</t>
    </r>
  </si>
  <si>
    <r>
      <rPr>
        <b/>
        <sz val="11"/>
        <color theme="1"/>
        <rFont val="Calibri"/>
        <family val="2"/>
      </rPr>
      <t>C.1. Esempio con tutti gli importi per cui è in corso una valutazione al di fuori del campione (con rettifiche individuali e degli errori rilevanti per portarlo al livello della soglia di rilevanza)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</si>
  <si>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</si>
  <si>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Popolazione di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</si>
  <si>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</si>
  <si>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Spese sottoposte ad audit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</si>
  <si>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</si>
  <si>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Errori riscontrati nel campione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</si>
  <si>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</si>
  <si>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Tasso di errore totale (TET) dopo estrapolazione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</si>
  <si>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</si>
  <si>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Importi di cui all'art. 137, par. 2 (valutazione in corso al di fuori del campione)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</si>
  <si>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</si>
  <si>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Altri importi negativi che detraggono spese originariamente dichiarate nel periodo contabile di riferimento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</si>
  <si>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</si>
  <si>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Popolazione per cui non sono in corso valutazioni (1000–50) e senza altri importi negativi che detraggono spese originariamente dichiarate nel periodo contabile di riferimento*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</si>
  <si>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</si>
  <si>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Importo a rischio (2,2%*950)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</si>
  <si>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</si>
  <si>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Rettifiche finanziarie relative agli errori riscontrati dall'AA o applicate dall'AG/AC se tali rettifiche sono intese a ridurre i rischi identificati dall'AA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</si>
  <si>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</si>
  <si>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Importo certificabile nei conti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</si>
  <si>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</si>
  <si>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Importo residuo a rischio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</si>
  <si>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</si>
  <si>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Tasso di errore totale residuo (TETR)</t>
    </r>
  </si>
  <si>
    <r>
      <rPr>
        <b/>
        <sz val="11"/>
        <color theme="1"/>
        <rFont val="Calibri"/>
        <family val="2"/>
      </rPr>
      <t>C.2. Esempio con gli importi per cui è in corso una valutazione (parzialmente) all'interno del campione (con errore rilevante e necessità di applicare rettifiche estrapolate)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</si>
  <si>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</si>
  <si>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Popolazione di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</si>
  <si>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</si>
  <si>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Spese sottoposte ad audit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</si>
  <si>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</si>
  <si>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Errori riscontrati nel campione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</si>
  <si>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</si>
  <si>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Tasso di errore totale (TET) dopo estrapolazione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</si>
  <si>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</si>
  <si>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Importi di cui all'art. 137, par. 2 (valutazione in corso)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</si>
  <si>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</si>
  <si>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Altri importi negativi che detraggono spese originariamente dichiarate nel periodo contabile di riferimento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</si>
  <si>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</si>
  <si>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Popolazione per cui non sono in corso valutazioni (1000–50) e senza altri importi negativi che detraggono spese originariamente dichiarate nel periodo contabile di riferimento*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</si>
  <si>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</si>
  <si>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Importo a rischio (2,2%*950)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</si>
  <si>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</si>
  <si>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Rettifiche finanziarie relative agli errori riscontrati dall'AA o applicate dall'AG/AC se tali rettifiche sono intese a ridurre i rischi identificati dall'AA (a esclusione degli errori relativi agli importi di cui all'art. 137, par. 2)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</si>
  <si>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</si>
  <si>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Importo certificabile nei conti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</si>
  <si>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</si>
  <si>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Importo residuo a rischio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</si>
  <si>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</si>
  <si>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Tasso di errore totale residuo (TETR)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</si>
  <si>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</si>
  <si>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Importo della rettifica finalizzata a ridurre il rischio residuo alla soglia di rilevanza (rettifica finanziaria estrapolata)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</si>
  <si>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</si>
  <si>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Tasso di errore totale residuo (TETR) dopo la rettifica estrapolata</t>
    </r>
  </si>
  <si>
    <r>
      <rPr>
        <sz val="11"/>
        <color theme="1"/>
        <rFont val="Calibri"/>
        <family val="2"/>
      </rPr>
      <t xml:space="preserve">Cella C61 (valore di 0,5=2-1,5): in questo esempio 1,5 è un importo irregolare nel campione, che fa parte delle spese per cui è in corso una valutazione. </t>
    </r>
  </si>
  <si>
    <r>
      <rPr>
        <sz val="11"/>
        <rFont val="Calibri"/>
        <family val="2"/>
      </rPr>
      <t>*A fini di semplificazione, si presuppone in questo esempio che tali importi non siano presenti. Le rettifiche inserite nel valore H e quelle già detratte dalla popolazione positiva nel definire la popolazione di audit A (cfr. la guida al campionamento, sezione 4.6) non fanno parte di tali importi.</t>
    </r>
  </si>
  <si>
    <r>
      <rPr>
        <sz val="11"/>
        <color theme="1"/>
        <rFont val="Calibri"/>
        <family val="2"/>
      </rPr>
      <t>Cfr. il foglio successivo "Esempio di unità negative" per un esempio con diversi tipi di importi negativi.</t>
    </r>
  </si>
  <si>
    <r>
      <rPr>
        <sz val="11"/>
        <color theme="1"/>
        <rFont val="Calibri"/>
        <family val="2"/>
      </rPr>
      <t>Per quanto riguarda gli importi negativi ai fini del rischio residuo, si prega di tenere conto dei seguenti chiarimenti:</t>
    </r>
  </si>
  <si>
    <r>
      <rPr>
        <sz val="11"/>
        <color theme="1"/>
        <rFont val="Calibri"/>
        <family val="2"/>
      </rPr>
      <t>1. Gli importi negativi che detraggono spese di periodi contabili precedenti non possono essere inclusi nel calcolo del rischio residuo.</t>
    </r>
  </si>
  <si>
    <r>
      <rPr>
        <sz val="11"/>
        <color theme="1"/>
        <rFont val="Calibri"/>
        <family val="2"/>
      </rPr>
      <t>2. Al fine di calcolare F, oltre agli importi per cui è in corso una valutazione (E), è possibile detrarre dalla popolazione di base A i seguenti importi negativi relativi agli importi positivi dichiarati nel periodo contabile di riferimento:</t>
    </r>
  </si>
  <si>
    <r>
      <rPr>
        <sz val="11"/>
        <color theme="1"/>
        <rFont val="Calibri"/>
        <family val="2"/>
      </rPr>
      <t>a) detrazioni non connesse a irregolarità (ad esempio trasferimento di operazioni da un programma a un altro);</t>
    </r>
  </si>
  <si>
    <r>
      <rPr>
        <sz val="11"/>
        <rFont val="Calibri"/>
        <family val="2"/>
      </rPr>
      <t>b) rettifiche relative a irregolarità (diverse da quelle incluse in H e da quelle già detratte dalla popolazione positiva nella definizione della popolazione di audit A (cfr. la guida al campionamento, sezione 4.6). (Ad esempio è possibile detrarre le rettifiche derivanti dalle verifiche di gestione condotte sulle spese dichiarate nel periodo contabile di riferimento.)</t>
    </r>
  </si>
  <si>
    <r>
      <rPr>
        <b/>
        <sz val="11"/>
        <color theme="1"/>
        <rFont val="Calibri"/>
        <family val="2"/>
      </rPr>
      <t>Esempio che illustra il trattamento di diversi tipi di unità di campionamento negative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</si>
  <si>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</si>
  <si>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Popolazione di audit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</si>
  <si>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</si>
  <si>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Spese sottoposte ad audit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</si>
  <si>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</si>
  <si>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Errori riscontrati nel campione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</si>
  <si>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</si>
  <si>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Tasso di errore totale (TET) dopo estrapolazione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</si>
  <si>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</si>
  <si>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Importi di cui all'art. 137, par. 2 (valutazione in corso al di fuori del campione)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</si>
  <si>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</si>
  <si>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Altri importi negativi che detraggono spese originariamente dichiarate nel periodo contabile di riferimento*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</si>
  <si>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</si>
  <si>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Popolazione senza valutazione in corso e senza altri importi negativi che detraggono spese originariamente dichiarate nel periodo contabile di riferimento*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</si>
  <si>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</si>
  <si>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Importo a rischio (2,2%*600)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</si>
  <si>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</si>
  <si>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Rettifiche finanziarie relative agli errori riscontrati dall'AA o applicate dall'AG/AC se tali rettifiche sono intese a ridurre i rischi identificati dall'AA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</si>
  <si>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</si>
  <si>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Importo certificabile nei conti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</si>
  <si>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</si>
  <si>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Importo residuo a rischio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</si>
  <si>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</si>
  <si>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Tasso di errore totale residuo (TETR)</t>
    </r>
  </si>
  <si>
    <r>
      <rPr>
        <sz val="11"/>
        <color theme="1"/>
        <rFont val="Calibri"/>
        <family val="2"/>
      </rPr>
      <t xml:space="preserve"> Il calcolo del rischio si basa sulle seguenti ipotesi relative alle unità di campionamento negative:</t>
    </r>
  </si>
  <si>
    <r>
      <rPr>
        <sz val="11"/>
        <color rgb="FFFF0000"/>
        <rFont val="Calibri"/>
        <family val="2"/>
      </rPr>
      <t>unità di campionamento negative con detrazione delle spese dei periodi contabili precedenti (che non dovrebbero essere incluse nel calcolo)</t>
    </r>
  </si>
  <si>
    <r>
      <rPr>
        <sz val="11"/>
        <color rgb="FFFF0000"/>
        <rFont val="Calibri"/>
        <family val="2"/>
      </rPr>
      <t>rettifiche relative agli audit delle operazioni (da inserire nella riga H e non F)</t>
    </r>
  </si>
  <si>
    <r>
      <rPr>
        <sz val="11"/>
        <color theme="1"/>
        <rFont val="Calibri"/>
        <family val="2"/>
      </rPr>
      <t>importi di cui all'art. 137, par. 2 (valutazione in corso)</t>
    </r>
  </si>
  <si>
    <r>
      <rPr>
        <sz val="11"/>
        <color theme="1"/>
        <rFont val="Calibri"/>
        <family val="2"/>
      </rPr>
      <t>*detrazioni non connesse a irregolarità (come il trasferimento di diverse operazioni da un programma a un altro)</t>
    </r>
  </si>
  <si>
    <r>
      <rPr>
        <sz val="11"/>
        <color theme="1"/>
        <rFont val="Calibri"/>
        <family val="2"/>
      </rPr>
      <t>*rettifiche (diverse da quelle in H e da quelle incluse nella popolazione positiva A) relative a irregolarità nelle spese dichiarate nel periodo contabile di riferimento</t>
    </r>
  </si>
  <si>
    <r>
      <rPr>
        <sz val="11"/>
        <color theme="1"/>
        <rFont val="Calibri"/>
        <family val="2"/>
      </rPr>
      <t>Totale (senza unità di campionamento negative con detrazione delle spese dei periodi contabili precedenti e senza rettifiche incluse in H)</t>
    </r>
  </si>
  <si>
    <r>
      <rPr>
        <sz val="11"/>
        <color theme="1"/>
        <rFont val="Calibri"/>
        <family val="2"/>
      </rPr>
      <t>F=1000-400=600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</si>
</sst>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xmlns:x16r2="http://schemas.microsoft.com/office/spreadsheetml/2015/02/main"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b xmlns:mc="http://schemas.openxmlformats.org/markup-compatibility/2006" xmlns:x14ac="http://schemas.microsoft.com/office/spreadsheetml/2009/9/ac" xmlns:x16r2="http://schemas.microsoft.com/office/spreadsheetml/2015/02/main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rgb="FFFF000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vertAlign xmlns:mc="http://schemas.openxmlformats.org/markup-compatibility/2006" xmlns:x14ac="http://schemas.microsoft.com/office/spreadsheetml/2009/9/ac" xmlns:x16r2="http://schemas.microsoft.com/office/spreadsheetml/2015/02/main" val="subscript"/>
      <sz xmlns:mc="http://schemas.openxmlformats.org/markup-compatibility/2006" xmlns:x14ac="http://schemas.microsoft.com/office/spreadsheetml/2009/9/ac" xmlns:x16r2="http://schemas.microsoft.com/office/spreadsheetml/2015/02/main" val="11"/>
      <color xmlns:mc="http://schemas.openxmlformats.org/markup-compatibility/2006" xmlns:x14ac="http://schemas.microsoft.com/office/spreadsheetml/2009/9/ac" xmlns:x16r2="http://schemas.microsoft.com/office/spreadsheetml/2015/02/main" theme="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Arial"/>
      <family xmlns:mc="http://schemas.openxmlformats.org/markup-compatibility/2006" xmlns:x14ac="http://schemas.microsoft.com/office/spreadsheetml/2009/9/ac" xmlns:x16r2="http://schemas.microsoft.com/office/spreadsheetml/2015/02/main" val="2"/>
    </font>
    <font>
      <sz xmlns:mc="http://schemas.openxmlformats.org/markup-compatibility/2006" xmlns:x14ac="http://schemas.microsoft.com/office/spreadsheetml/2009/9/ac" xmlns:x16r2="http://schemas.microsoft.com/office/spreadsheetml/2015/02/main" val="10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  <font>
      <sz xmlns:mc="http://schemas.openxmlformats.org/markup-compatibility/2006" xmlns:x14ac="http://schemas.microsoft.com/office/spreadsheetml/2009/9/ac" xmlns:x16r2="http://schemas.microsoft.com/office/spreadsheetml/2015/02/main" val="11"/>
      <name xmlns:mc="http://schemas.openxmlformats.org/markup-compatibility/2006" xmlns:x14ac="http://schemas.microsoft.com/office/spreadsheetml/2009/9/ac" xmlns:x16r2="http://schemas.microsoft.com/office/spreadsheetml/2015/02/main" val="Calibri"/>
      <family xmlns:mc="http://schemas.openxmlformats.org/markup-compatibility/2006" xmlns:x14ac="http://schemas.microsoft.com/office/spreadsheetml/2009/9/ac" xmlns:x16r2="http://schemas.microsoft.com/office/spreadsheetml/2015/02/main" val="2"/>
      <scheme xmlns:mc="http://schemas.openxmlformats.org/markup-compatibility/2006" xmlns:x14ac="http://schemas.microsoft.com/office/spreadsheetml/2009/9/ac" xmlns:x16r2="http://schemas.microsoft.com/office/spreadsheetml/2015/02/main" val="minor"/>
    </font>
  </fonts>
  <fills xmlns:mc="http://schemas.openxmlformats.org/markup-compatibility/2006" xmlns:x14ac="http://schemas.microsoft.com/office/spreadsheetml/2009/9/ac" xmlns:x16r2="http://schemas.microsoft.com/office/spreadsheetml/2015/02/main"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xmlns:mc="http://schemas.openxmlformats.org/markup-compatibility/2006" xmlns:x14ac="http://schemas.microsoft.com/office/spreadsheetml/2009/9/ac" xmlns:x16r2="http://schemas.microsoft.com/office/spreadsheetml/2015/02/main"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xmlns:mc="http://schemas.openxmlformats.org/markup-compatibility/2006" xmlns:x14ac="http://schemas.microsoft.com/office/spreadsheetml/2009/9/ac" xmlns:x16r2="http://schemas.microsoft.com/office/spreadsheetml/2015/02/main"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xmlns:mc="http://schemas.openxmlformats.org/markup-compatibility/2006" xmlns:x14ac="http://schemas.microsoft.com/office/spreadsheetml/2009/9/ac" xmlns:x16r2="http://schemas.microsoft.com/office/spreadsheetml/2015/02/main" count="4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6" fillId="6" borderId="9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/>
    </xf>
    <xf numFmtId="0" fontId="6" fillId="6" borderId="13" xfId="3" applyFont="1" applyFill="1" applyBorder="1" applyAlignment="1">
      <alignment horizontal="left" vertical="center"/>
    </xf>
    <xf numFmtId="0" fontId="6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</cellXfs>
  <cellStyles xmlns:mc="http://schemas.openxmlformats.org/markup-compatibility/2006" xmlns:x14ac="http://schemas.microsoft.com/office/spreadsheetml/2009/9/ac" xmlns:x16r2="http://schemas.microsoft.com/office/spreadsheetml/2015/02/main"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xmlns:mc="http://schemas.openxmlformats.org/markup-compatibility/2006" xmlns:x14ac="http://schemas.microsoft.com/office/spreadsheetml/2009/9/ac" xmlns:x16r2="http://schemas.microsoft.com/office/spreadsheetml/2015/02/main" count="0"/>
  <tableStyles xmlns:mc="http://schemas.openxmlformats.org/markup-compatibility/2006" xmlns:x14ac="http://schemas.microsoft.com/office/spreadsheetml/2009/9/ac" xmlns:x16r2="http://schemas.microsoft.com/office/spreadsheetml/2015/02/main" count="0" defaultTableStyle="TableStyleMedium2" defaultPivotStyle="PivotStyleLight16"/>
  <extLst xmlns:mc="http://schemas.openxmlformats.org/markup-compatibility/2006" xmlns:x14ac="http://schemas.microsoft.com/office/spreadsheetml/2009/9/ac" xmlns:x16r2="http://schemas.microsoft.com/office/spreadsheetml/2015/02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topLeftCell="A6" zoomScaleNormal="100" zoomScaleSheetLayoutView="100" workbookViewId="0">
      <selection activeCell="B33" sqref="B33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 RTER not exceeding 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 RTER not exceeding 2%")</f>
        <v>#VALUE!</v>
      </c>
    </row>
    <row r="19" spans="1:3" ht="35.2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3" t="s">
        <v>33</v>
      </c>
      <c r="B22" s="43"/>
      <c r="C22" s="43"/>
    </row>
    <row r="23" spans="1:3" ht="30" customHeight="1" x14ac:dyDescent="0.25">
      <c r="A23" s="43" t="s">
        <v>34</v>
      </c>
      <c r="B23" s="43"/>
      <c r="C23" s="43"/>
    </row>
    <row r="24" spans="1:3" ht="60.6" customHeight="1" x14ac:dyDescent="0.25">
      <c r="A24" s="41" t="s">
        <v>35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 xml:space="preserve">&amp;LEGESIF_15-0002-04 Allegato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67" zoomScale="85" zoomScaleNormal="100" zoomScaleSheetLayoutView="85" workbookViewId="0">
      <selection activeCell="A77" sqref="A77:C77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4" t="s">
        <v>36</v>
      </c>
      <c r="B3" s="44"/>
      <c r="C3" s="44"/>
    </row>
    <row r="4" spans="1:3" ht="15.75" thickBot="1" x14ac:dyDescent="0.3"/>
    <row r="5" spans="1:3" x14ac:dyDescent="0.25">
      <c r="A5" s="6" t="s">
        <v>37</v>
      </c>
      <c r="B5" s="2" t="s">
        <v>38</v>
      </c>
      <c r="C5" s="6">
        <v>1000</v>
      </c>
    </row>
    <row r="6" spans="1:3" x14ac:dyDescent="0.25">
      <c r="A6" s="7" t="s">
        <v>39</v>
      </c>
      <c r="B6" s="3" t="s">
        <v>40</v>
      </c>
      <c r="C6" s="7">
        <v>100</v>
      </c>
    </row>
    <row r="7" spans="1:3" x14ac:dyDescent="0.25">
      <c r="A7" s="7" t="s">
        <v>41</v>
      </c>
      <c r="B7" s="3" t="s">
        <v>42</v>
      </c>
      <c r="C7" s="7">
        <v>2.1</v>
      </c>
    </row>
    <row r="8" spans="1:3" x14ac:dyDescent="0.25">
      <c r="A8" s="7" t="s">
        <v>43</v>
      </c>
      <c r="B8" s="3" t="s">
        <v>44</v>
      </c>
      <c r="C8" s="35">
        <v>2.1999999999999999E-2</v>
      </c>
    </row>
    <row r="9" spans="1:3" ht="18" x14ac:dyDescent="0.35">
      <c r="A9" s="7" t="s">
        <v>45</v>
      </c>
      <c r="B9" s="3" t="s">
        <v>46</v>
      </c>
      <c r="C9" s="7">
        <v>0</v>
      </c>
    </row>
    <row r="10" spans="1:3" ht="31.5" x14ac:dyDescent="0.35">
      <c r="A10" s="7" t="s">
        <v>47</v>
      </c>
      <c r="B10" s="20" t="s">
        <v>48</v>
      </c>
      <c r="C10" s="7">
        <v>0</v>
      </c>
    </row>
    <row r="11" spans="1:3" ht="46.5" x14ac:dyDescent="0.35">
      <c r="A11" s="7" t="s">
        <v>49</v>
      </c>
      <c r="B11" s="10" t="s">
        <v>50</v>
      </c>
      <c r="C11" s="7">
        <f>C5-C9-C10</f>
        <v>1000</v>
      </c>
    </row>
    <row r="12" spans="1:3" x14ac:dyDescent="0.25">
      <c r="A12" s="7" t="s">
        <v>51</v>
      </c>
      <c r="B12" s="3" t="s">
        <v>52</v>
      </c>
      <c r="C12" s="7">
        <f>C8*C11</f>
        <v>22</v>
      </c>
    </row>
    <row r="13" spans="1:3" ht="45" x14ac:dyDescent="0.25">
      <c r="A13" s="7" t="s">
        <v>53</v>
      </c>
      <c r="B13" s="19" t="s">
        <v>54</v>
      </c>
      <c r="C13" s="7">
        <v>2.1</v>
      </c>
    </row>
    <row r="14" spans="1:3" x14ac:dyDescent="0.25">
      <c r="A14" s="7" t="s">
        <v>55</v>
      </c>
      <c r="B14" s="3" t="s">
        <v>56</v>
      </c>
      <c r="C14" s="7">
        <f>C11-C13</f>
        <v>997.9</v>
      </c>
    </row>
    <row r="15" spans="1:3" x14ac:dyDescent="0.25">
      <c r="A15" s="7" t="s">
        <v>57</v>
      </c>
      <c r="B15" s="3" t="s">
        <v>58</v>
      </c>
      <c r="C15" s="7">
        <f>C12-C13</f>
        <v>19.899999999999999</v>
      </c>
    </row>
    <row r="16" spans="1:3" ht="15.75" thickBot="1" x14ac:dyDescent="0.3">
      <c r="A16" s="8" t="s">
        <v>59</v>
      </c>
      <c r="B16" s="9" t="s">
        <v>60</v>
      </c>
      <c r="C16" s="34">
        <f>C15/C14</f>
        <v>1.994187794368173E-2</v>
      </c>
    </row>
    <row r="19" spans="1:3" ht="30.6" customHeight="1" x14ac:dyDescent="0.25">
      <c r="A19" s="44" t="s">
        <v>61</v>
      </c>
      <c r="B19" s="44"/>
      <c r="C19" s="44"/>
    </row>
    <row r="20" spans="1:3" ht="15.75" thickBot="1" x14ac:dyDescent="0.3"/>
    <row r="21" spans="1:3" x14ac:dyDescent="0.25">
      <c r="A21" s="6" t="s">
        <v>62</v>
      </c>
      <c r="B21" s="2" t="s">
        <v>63</v>
      </c>
      <c r="C21" s="6">
        <v>1000</v>
      </c>
    </row>
    <row r="22" spans="1:3" x14ac:dyDescent="0.25">
      <c r="A22" s="7" t="s">
        <v>64</v>
      </c>
      <c r="B22" s="3" t="s">
        <v>65</v>
      </c>
      <c r="C22" s="7">
        <v>100</v>
      </c>
    </row>
    <row r="23" spans="1:3" x14ac:dyDescent="0.25">
      <c r="A23" s="7" t="s">
        <v>66</v>
      </c>
      <c r="B23" s="3" t="s">
        <v>67</v>
      </c>
      <c r="C23" s="7">
        <v>2.1</v>
      </c>
    </row>
    <row r="24" spans="1:3" x14ac:dyDescent="0.25">
      <c r="A24" s="7" t="s">
        <v>68</v>
      </c>
      <c r="B24" s="3" t="s">
        <v>69</v>
      </c>
      <c r="C24" s="35">
        <v>2.5000000000000001E-2</v>
      </c>
    </row>
    <row r="25" spans="1:3" ht="18" x14ac:dyDescent="0.35">
      <c r="A25" s="7" t="s">
        <v>70</v>
      </c>
      <c r="B25" s="3" t="s">
        <v>71</v>
      </c>
      <c r="C25" s="7">
        <v>0</v>
      </c>
    </row>
    <row r="26" spans="1:3" ht="31.5" x14ac:dyDescent="0.35">
      <c r="A26" s="7" t="s">
        <v>72</v>
      </c>
      <c r="B26" s="20" t="s">
        <v>73</v>
      </c>
      <c r="C26" s="7">
        <v>0</v>
      </c>
    </row>
    <row r="27" spans="1:3" ht="46.5" x14ac:dyDescent="0.35">
      <c r="A27" s="7" t="s">
        <v>74</v>
      </c>
      <c r="B27" s="10" t="s">
        <v>75</v>
      </c>
      <c r="C27" s="7">
        <f>C21-C25-C26</f>
        <v>1000</v>
      </c>
    </row>
    <row r="28" spans="1:3" x14ac:dyDescent="0.25">
      <c r="A28" s="7" t="s">
        <v>76</v>
      </c>
      <c r="B28" s="3" t="s">
        <v>77</v>
      </c>
      <c r="C28" s="7">
        <f>C24*C27</f>
        <v>25</v>
      </c>
    </row>
    <row r="29" spans="1:3" ht="45" x14ac:dyDescent="0.25">
      <c r="A29" s="7" t="s">
        <v>78</v>
      </c>
      <c r="B29" s="19" t="s">
        <v>79</v>
      </c>
      <c r="C29" s="7">
        <v>2.1</v>
      </c>
    </row>
    <row r="30" spans="1:3" x14ac:dyDescent="0.25">
      <c r="A30" s="7" t="s">
        <v>80</v>
      </c>
      <c r="B30" s="3" t="s">
        <v>81</v>
      </c>
      <c r="C30" s="7">
        <f>C27-C29</f>
        <v>997.9</v>
      </c>
    </row>
    <row r="31" spans="1:3" x14ac:dyDescent="0.25">
      <c r="A31" s="7" t="s">
        <v>82</v>
      </c>
      <c r="B31" s="3" t="s">
        <v>83</v>
      </c>
      <c r="C31" s="7">
        <f>C28-C29</f>
        <v>22.9</v>
      </c>
    </row>
    <row r="32" spans="1:3" x14ac:dyDescent="0.25">
      <c r="A32" s="7" t="s">
        <v>84</v>
      </c>
      <c r="B32" s="3" t="s">
        <v>85</v>
      </c>
      <c r="C32" s="35">
        <f>C31/C30</f>
        <v>2.2948191201523197E-2</v>
      </c>
    </row>
    <row r="33" spans="1:16384" ht="30" x14ac:dyDescent="0.25">
      <c r="A33" s="7" t="s">
        <v>86</v>
      </c>
      <c r="B33" s="4" t="s">
        <v>87</v>
      </c>
      <c r="C33" s="11">
        <f>(C31-0.02*C30)/0.98</f>
        <v>3.0020408163265309</v>
      </c>
    </row>
    <row r="34" spans="1:16384" ht="30.75" thickBot="1" x14ac:dyDescent="0.3">
      <c r="A34" s="8" t="s">
        <v>88</v>
      </c>
      <c r="B34" s="5" t="s">
        <v>89</v>
      </c>
      <c r="C34" s="34">
        <f>(C31-C33)/(C30-C33)</f>
        <v>1.9999999999999997E-2</v>
      </c>
    </row>
    <row r="37" spans="1:16384" x14ac:dyDescent="0.25">
      <c r="A37" s="1" t="s">
        <v>90</v>
      </c>
    </row>
    <row r="38" spans="1:16384" x14ac:dyDescent="0.25">
      <c r="A38" s="1"/>
    </row>
    <row r="39" spans="1:16384" ht="26.45" customHeight="1" x14ac:dyDescent="0.25">
      <c r="A39" s="44" t="s">
        <v>91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92</v>
      </c>
      <c r="B41" s="6" t="s">
        <v>93</v>
      </c>
      <c r="C41" s="6">
        <v>1000</v>
      </c>
    </row>
    <row r="42" spans="1:16384" x14ac:dyDescent="0.25">
      <c r="A42" s="7" t="s">
        <v>94</v>
      </c>
      <c r="B42" s="7" t="s">
        <v>95</v>
      </c>
      <c r="C42" s="7">
        <v>100</v>
      </c>
    </row>
    <row r="43" spans="1:16384" x14ac:dyDescent="0.25">
      <c r="A43" s="7" t="s">
        <v>96</v>
      </c>
      <c r="B43" s="7" t="s">
        <v>97</v>
      </c>
      <c r="C43" s="7">
        <v>2</v>
      </c>
    </row>
    <row r="44" spans="1:16384" x14ac:dyDescent="0.25">
      <c r="A44" s="7" t="s">
        <v>98</v>
      </c>
      <c r="B44" s="7" t="s">
        <v>99</v>
      </c>
      <c r="C44" s="35">
        <v>2.1999999999999999E-2</v>
      </c>
    </row>
    <row r="45" spans="1:16384" ht="18" x14ac:dyDescent="0.35">
      <c r="A45" s="7" t="s">
        <v>100</v>
      </c>
      <c r="B45" s="7" t="s">
        <v>101</v>
      </c>
      <c r="C45" s="7">
        <v>50</v>
      </c>
    </row>
    <row r="46" spans="1:16384" ht="31.5" x14ac:dyDescent="0.35">
      <c r="A46" s="7" t="s">
        <v>102</v>
      </c>
      <c r="B46" s="20" t="s">
        <v>103</v>
      </c>
      <c r="C46" s="7">
        <v>0</v>
      </c>
    </row>
    <row r="47" spans="1:16384" ht="46.5" x14ac:dyDescent="0.35">
      <c r="A47" s="7" t="s">
        <v>104</v>
      </c>
      <c r="B47" s="13" t="s">
        <v>105</v>
      </c>
      <c r="C47" s="7">
        <f>C41-C45-C46</f>
        <v>950</v>
      </c>
    </row>
    <row r="48" spans="1:16384" x14ac:dyDescent="0.25">
      <c r="A48" s="7" t="s">
        <v>106</v>
      </c>
      <c r="B48" s="7" t="s">
        <v>107</v>
      </c>
      <c r="C48" s="7">
        <f>C44*C47</f>
        <v>20.9</v>
      </c>
    </row>
    <row r="49" spans="1:5" ht="45" x14ac:dyDescent="0.25">
      <c r="A49" s="7" t="s">
        <v>108</v>
      </c>
      <c r="B49" s="19" t="s">
        <v>109</v>
      </c>
      <c r="C49" s="7">
        <v>2</v>
      </c>
    </row>
    <row r="50" spans="1:5" x14ac:dyDescent="0.25">
      <c r="A50" s="7" t="s">
        <v>110</v>
      </c>
      <c r="B50" s="7" t="s">
        <v>111</v>
      </c>
      <c r="C50" s="7">
        <f>C47-C49</f>
        <v>948</v>
      </c>
    </row>
    <row r="51" spans="1:5" x14ac:dyDescent="0.25">
      <c r="A51" s="7" t="s">
        <v>112</v>
      </c>
      <c r="B51" s="7" t="s">
        <v>113</v>
      </c>
      <c r="C51" s="7">
        <f>C48-C49</f>
        <v>18.899999999999999</v>
      </c>
    </row>
    <row r="52" spans="1:5" ht="15.75" thickBot="1" x14ac:dyDescent="0.3">
      <c r="A52" s="8" t="s">
        <v>114</v>
      </c>
      <c r="B52" s="8" t="s">
        <v>115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4" t="s">
        <v>116</v>
      </c>
      <c r="B55" s="44"/>
      <c r="C55" s="44"/>
    </row>
    <row r="56" spans="1:5" ht="15.75" thickBot="1" x14ac:dyDescent="0.3"/>
    <row r="57" spans="1:5" x14ac:dyDescent="0.25">
      <c r="A57" s="6" t="s">
        <v>117</v>
      </c>
      <c r="B57" s="2" t="s">
        <v>118</v>
      </c>
      <c r="C57" s="6">
        <v>1000</v>
      </c>
    </row>
    <row r="58" spans="1:5" x14ac:dyDescent="0.25">
      <c r="A58" s="7" t="s">
        <v>119</v>
      </c>
      <c r="B58" s="3" t="s">
        <v>120</v>
      </c>
      <c r="C58" s="7">
        <v>100</v>
      </c>
    </row>
    <row r="59" spans="1:5" x14ac:dyDescent="0.25">
      <c r="A59" s="7" t="s">
        <v>121</v>
      </c>
      <c r="B59" s="3" t="s">
        <v>122</v>
      </c>
      <c r="C59" s="7">
        <v>2</v>
      </c>
    </row>
    <row r="60" spans="1:5" x14ac:dyDescent="0.25">
      <c r="A60" s="7" t="s">
        <v>123</v>
      </c>
      <c r="B60" s="3" t="s">
        <v>124</v>
      </c>
      <c r="C60" s="35">
        <v>2.1999999999999999E-2</v>
      </c>
      <c r="D60" s="3"/>
      <c r="E60" s="3"/>
    </row>
    <row r="61" spans="1:5" ht="18" x14ac:dyDescent="0.35">
      <c r="A61" s="7" t="s">
        <v>125</v>
      </c>
      <c r="B61" s="3" t="s">
        <v>126</v>
      </c>
      <c r="C61" s="7">
        <v>50</v>
      </c>
      <c r="D61" s="3"/>
      <c r="E61" s="3"/>
    </row>
    <row r="62" spans="1:5" ht="31.5" x14ac:dyDescent="0.35">
      <c r="A62" s="7" t="s">
        <v>127</v>
      </c>
      <c r="B62" s="20" t="s">
        <v>128</v>
      </c>
      <c r="C62" s="7">
        <v>0</v>
      </c>
      <c r="D62" s="3"/>
      <c r="E62" s="3"/>
    </row>
    <row r="63" spans="1:5" ht="46.5" x14ac:dyDescent="0.35">
      <c r="A63" s="7" t="s">
        <v>129</v>
      </c>
      <c r="B63" s="13" t="s">
        <v>130</v>
      </c>
      <c r="C63" s="7">
        <f>C57-C61-C62</f>
        <v>950</v>
      </c>
      <c r="D63" s="3"/>
      <c r="E63" s="3"/>
    </row>
    <row r="64" spans="1:5" x14ac:dyDescent="0.25">
      <c r="A64" s="7" t="s">
        <v>131</v>
      </c>
      <c r="B64" s="3" t="s">
        <v>132</v>
      </c>
      <c r="C64" s="7">
        <f>C60*C63</f>
        <v>20.9</v>
      </c>
      <c r="D64" s="3"/>
      <c r="E64" s="3"/>
    </row>
    <row r="65" spans="1:5" ht="60" x14ac:dyDescent="0.25">
      <c r="A65" s="7" t="s">
        <v>133</v>
      </c>
      <c r="B65" s="19" t="s">
        <v>134</v>
      </c>
      <c r="C65" s="7">
        <v>0.5</v>
      </c>
      <c r="D65" s="3"/>
      <c r="E65" s="3"/>
    </row>
    <row r="66" spans="1:5" x14ac:dyDescent="0.25">
      <c r="A66" s="7" t="s">
        <v>135</v>
      </c>
      <c r="B66" s="3" t="s">
        <v>136</v>
      </c>
      <c r="C66" s="7">
        <f>C63-C65</f>
        <v>949.5</v>
      </c>
      <c r="D66" s="3"/>
      <c r="E66" s="3"/>
    </row>
    <row r="67" spans="1:5" x14ac:dyDescent="0.25">
      <c r="A67" s="7" t="s">
        <v>137</v>
      </c>
      <c r="B67" s="3" t="s">
        <v>138</v>
      </c>
      <c r="C67" s="7">
        <f>C64-C65</f>
        <v>20.399999999999999</v>
      </c>
      <c r="D67" s="3"/>
      <c r="E67" s="3"/>
    </row>
    <row r="68" spans="1:5" x14ac:dyDescent="0.25">
      <c r="A68" s="7" t="s">
        <v>139</v>
      </c>
      <c r="B68" s="3" t="s">
        <v>140</v>
      </c>
      <c r="C68" s="35">
        <f>C67/C66</f>
        <v>2.1484992101105844E-2</v>
      </c>
      <c r="D68" s="12"/>
      <c r="E68" s="3"/>
    </row>
    <row r="69" spans="1:5" ht="30" x14ac:dyDescent="0.25">
      <c r="A69" s="7" t="s">
        <v>141</v>
      </c>
      <c r="B69" s="4" t="s">
        <v>142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143</v>
      </c>
      <c r="B70" s="5" t="s">
        <v>144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145</v>
      </c>
      <c r="B72" s="43"/>
      <c r="C72" s="43"/>
    </row>
    <row r="74" spans="1:5" ht="62.25" customHeight="1" x14ac:dyDescent="0.25">
      <c r="A74" s="42" t="s">
        <v>146</v>
      </c>
      <c r="B74" s="42"/>
      <c r="C74" s="42"/>
    </row>
    <row r="75" spans="1:5" ht="32.25" customHeight="1" x14ac:dyDescent="0.25">
      <c r="A75" s="43" t="s">
        <v>147</v>
      </c>
      <c r="B75" s="43"/>
      <c r="C75" s="43"/>
    </row>
    <row r="76" spans="1:5" ht="43.9" customHeight="1" x14ac:dyDescent="0.25">
      <c r="A76" s="43" t="s">
        <v>148</v>
      </c>
      <c r="B76" s="43"/>
      <c r="C76" s="43"/>
    </row>
    <row r="77" spans="1:5" ht="27" customHeight="1" x14ac:dyDescent="0.25">
      <c r="A77" s="43" t="s">
        <v>149</v>
      </c>
      <c r="B77" s="43"/>
      <c r="C77" s="43"/>
    </row>
    <row r="78" spans="1:5" ht="46.9" customHeight="1" x14ac:dyDescent="0.25">
      <c r="A78" s="43" t="s">
        <v>150</v>
      </c>
      <c r="B78" s="43"/>
      <c r="C78" s="43"/>
    </row>
    <row r="79" spans="1:5" ht="30" customHeight="1" x14ac:dyDescent="0.25">
      <c r="A79" s="43" t="s">
        <v>151</v>
      </c>
      <c r="B79" s="43"/>
      <c r="C79" s="43"/>
    </row>
    <row r="80" spans="1:5" ht="60.6" customHeight="1" x14ac:dyDescent="0.25">
      <c r="A80" s="41" t="s">
        <v>152</v>
      </c>
      <c r="B80" s="41"/>
      <c r="C80" s="41"/>
    </row>
    <row r="82" spans="1:1" x14ac:dyDescent="0.25">
      <c r="A82" s="16"/>
    </row>
  </sheetData>
  <mergeCells count="5472"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Normal="100" zoomScaleSheetLayoutView="100" workbookViewId="0">
      <selection activeCell="B22" sqref="B22:K22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153</v>
      </c>
    </row>
    <row r="3" spans="1:3" ht="15.75" thickBot="1" x14ac:dyDescent="0.3"/>
    <row r="4" spans="1:3" x14ac:dyDescent="0.25">
      <c r="A4" s="6" t="s">
        <v>154</v>
      </c>
      <c r="B4" s="6" t="s">
        <v>155</v>
      </c>
      <c r="C4" s="6">
        <v>1000</v>
      </c>
    </row>
    <row r="5" spans="1:3" x14ac:dyDescent="0.25">
      <c r="A5" s="7" t="s">
        <v>156</v>
      </c>
      <c r="B5" s="7" t="s">
        <v>157</v>
      </c>
      <c r="C5" s="7">
        <v>100</v>
      </c>
    </row>
    <row r="6" spans="1:3" x14ac:dyDescent="0.25">
      <c r="A6" s="7" t="s">
        <v>158</v>
      </c>
      <c r="B6" s="7" t="s">
        <v>159</v>
      </c>
      <c r="C6" s="7">
        <v>2</v>
      </c>
    </row>
    <row r="7" spans="1:3" x14ac:dyDescent="0.25">
      <c r="A7" s="7" t="s">
        <v>160</v>
      </c>
      <c r="B7" s="7" t="s">
        <v>161</v>
      </c>
      <c r="C7" s="35">
        <v>2.1999999999999999E-2</v>
      </c>
    </row>
    <row r="8" spans="1:3" ht="18" x14ac:dyDescent="0.35">
      <c r="A8" s="7" t="s">
        <v>162</v>
      </c>
      <c r="B8" s="7" t="s">
        <v>163</v>
      </c>
      <c r="C8" s="7">
        <v>50</v>
      </c>
    </row>
    <row r="9" spans="1:3" ht="31.5" x14ac:dyDescent="0.35">
      <c r="A9" s="7" t="s">
        <v>164</v>
      </c>
      <c r="B9" s="13" t="s">
        <v>165</v>
      </c>
      <c r="C9" s="7">
        <v>350</v>
      </c>
    </row>
    <row r="10" spans="1:3" ht="46.5" x14ac:dyDescent="0.35">
      <c r="A10" s="7" t="s">
        <v>166</v>
      </c>
      <c r="B10" s="13" t="s">
        <v>167</v>
      </c>
      <c r="C10" s="7">
        <f>C4-C8-C9</f>
        <v>600</v>
      </c>
    </row>
    <row r="11" spans="1:3" x14ac:dyDescent="0.25">
      <c r="A11" s="7" t="s">
        <v>168</v>
      </c>
      <c r="B11" s="7" t="s">
        <v>169</v>
      </c>
      <c r="C11" s="7">
        <f>C7*C10</f>
        <v>13.2</v>
      </c>
    </row>
    <row r="12" spans="1:3" ht="45" x14ac:dyDescent="0.25">
      <c r="A12" s="7" t="s">
        <v>170</v>
      </c>
      <c r="B12" s="13" t="s">
        <v>171</v>
      </c>
      <c r="C12" s="7">
        <v>2</v>
      </c>
    </row>
    <row r="13" spans="1:3" x14ac:dyDescent="0.25">
      <c r="A13" s="7" t="s">
        <v>172</v>
      </c>
      <c r="B13" s="7" t="s">
        <v>173</v>
      </c>
      <c r="C13" s="7">
        <f>C10-C12</f>
        <v>598</v>
      </c>
    </row>
    <row r="14" spans="1:3" x14ac:dyDescent="0.25">
      <c r="A14" s="7" t="s">
        <v>174</v>
      </c>
      <c r="B14" s="7" t="s">
        <v>175</v>
      </c>
      <c r="C14" s="7">
        <f>C11-C12</f>
        <v>11.2</v>
      </c>
    </row>
    <row r="15" spans="1:3" ht="15.75" thickBot="1" x14ac:dyDescent="0.3">
      <c r="A15" s="8" t="s">
        <v>176</v>
      </c>
      <c r="B15" s="8" t="s">
        <v>177</v>
      </c>
      <c r="C15" s="34">
        <f>C14/C13</f>
        <v>1.8729096989966554E-2</v>
      </c>
    </row>
    <row r="17" spans="1:11" x14ac:dyDescent="0.25">
      <c r="A17" t="s">
        <v>178</v>
      </c>
    </row>
    <row r="18" spans="1:11" x14ac:dyDescent="0.25">
      <c r="A18" s="17">
        <v>250</v>
      </c>
      <c r="B18" s="17" t="s">
        <v>179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180</v>
      </c>
    </row>
    <row r="20" spans="1:11" x14ac:dyDescent="0.25">
      <c r="A20">
        <v>50</v>
      </c>
      <c r="B20" t="s">
        <v>181</v>
      </c>
    </row>
    <row r="21" spans="1:11" x14ac:dyDescent="0.25">
      <c r="A21">
        <v>100</v>
      </c>
      <c r="B21" s="16" t="s">
        <v>182</v>
      </c>
    </row>
    <row r="22" spans="1:11" ht="27.75" customHeight="1" x14ac:dyDescent="0.25">
      <c r="A22">
        <v>250</v>
      </c>
      <c r="B22" s="45" t="s">
        <v>183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184</v>
      </c>
    </row>
    <row r="25" spans="1:11" x14ac:dyDescent="0.25">
      <c r="A25" t="s">
        <v>185</v>
      </c>
    </row>
  </sheetData>
  <mergeCells count="1">
    <mergeCell ref="B22:K22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Template</vt:lpstr>
      <vt:lpstr>Examples</vt:lpstr>
      <vt:lpstr>Negative units example</vt:lpstr>
      <vt:lpstr>Examples!Print_Area</vt:lpstr>
      <vt:lpstr>'Negative units example'!Print_Area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>
  <dc:creator xmlns:dc="http://purl.org/dc/elements/1.1/"/>
  <cp:lastModifiedBy xmlns:dc="http://purl.org/dc/elements/1.1/" xmlns:dcterms="http://purl.org/dc/terms/" xmlns:dcmitype="http://purl.org/dc/dcmitype/" xmlns:xsi="http://www.w3.org/2001/XMLSchema-instance"/>
  <dcterms:created xmlns:dcterms="http://purl.org/dc/terms/" xmlns:dc="http://purl.org/dc/elements/1.1/" xmlns:dcmitype="http://purl.org/dc/dcmitype/" xmlns:xsi="http://www.w3.org/2001/XMLSchema-instance" xsi:type="dcterms:W3CDTF">2018-09-17T11:30:37Z</dcterms:created>
  <dcterms:modified xmlns:dcterms="http://purl.org/dc/terms/" xmlns:dc="http://purl.org/dc/elements/1.1/" xmlns:dcmitype="http://purl.org/dc/dcmitype/" xmlns:xsi="http://www.w3.org/2001/XMLSchema-instance" xsi:type="dcterms:W3CDTF">2019-02-11T08:35:46Z</dcterms:modified>
</cp:coreProperties>
</file>