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2" i="7"/>
  <c r="A20" i="6"/>
  <c r="A21" i="6"/>
  <c r="A22" i="6"/>
  <c r="A23" i="6"/>
  <c r="E19" i="6"/>
  <c r="D19" i="6"/>
  <c r="C19" i="6"/>
  <c r="B19" i="6"/>
  <c r="A19" i="6"/>
  <c r="E18" i="6"/>
  <c r="D18" i="6"/>
  <c r="C18" i="6"/>
  <c r="B18" i="6"/>
  <c r="A18" i="6"/>
  <c r="E17" i="6"/>
  <c r="D17" i="6"/>
  <c r="C17" i="6"/>
  <c r="B17" i="6"/>
  <c r="A17" i="6"/>
  <c r="E16" i="6"/>
  <c r="D16" i="6"/>
  <c r="C16" i="6"/>
  <c r="B16" i="6"/>
  <c r="A16" i="6"/>
  <c r="F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I2" i="1"/>
  <c r="H2" i="1"/>
  <c r="G2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<sst xmlns="http://schemas.openxmlformats.org/spreadsheetml/2006/main" count="164" uniqueCount="125">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</sst>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\-0.0;\-;@"/>
    <numFmt numFmtId="166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82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0" fontId="10" fillId="3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4" borderId="0" xfId="0" applyFont="1" applyFill="1" applyBorder="1"/>
    <xf numFmtId="0" fontId="10" fillId="4" borderId="0" xfId="0" applyFont="1" applyFill="1" applyBorder="1"/>
    <xf numFmtId="164" fontId="9" fillId="4" borderId="0" xfId="7" applyNumberFormat="1" applyFont="1" applyFill="1" applyBorder="1" applyAlignment="1">
      <alignment horizontal="center" vertical="center" wrapText="1"/>
    </xf>
    <xf numFmtId="164" fontId="11" fillId="4" borderId="0" xfId="7" applyNumberFormat="1" applyFont="1" applyFill="1" applyBorder="1">
      <alignment horizontal="right" indent="1"/>
    </xf>
    <xf numFmtId="1" fontId="11" fillId="4" borderId="0" xfId="7" applyNumberFormat="1" applyFont="1" applyFill="1" applyBorder="1">
      <alignment horizontal="right" indent="1"/>
    </xf>
    <xf numFmtId="0" fontId="10" fillId="2" borderId="0" xfId="0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5" fontId="12" fillId="0" borderId="7" xfId="0" applyNumberFormat="1" applyFont="1" applyFill="1" applyBorder="1"/>
    <xf numFmtId="165" fontId="12" fillId="0" borderId="8" xfId="0" applyNumberFormat="1" applyFont="1" applyFill="1" applyBorder="1"/>
    <xf numFmtId="165" fontId="12" fillId="0" borderId="0" xfId="0" applyNumberFormat="1" applyFont="1" applyFill="1" applyBorder="1"/>
    <xf numFmtId="165" fontId="12" fillId="0" borderId="2" xfId="0" applyNumberFormat="1" applyFont="1" applyFill="1" applyBorder="1"/>
    <xf numFmtId="165" fontId="12" fillId="0" borderId="10" xfId="0" applyNumberFormat="1" applyFont="1" applyFill="1" applyBorder="1"/>
    <xf numFmtId="165" fontId="12" fillId="0" borderId="11" xfId="0" applyNumberFormat="1" applyFont="1" applyFill="1" applyBorder="1"/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1" fontId="10" fillId="0" borderId="9" xfId="2" applyNumberFormat="1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 t="str">
            <v>EU27</v>
          </cell>
          <cell r="C3" t="str">
            <v>EU15</v>
          </cell>
          <cell r="D3" t="str">
            <v>PT</v>
          </cell>
          <cell r="F3" t="str">
            <v>PT11</v>
          </cell>
          <cell r="G3" t="str">
            <v>PT16</v>
          </cell>
          <cell r="H3" t="str">
            <v>PT18</v>
          </cell>
          <cell r="I3" t="str">
            <v>PT20</v>
          </cell>
          <cell r="K3" t="str">
            <v>PT15</v>
          </cell>
          <cell r="L3" t="str">
            <v>PT30</v>
          </cell>
          <cell r="M3" t="str">
            <v>PT17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>Norte</v>
          </cell>
          <cell r="G4" t="str">
            <v>Centro (PT)</v>
          </cell>
          <cell r="H4" t="str">
            <v>Alentejo</v>
          </cell>
          <cell r="I4" t="str">
            <v>Região Autónoma dos Açores (PT)</v>
          </cell>
          <cell r="J4" t="str">
            <v>Total Transition</v>
          </cell>
          <cell r="K4" t="str">
            <v>Algarve</v>
          </cell>
          <cell r="L4" t="str">
            <v>Região Autónoma da Madeira (PT)</v>
          </cell>
          <cell r="M4" t="str">
            <v>Lisboa</v>
          </cell>
        </row>
        <row r="6">
          <cell r="B6">
            <v>482332.31300000002</v>
          </cell>
          <cell r="C6">
            <v>377170.75799999991</v>
          </cell>
          <cell r="D6">
            <v>10249.022000000001</v>
          </cell>
          <cell r="E6">
            <v>6996.39</v>
          </cell>
          <cell r="F6">
            <v>3652.11</v>
          </cell>
          <cell r="G6">
            <v>2328.6860000000001</v>
          </cell>
          <cell r="H6">
            <v>774.83500000000004</v>
          </cell>
          <cell r="I6">
            <v>240.75899999999999</v>
          </cell>
          <cell r="J6">
            <v>628.12099999999998</v>
          </cell>
          <cell r="K6">
            <v>385.298</v>
          </cell>
          <cell r="L6">
            <v>242.82300000000001</v>
          </cell>
          <cell r="M6">
            <v>2624.511</v>
          </cell>
        </row>
        <row r="7">
          <cell r="B7">
            <v>492213.48900000006</v>
          </cell>
          <cell r="C7">
            <v>389386.80300000001</v>
          </cell>
          <cell r="D7">
            <v>10511.987999999999</v>
          </cell>
          <cell r="E7">
            <v>7084.1980000000003</v>
          </cell>
          <cell r="F7">
            <v>3718.0610000000001</v>
          </cell>
          <cell r="G7">
            <v>2350.15</v>
          </cell>
          <cell r="H7">
            <v>770.86900000000003</v>
          </cell>
          <cell r="I7">
            <v>245.11799999999999</v>
          </cell>
          <cell r="J7">
            <v>682.16699999999992</v>
          </cell>
          <cell r="K7">
            <v>423.53899999999999</v>
          </cell>
          <cell r="L7">
            <v>258.62799999999999</v>
          </cell>
          <cell r="M7">
            <v>2745.623</v>
          </cell>
        </row>
        <row r="8">
          <cell r="B8">
            <v>500904.69900000008</v>
          </cell>
          <cell r="C8">
            <v>400039.81199999998</v>
          </cell>
          <cell r="D8">
            <v>10487.289000000001</v>
          </cell>
          <cell r="E8">
            <v>6961.42</v>
          </cell>
          <cell r="F8">
            <v>3666.2339999999999</v>
          </cell>
          <cell r="G8">
            <v>2298.9380000000001</v>
          </cell>
          <cell r="H8">
            <v>748.69899999999996</v>
          </cell>
          <cell r="I8">
            <v>247.54900000000001</v>
          </cell>
          <cell r="J8">
            <v>707.48099999999999</v>
          </cell>
          <cell r="K8">
            <v>444.39</v>
          </cell>
          <cell r="L8">
            <v>263.09100000000001</v>
          </cell>
          <cell r="M8">
            <v>2818.3879999999999</v>
          </cell>
        </row>
        <row r="9">
          <cell r="B9">
            <v>504225.53999999992</v>
          </cell>
          <cell r="C9">
            <v>403772.03099999996</v>
          </cell>
          <cell r="D9">
            <v>10374.822</v>
          </cell>
          <cell r="E9">
            <v>6865.5</v>
          </cell>
          <cell r="F9">
            <v>3621.7849999999999</v>
          </cell>
          <cell r="G9">
            <v>2263.9920000000002</v>
          </cell>
          <cell r="H9">
            <v>733.37</v>
          </cell>
          <cell r="I9">
            <v>246.35300000000001</v>
          </cell>
          <cell r="J9">
            <v>700.154</v>
          </cell>
          <cell r="K9">
            <v>441.46800000000002</v>
          </cell>
          <cell r="L9">
            <v>258.68599999999998</v>
          </cell>
          <cell r="M9">
            <v>2809.1680000000001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68.263976797005611</v>
          </cell>
          <cell r="F11">
            <v>35.633741443817755</v>
          </cell>
          <cell r="G11">
            <v>22.721055726097571</v>
          </cell>
          <cell r="H11">
            <v>7.5600871966125149</v>
          </cell>
          <cell r="I11">
            <v>2.3490924304777563</v>
          </cell>
          <cell r="J11">
            <v>6.1285945137009161</v>
          </cell>
          <cell r="K11">
            <v>3.7593635763490405</v>
          </cell>
          <cell r="L11">
            <v>2.3692309373518761</v>
          </cell>
          <cell r="M11">
            <v>25.607428689293471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67.391610416602461</v>
          </cell>
          <cell r="F12">
            <v>35.369722644280039</v>
          </cell>
          <cell r="G12">
            <v>22.356855810718205</v>
          </cell>
          <cell r="H12">
            <v>7.3332370622949732</v>
          </cell>
          <cell r="I12">
            <v>2.3317948993092461</v>
          </cell>
          <cell r="J12">
            <v>6.4894195084697586</v>
          </cell>
          <cell r="K12">
            <v>4.0291046755380622</v>
          </cell>
          <cell r="L12">
            <v>2.4603148329316968</v>
          </cell>
          <cell r="M12">
            <v>26.118970074927788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66.379595336792946</v>
          </cell>
          <cell r="F13">
            <v>34.958834451877884</v>
          </cell>
          <cell r="G13">
            <v>21.921184779021537</v>
          </cell>
          <cell r="H13">
            <v>7.1391090681299989</v>
          </cell>
          <cell r="I13">
            <v>2.3604670377635246</v>
          </cell>
          <cell r="J13">
            <v>6.7460808985048466</v>
          </cell>
          <cell r="K13">
            <v>4.2374154083100022</v>
          </cell>
          <cell r="L13">
            <v>2.5086654901948444</v>
          </cell>
          <cell r="M13">
            <v>26.874323764702201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66.174629309302844</v>
          </cell>
          <cell r="F14">
            <v>34.909370011360188</v>
          </cell>
          <cell r="G14">
            <v>21.821984030183845</v>
          </cell>
          <cell r="H14">
            <v>7.0687477818896562</v>
          </cell>
          <cell r="I14">
            <v>2.3745274858691552</v>
          </cell>
          <cell r="J14">
            <v>6.748588072161624</v>
          </cell>
          <cell r="K14">
            <v>4.2551862576533841</v>
          </cell>
          <cell r="L14">
            <v>2.4934018145082391</v>
          </cell>
          <cell r="M14">
            <v>27.076782618535528</v>
          </cell>
        </row>
        <row r="16">
          <cell r="B16">
            <v>41.104337135512722</v>
          </cell>
          <cell r="C16">
            <v>46.347190695608631</v>
          </cell>
          <cell r="D16">
            <v>48.723830295281694</v>
          </cell>
          <cell r="E16">
            <v>29.500182620178123</v>
          </cell>
          <cell r="F16">
            <v>56.100232415248584</v>
          </cell>
          <cell r="G16">
            <v>0</v>
          </cell>
          <cell r="H16">
            <v>0</v>
          </cell>
          <cell r="I16">
            <v>0</v>
          </cell>
          <cell r="J16">
            <v>36.221279086784726</v>
          </cell>
          <cell r="K16">
            <v>0</v>
          </cell>
          <cell r="L16">
            <v>100</v>
          </cell>
          <cell r="M16">
            <v>100</v>
          </cell>
        </row>
        <row r="17">
          <cell r="B17">
            <v>34.596649192117773</v>
          </cell>
          <cell r="C17">
            <v>33.641821757633615</v>
          </cell>
          <cell r="D17">
            <v>15.244469931279554</v>
          </cell>
          <cell r="E17">
            <v>22.779760065181353</v>
          </cell>
          <cell r="F17">
            <v>26.03852215959181</v>
          </cell>
          <cell r="G17">
            <v>16.872687521022538</v>
          </cell>
          <cell r="H17">
            <v>0</v>
          </cell>
          <cell r="I17">
            <v>100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21.310858958570318</v>
          </cell>
          <cell r="E19">
            <v>25.722754474194364</v>
          </cell>
          <cell r="F19">
            <v>6.6759276574145803</v>
          </cell>
          <cell r="G19">
            <v>55.970400269088458</v>
          </cell>
          <cell r="H19">
            <v>33.27565553041395</v>
          </cell>
          <cell r="I19">
            <v>0</v>
          </cell>
          <cell r="J19">
            <v>63.778720913215281</v>
          </cell>
          <cell r="K19">
            <v>100</v>
          </cell>
          <cell r="L19">
            <v>0</v>
          </cell>
          <cell r="M19">
            <v>0</v>
          </cell>
        </row>
        <row r="20">
          <cell r="B20">
            <v>5.4303428223280079</v>
          </cell>
          <cell r="C20">
            <v>4.681408032465229</v>
          </cell>
          <cell r="D20">
            <v>14.720840814868435</v>
          </cell>
          <cell r="E20">
            <v>21.997302840446157</v>
          </cell>
          <cell r="F20">
            <v>11.185317767745039</v>
          </cell>
          <cell r="G20">
            <v>27.156912209889008</v>
          </cell>
          <cell r="H20">
            <v>66.724344469586043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B22">
            <v>0.33855882943167881</v>
          </cell>
          <cell r="C22">
            <v>0.53266661528537096</v>
          </cell>
          <cell r="D22">
            <v>0.42312655976837199</v>
          </cell>
          <cell r="E22">
            <v>0.20808900691455801</v>
          </cell>
          <cell r="F22">
            <v>0.29873220255716149</v>
          </cell>
          <cell r="G22">
            <v>0.15303357546982976</v>
          </cell>
          <cell r="H22">
            <v>-8.5490994643622198E-2</v>
          </cell>
          <cell r="I22">
            <v>0.29950251681358786</v>
          </cell>
          <cell r="J22">
            <v>1.3852007668547328</v>
          </cell>
          <cell r="K22">
            <v>1.5896448424920884</v>
          </cell>
          <cell r="L22">
            <v>1.0565079266587674</v>
          </cell>
          <cell r="M22">
            <v>0.75472403154304146</v>
          </cell>
        </row>
        <row r="23">
          <cell r="B23">
            <v>0.26826056383550956</v>
          </cell>
          <cell r="C23">
            <v>0.40389387536261534</v>
          </cell>
          <cell r="D23">
            <v>-0.14583146072212338</v>
          </cell>
          <cell r="E23">
            <v>-0.34781372252785658</v>
          </cell>
          <cell r="F23">
            <v>-0.29107884837488163</v>
          </cell>
          <cell r="G23">
            <v>-0.41413485488231983</v>
          </cell>
          <cell r="H23">
            <v>-0.55255775808946694</v>
          </cell>
          <cell r="I23">
            <v>5.5857143869553205E-2</v>
          </cell>
          <cell r="J23">
            <v>0.28959423790380079</v>
          </cell>
          <cell r="K23">
            <v>0.46172867084810498</v>
          </cell>
          <cell r="L23">
            <v>2.4915330935737501E-3</v>
          </cell>
          <cell r="M23">
            <v>0.25454950382439723</v>
          </cell>
        </row>
        <row r="25">
          <cell r="B25">
            <v>1.6378168717052137</v>
          </cell>
          <cell r="C25">
            <v>2.4195950524881367</v>
          </cell>
          <cell r="D25">
            <v>2.108640219525336</v>
          </cell>
          <cell r="E25">
            <v>1.2654811981607657</v>
          </cell>
          <cell r="F25">
            <v>0.27274643972936191</v>
          </cell>
          <cell r="G25">
            <v>2.4247150538973479</v>
          </cell>
          <cell r="H25">
            <v>2.7753005478585764</v>
          </cell>
          <cell r="I25">
            <v>0.25295004548116579</v>
          </cell>
          <cell r="J25">
            <v>8.2621023656270047</v>
          </cell>
          <cell r="K25">
            <v>10.0885548328826</v>
          </cell>
          <cell r="L25">
            <v>5.3639894079226433</v>
          </cell>
          <cell r="M25">
            <v>2.8973778353377071</v>
          </cell>
        </row>
        <row r="26">
          <cell r="B26">
            <v>1.7268386970191303</v>
          </cell>
          <cell r="C26">
            <v>2.5351436987452294</v>
          </cell>
          <cell r="D26">
            <v>-0.57466770319753024</v>
          </cell>
          <cell r="E26">
            <v>-1.4414193392110157</v>
          </cell>
          <cell r="F26">
            <v>-2.4590236685196931</v>
          </cell>
          <cell r="G26">
            <v>-0.4037189115588366</v>
          </cell>
          <cell r="H26">
            <v>4.6570818128631453E-2</v>
          </cell>
          <cell r="I26">
            <v>-0.63479630218914973</v>
          </cell>
          <cell r="J26">
            <v>3.163155063202999</v>
          </cell>
          <cell r="K26">
            <v>4.6109095030209737</v>
          </cell>
          <cell r="L26">
            <v>0.79225760551835078</v>
          </cell>
          <cell r="M26">
            <v>0.72999825540505736</v>
          </cell>
        </row>
        <row r="28">
          <cell r="B28">
            <v>100</v>
          </cell>
          <cell r="C28">
            <v>115.46447044339597</v>
          </cell>
          <cell r="D28">
            <v>78.841159023574377</v>
          </cell>
          <cell r="E28">
            <v>65.972474768093804</v>
          </cell>
          <cell r="F28">
            <v>63.601637595186389</v>
          </cell>
          <cell r="G28">
            <v>67.672142401278307</v>
          </cell>
          <cell r="H28">
            <v>72.760273408893227</v>
          </cell>
          <cell r="I28">
            <v>63.601637595186389</v>
          </cell>
          <cell r="J28">
            <v>76.778492994673741</v>
          </cell>
          <cell r="K28">
            <v>80.901283021077091</v>
          </cell>
          <cell r="L28">
            <v>70.216207905085767</v>
          </cell>
          <cell r="M28">
            <v>113.46532146981252</v>
          </cell>
        </row>
        <row r="29">
          <cell r="B29">
            <v>100</v>
          </cell>
          <cell r="C29">
            <v>112.33708707064017</v>
          </cell>
          <cell r="D29">
            <v>79.309914455704188</v>
          </cell>
          <cell r="E29">
            <v>65.750655028897981</v>
          </cell>
          <cell r="F29">
            <v>62.439466870546433</v>
          </cell>
          <cell r="G29">
            <v>67.744781049089596</v>
          </cell>
          <cell r="H29">
            <v>74.27439849960426</v>
          </cell>
          <cell r="I29">
            <v>70.193387593032583</v>
          </cell>
          <cell r="J29">
            <v>82.464578108769388</v>
          </cell>
          <cell r="K29">
            <v>84.476925766033403</v>
          </cell>
          <cell r="L29">
            <v>79.171611587490247</v>
          </cell>
          <cell r="M29">
            <v>113.45210320269221</v>
          </cell>
        </row>
        <row r="30">
          <cell r="B30">
            <v>100</v>
          </cell>
          <cell r="C30">
            <v>111.50202512453984</v>
          </cell>
          <cell r="D30">
            <v>79.067184985929998</v>
          </cell>
          <cell r="E30">
            <v>65.714247325444404</v>
          </cell>
          <cell r="F30">
            <v>62.983934489322039</v>
          </cell>
          <cell r="G30">
            <v>67.2343840560861</v>
          </cell>
          <cell r="H30">
            <v>73.030451647128004</v>
          </cell>
          <cell r="I30">
            <v>69.552811092502864</v>
          </cell>
          <cell r="J30">
            <v>81.900433093135078</v>
          </cell>
          <cell r="K30">
            <v>84.236182323142359</v>
          </cell>
          <cell r="L30">
            <v>78.053710226030987</v>
          </cell>
          <cell r="M30">
            <v>112.44371126621296</v>
          </cell>
        </row>
        <row r="31">
          <cell r="B31">
            <v>100</v>
          </cell>
          <cell r="C31">
            <v>110.22148804136785</v>
          </cell>
          <cell r="D31">
            <v>80.721281120905743</v>
          </cell>
          <cell r="E31">
            <v>67.046745157996796</v>
          </cell>
          <cell r="F31">
            <v>64.720740469688948</v>
          </cell>
          <cell r="G31">
            <v>68.407364926823135</v>
          </cell>
          <cell r="H31">
            <v>72.093989383957307</v>
          </cell>
          <cell r="I31">
            <v>73.322864203002041</v>
          </cell>
          <cell r="J31">
            <v>81.00332667583595</v>
          </cell>
          <cell r="K31">
            <v>81.924987936315119</v>
          </cell>
          <cell r="L31">
            <v>79.467238298225666</v>
          </cell>
          <cell r="M31">
            <v>115.10460805052274</v>
          </cell>
        </row>
        <row r="32">
          <cell r="B32">
            <v>100</v>
          </cell>
          <cell r="C32">
            <v>109.34864922923195</v>
          </cell>
          <cell r="D32">
            <v>77.723602101238868</v>
          </cell>
          <cell r="E32">
            <v>65.223455811120374</v>
          </cell>
          <cell r="F32">
            <v>63.199334191929779</v>
          </cell>
          <cell r="G32">
            <v>65.880518066738915</v>
          </cell>
          <cell r="H32">
            <v>71.242885816357202</v>
          </cell>
          <cell r="I32">
            <v>70.859859548527325</v>
          </cell>
          <cell r="J32">
            <v>76.364581070626542</v>
          </cell>
          <cell r="K32">
            <v>76.222227298145611</v>
          </cell>
          <cell r="L32">
            <v>76.605253565975488</v>
          </cell>
          <cell r="M32">
            <v>109.16248633151507</v>
          </cell>
        </row>
        <row r="33">
          <cell r="B33">
            <v>100</v>
          </cell>
          <cell r="C33">
            <v>108.68638203895958</v>
          </cell>
          <cell r="D33">
            <v>77.04496210429167</v>
          </cell>
          <cell r="E33">
            <v>65.57930693189671</v>
          </cell>
          <cell r="F33">
            <v>63.939955482979769</v>
          </cell>
          <cell r="G33">
            <v>66.557380561230389</v>
          </cell>
          <cell r="H33">
            <v>69.174805639481036</v>
          </cell>
          <cell r="I33">
            <v>69.922641376124076</v>
          </cell>
          <cell r="J33">
            <v>75.266294293826675</v>
          </cell>
          <cell r="K33">
            <v>76.653163005911424</v>
          </cell>
          <cell r="L33">
            <v>72.913984322696223</v>
          </cell>
          <cell r="M33">
            <v>105.8187567349899</v>
          </cell>
        </row>
        <row r="34">
          <cell r="B34">
            <v>100</v>
          </cell>
          <cell r="C34">
            <v>108.37557877292529</v>
          </cell>
          <cell r="D34">
            <v>77.840732718115703</v>
          </cell>
          <cell r="E34">
            <v>66.348863893675286</v>
          </cell>
          <cell r="F34">
            <v>64.716540406156739</v>
          </cell>
          <cell r="G34">
            <v>67.261572894039318</v>
          </cell>
          <cell r="H34">
            <v>70.170181451619385</v>
          </cell>
          <cell r="I34">
            <v>70.5337575213169</v>
          </cell>
          <cell r="J34">
            <v>75.963767252179863</v>
          </cell>
          <cell r="K34">
            <v>77.44170284556958</v>
          </cell>
          <cell r="L34">
            <v>73.442366078896981</v>
          </cell>
          <cell r="M34">
            <v>106.52778842137036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69.817178425436026</v>
          </cell>
          <cell r="F36">
            <v>68.158616875943153</v>
          </cell>
          <cell r="G36">
            <v>68.930756388779585</v>
          </cell>
          <cell r="H36">
            <v>81.414493480691291</v>
          </cell>
          <cell r="I36">
            <v>66.149889806455235</v>
          </cell>
          <cell r="J36">
            <v>78.53959752014859</v>
          </cell>
          <cell r="K36">
            <v>81.382482105178127</v>
          </cell>
          <cell r="L36">
            <v>74.014550402957894</v>
          </cell>
          <cell r="M36">
            <v>100.61868499729756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69.665248178225184</v>
          </cell>
          <cell r="F37">
            <v>67.050048087037808</v>
          </cell>
          <cell r="G37">
            <v>68.515228855350571</v>
          </cell>
          <cell r="H37">
            <v>84.49374452540269</v>
          </cell>
          <cell r="I37">
            <v>73.875882800967531</v>
          </cell>
          <cell r="J37">
            <v>82.828041479770221</v>
          </cell>
          <cell r="K37">
            <v>83.765220960987179</v>
          </cell>
          <cell r="L37">
            <v>81.294459225760974</v>
          </cell>
          <cell r="M37">
            <v>101.97732027303243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69.362754258228705</v>
          </cell>
          <cell r="F38">
            <v>66.874259094146311</v>
          </cell>
          <cell r="G38">
            <v>68.621735628341668</v>
          </cell>
          <cell r="H38">
            <v>82.677145274264134</v>
          </cell>
          <cell r="I38">
            <v>72.373225512001198</v>
          </cell>
          <cell r="J38">
            <v>82.52426280739158</v>
          </cell>
          <cell r="K38">
            <v>83.683204861551587</v>
          </cell>
          <cell r="L38">
            <v>80.615612322094407</v>
          </cell>
          <cell r="M38">
            <v>101.31285464597717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70.934338958784679</v>
          </cell>
          <cell r="F39">
            <v>68.972932655605106</v>
          </cell>
          <cell r="G39">
            <v>70.34208722536178</v>
          </cell>
          <cell r="H39">
            <v>80.017264872318421</v>
          </cell>
          <cell r="I39">
            <v>77.764720207150873</v>
          </cell>
          <cell r="J39">
            <v>80.952755809860378</v>
          </cell>
          <cell r="K39">
            <v>79.7354613603232</v>
          </cell>
          <cell r="L39">
            <v>82.981561767367424</v>
          </cell>
          <cell r="M39">
            <v>103.22756541845732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69.315393951280754</v>
          </cell>
          <cell r="F40">
            <v>67.462288834134341</v>
          </cell>
          <cell r="G40">
            <v>68.423135354655443</v>
          </cell>
          <cell r="H40">
            <v>79.290856204804101</v>
          </cell>
          <cell r="I40">
            <v>74.92998042631784</v>
          </cell>
          <cell r="J40">
            <v>75.889160210769376</v>
          </cell>
          <cell r="K40">
            <v>74.16838590132609</v>
          </cell>
          <cell r="L40">
            <v>78.798412559818075</v>
          </cell>
          <cell r="M40">
            <v>97.110076690466769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69.896320225288235</v>
          </cell>
          <cell r="F41">
            <v>68.462179555959821</v>
          </cell>
          <cell r="G41">
            <v>69.338111616134086</v>
          </cell>
          <cell r="H41">
            <v>77.225259266680411</v>
          </cell>
          <cell r="I41">
            <v>74.165679595711737</v>
          </cell>
          <cell r="J41">
            <v>74.970382817424522</v>
          </cell>
          <cell r="K41">
            <v>74.816449722378906</v>
          </cell>
          <cell r="L41">
            <v>75.231473395939702</v>
          </cell>
          <cell r="M41">
            <v>94.42420911947066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70.742474715570182</v>
          </cell>
          <cell r="F42">
            <v>69.317744269735243</v>
          </cell>
          <cell r="G42">
            <v>70.096049774611984</v>
          </cell>
          <cell r="H42">
            <v>78.363669450959222</v>
          </cell>
          <cell r="I42">
            <v>74.839850695008053</v>
          </cell>
          <cell r="J42">
            <v>75.682777212705503</v>
          </cell>
          <cell r="K42">
            <v>75.612334423414751</v>
          </cell>
          <cell r="L42">
            <v>75.802954663171846</v>
          </cell>
          <cell r="M42">
            <v>95.089890913819019</v>
          </cell>
        </row>
        <row r="44">
          <cell r="B44">
            <v>2.2455438657063009</v>
          </cell>
          <cell r="C44">
            <v>1.8338636397613017</v>
          </cell>
          <cell r="D44">
            <v>0.75158844025846605</v>
          </cell>
          <cell r="E44">
            <v>0.74530864809498887</v>
          </cell>
          <cell r="F44">
            <v>0.4670901926475457</v>
          </cell>
          <cell r="G44">
            <v>0.90667509675661506</v>
          </cell>
          <cell r="H44">
            <v>2.1991386691111225</v>
          </cell>
          <cell r="I44">
            <v>2.0708669468458174</v>
          </cell>
          <cell r="J44">
            <v>2.6171938925644955</v>
          </cell>
          <cell r="K44">
            <v>1.2752864038241718</v>
          </cell>
          <cell r="L44">
            <v>5.0477207351033782</v>
          </cell>
          <cell r="M44">
            <v>0.66738711787024396</v>
          </cell>
        </row>
        <row r="45">
          <cell r="B45">
            <v>0.49697895021429961</v>
          </cell>
          <cell r="C45">
            <v>0.19569079809678147</v>
          </cell>
          <cell r="D45">
            <v>0.30349681748211843</v>
          </cell>
          <cell r="E45">
            <v>0.51461334177413942</v>
          </cell>
          <cell r="F45">
            <v>0.68987923692240827</v>
          </cell>
          <cell r="G45">
            <v>-6.8478880821587484E-2</v>
          </cell>
          <cell r="H45">
            <v>-4.2552521014060929E-2</v>
          </cell>
          <cell r="I45">
            <v>0.9098194729804554</v>
          </cell>
          <cell r="J45">
            <v>-1.1810333157224795</v>
          </cell>
          <cell r="K45">
            <v>-1.7353955792157927</v>
          </cell>
          <cell r="L45">
            <v>-0.27743837186632314</v>
          </cell>
          <cell r="M45">
            <v>-7.6823228528410947E-2</v>
          </cell>
        </row>
        <row r="46">
          <cell r="B46">
            <v>-3.6865793493291332</v>
          </cell>
          <cell r="C46">
            <v>-4.2821581063300922</v>
          </cell>
          <cell r="D46">
            <v>-1.9402010848573181</v>
          </cell>
          <cell r="E46">
            <v>-2.2465936472178316</v>
          </cell>
          <cell r="F46">
            <v>-2.0596640336928873</v>
          </cell>
          <cell r="G46">
            <v>-2.8195237990330524</v>
          </cell>
          <cell r="H46">
            <v>-5.0174030787885631</v>
          </cell>
          <cell r="I46">
            <v>0.38371512749344472</v>
          </cell>
          <cell r="J46">
            <v>-5.0462637289994454</v>
          </cell>
          <cell r="K46">
            <v>-7.275483696957985</v>
          </cell>
          <cell r="L46">
            <v>-1.8163959781880568E-2</v>
          </cell>
          <cell r="M46">
            <v>-1.6526830655145486</v>
          </cell>
        </row>
        <row r="47">
          <cell r="B47">
            <v>3.2161788096971566</v>
          </cell>
          <cell r="C47">
            <v>2.7111068771502378</v>
          </cell>
          <cell r="D47">
            <v>0.77722981696934923</v>
          </cell>
          <cell r="E47">
            <v>1.717773262180966</v>
          </cell>
          <cell r="F47">
            <v>2.0258022585336155</v>
          </cell>
          <cell r="G47">
            <v>0.27230565127343009</v>
          </cell>
          <cell r="H47">
            <v>3.0919595076223105</v>
          </cell>
          <cell r="I47">
            <v>1.946219105118363</v>
          </cell>
          <cell r="J47">
            <v>-2.3462162647602258</v>
          </cell>
          <cell r="K47">
            <v>-3.5428834252019148</v>
          </cell>
          <cell r="L47">
            <v>-0.47219058721065243</v>
          </cell>
          <cell r="M47">
            <v>-0.68261533130631324</v>
          </cell>
        </row>
        <row r="49">
          <cell r="B49">
            <v>1.8313215087085277</v>
          </cell>
          <cell r="C49">
            <v>1.4450230651207097</v>
          </cell>
          <cell r="D49">
            <v>0.97109193711257813</v>
          </cell>
          <cell r="E49">
            <v>0.94724353000921191</v>
          </cell>
          <cell r="F49">
            <v>0.74559167757466405</v>
          </cell>
          <cell r="G49">
            <v>1.160982016149581</v>
          </cell>
          <cell r="H49">
            <v>1.0421598447420743</v>
          </cell>
          <cell r="I49">
            <v>0.43708955199344146</v>
          </cell>
          <cell r="J49">
            <v>1.6613401628914781</v>
          </cell>
          <cell r="K49">
            <v>0.15305124249735957</v>
          </cell>
          <cell r="L49">
            <v>4.0905120029476105</v>
          </cell>
          <cell r="M49">
            <v>0.78070874263773682</v>
          </cell>
        </row>
        <row r="50">
          <cell r="B50">
            <v>0.46343697504009906</v>
          </cell>
          <cell r="C50">
            <v>0.33338575071768517</v>
          </cell>
          <cell r="D50">
            <v>1.3743787916339789</v>
          </cell>
          <cell r="E50">
            <v>1.7047184668025572</v>
          </cell>
          <cell r="F50">
            <v>2.1600282913102786</v>
          </cell>
          <cell r="G50">
            <v>1.1535367929389695</v>
          </cell>
          <cell r="H50">
            <v>1.4769240274450368</v>
          </cell>
          <cell r="I50">
            <v>1.6148524622695115</v>
          </cell>
          <cell r="J50">
            <v>1.327613212941503</v>
          </cell>
          <cell r="K50">
            <v>1.0799278170704696</v>
          </cell>
          <cell r="L50">
            <v>1.683302140983578</v>
          </cell>
          <cell r="M50">
            <v>0.69257773200024353</v>
          </cell>
        </row>
        <row r="51">
          <cell r="B51">
            <v>-2.9681220649539375</v>
          </cell>
          <cell r="C51">
            <v>-3.0643365649304921</v>
          </cell>
          <cell r="D51">
            <v>9.8110413932017693E-2</v>
          </cell>
          <cell r="E51">
            <v>0.35422790994774633</v>
          </cell>
          <cell r="F51">
            <v>1.2353698788289735</v>
          </cell>
          <cell r="G51">
            <v>-0.11194224404766917</v>
          </cell>
          <cell r="H51">
            <v>-2.4683463139314132</v>
          </cell>
          <cell r="I51">
            <v>1.8083822454767473</v>
          </cell>
          <cell r="J51">
            <v>-2.8609970985304933E-2</v>
          </cell>
          <cell r="K51">
            <v>-2.5281223499236782</v>
          </cell>
          <cell r="L51">
            <v>3.7361596431133792</v>
          </cell>
          <cell r="M51">
            <v>-0.84225175359186055</v>
          </cell>
        </row>
        <row r="52">
          <cell r="B52">
            <v>4.0048507719427029</v>
          </cell>
          <cell r="C52">
            <v>3.436646921581632</v>
          </cell>
          <cell r="D52">
            <v>4.1008527129031025</v>
          </cell>
          <cell r="E52">
            <v>5.1017208795010927</v>
          </cell>
          <cell r="F52">
            <v>6.2281801067038067</v>
          </cell>
          <cell r="G52">
            <v>2.795564213754953</v>
          </cell>
          <cell r="H52">
            <v>7.616960739486256</v>
          </cell>
          <cell r="I52">
            <v>4.4814539692517918</v>
          </cell>
          <cell r="J52">
            <v>4.9076341827499537</v>
          </cell>
          <cell r="K52">
            <v>5.1735443787440438</v>
          </cell>
          <cell r="L52">
            <v>4.3248823056621033</v>
          </cell>
          <cell r="M52">
            <v>2.2503177679459752</v>
          </cell>
        </row>
        <row r="54">
          <cell r="B54">
            <v>2.7224475726610908</v>
          </cell>
          <cell r="C54">
            <v>2.5589714958894394</v>
          </cell>
          <cell r="D54">
            <v>-1.1198867158552228</v>
          </cell>
          <cell r="E54">
            <v>0.31529338188320821</v>
          </cell>
          <cell r="F54">
            <v>-0.21923455166493744</v>
          </cell>
          <cell r="G54">
            <v>0.87399127569989243</v>
          </cell>
          <cell r="H54">
            <v>1.2596215725874993</v>
          </cell>
          <cell r="I54">
            <v>-0.58921845097136272</v>
          </cell>
          <cell r="J54">
            <v>1.4541068582604177</v>
          </cell>
          <cell r="K54">
            <v>6.0968997671725811</v>
          </cell>
          <cell r="L54">
            <v>-3.7733728481874618</v>
          </cell>
          <cell r="M54">
            <v>-3.7819303371571134</v>
          </cell>
        </row>
        <row r="55">
          <cell r="B55">
            <v>-1.5421066581354337</v>
          </cell>
          <cell r="C55">
            <v>-1.7967051565012881</v>
          </cell>
          <cell r="D55">
            <v>-4.1578482974098936</v>
          </cell>
          <cell r="E55">
            <v>-3.4593196391283443</v>
          </cell>
          <cell r="F55">
            <v>-3.0770790479896504</v>
          </cell>
          <cell r="G55">
            <v>-3.7821558991837034</v>
          </cell>
          <cell r="H55">
            <v>-3.5774240744191443</v>
          </cell>
          <cell r="I55">
            <v>-4.7851620447747152</v>
          </cell>
          <cell r="J55">
            <v>-3.5719132352544536</v>
          </cell>
          <cell r="K55">
            <v>-2.7756303757713985</v>
          </cell>
          <cell r="L55">
            <v>-4.9605240780543518</v>
          </cell>
          <cell r="M55">
            <v>-5.5937689797806218</v>
          </cell>
        </row>
        <row r="56">
          <cell r="B56">
            <v>-14.068061916991281</v>
          </cell>
          <cell r="C56">
            <v>-14.550179563865949</v>
          </cell>
          <cell r="D56">
            <v>-8.896926453955933</v>
          </cell>
          <cell r="E56">
            <v>-7.3392842592179708</v>
          </cell>
          <cell r="F56">
            <v>-6.560336747160167</v>
          </cell>
          <cell r="G56">
            <v>-8.0732590906634982</v>
          </cell>
          <cell r="H56">
            <v>-8.5982758484203217</v>
          </cell>
          <cell r="I56">
            <v>-6.4837471305114747</v>
          </cell>
          <cell r="J56">
            <v>-8.451240042189001</v>
          </cell>
          <cell r="K56">
            <v>-8.0262072585482898</v>
          </cell>
          <cell r="L56">
            <v>-9.1594899583931628</v>
          </cell>
          <cell r="M56">
            <v>-11.723062612397751</v>
          </cell>
        </row>
        <row r="57">
          <cell r="B57">
            <v>1.3347734703220704</v>
          </cell>
          <cell r="C57">
            <v>1.2647404890225644</v>
          </cell>
          <cell r="D57">
            <v>-13.5000717750286</v>
          </cell>
          <cell r="E57">
            <v>-11.700930021254807</v>
          </cell>
          <cell r="F57">
            <v>-10.744288065590146</v>
          </cell>
          <cell r="G57">
            <v>-12.455294868534651</v>
          </cell>
          <cell r="H57">
            <v>-10.846178896150583</v>
          </cell>
          <cell r="I57">
            <v>-18.417679752121042</v>
          </cell>
          <cell r="J57">
            <v>-10.775907116089956</v>
          </cell>
          <cell r="K57">
            <v>-7.4547204529370141</v>
          </cell>
          <cell r="L57">
            <v>-16.379181886261861</v>
          </cell>
          <cell r="M57">
            <v>-17.51334884310657</v>
          </cell>
        </row>
        <row r="59">
          <cell r="B59">
            <v>66.5</v>
          </cell>
          <cell r="C59">
            <v>67.099999999999994</v>
          </cell>
          <cell r="D59">
            <v>73.400000000000006</v>
          </cell>
          <cell r="E59">
            <v>73.807722587662511</v>
          </cell>
          <cell r="F59">
            <v>72.400000000000006</v>
          </cell>
          <cell r="G59">
            <v>78.400000000000006</v>
          </cell>
          <cell r="H59">
            <v>68.7</v>
          </cell>
          <cell r="I59">
            <v>65.900000000000006</v>
          </cell>
          <cell r="J59">
            <v>72.523351435221102</v>
          </cell>
          <cell r="K59">
            <v>73.8</v>
          </cell>
          <cell r="L59">
            <v>70.400000000000006</v>
          </cell>
          <cell r="M59">
            <v>72.900000000000006</v>
          </cell>
        </row>
        <row r="60">
          <cell r="B60">
            <v>68.900000000000006</v>
          </cell>
          <cell r="C60">
            <v>70.2</v>
          </cell>
          <cell r="D60">
            <v>72.599999999999994</v>
          </cell>
          <cell r="E60">
            <v>72.99023409353687</v>
          </cell>
          <cell r="F60">
            <v>70.900000000000006</v>
          </cell>
          <cell r="G60">
            <v>76.8</v>
          </cell>
          <cell r="H60">
            <v>72.3</v>
          </cell>
          <cell r="I60">
            <v>69.5</v>
          </cell>
          <cell r="J60">
            <v>73.573038616110438</v>
          </cell>
          <cell r="K60">
            <v>74.5</v>
          </cell>
          <cell r="L60">
            <v>72</v>
          </cell>
          <cell r="M60">
            <v>71.5</v>
          </cell>
        </row>
        <row r="61">
          <cell r="B61">
            <v>69.8</v>
          </cell>
          <cell r="C61">
            <v>70.900000000000006</v>
          </cell>
          <cell r="D61">
            <v>72.5</v>
          </cell>
          <cell r="E61">
            <v>72.805535400819196</v>
          </cell>
          <cell r="F61">
            <v>70.599999999999994</v>
          </cell>
          <cell r="G61">
            <v>76.7</v>
          </cell>
          <cell r="H61">
            <v>72.5</v>
          </cell>
          <cell r="I61">
            <v>69.099999999999994</v>
          </cell>
          <cell r="J61">
            <v>73.476532550509432</v>
          </cell>
          <cell r="K61">
            <v>74.7</v>
          </cell>
          <cell r="L61">
            <v>71.400000000000006</v>
          </cell>
          <cell r="M61">
            <v>71.8</v>
          </cell>
        </row>
        <row r="62">
          <cell r="B62">
            <v>68.900000000000006</v>
          </cell>
          <cell r="C62">
            <v>69.900000000000006</v>
          </cell>
          <cell r="D62">
            <v>71.099999999999994</v>
          </cell>
          <cell r="E62">
            <v>71.072083945015336</v>
          </cell>
          <cell r="F62">
            <v>68.7</v>
          </cell>
          <cell r="G62">
            <v>75.099999999999994</v>
          </cell>
          <cell r="H62">
            <v>70.2</v>
          </cell>
          <cell r="I62">
            <v>70.7</v>
          </cell>
          <cell r="J62">
            <v>72.481279620853073</v>
          </cell>
          <cell r="K62">
            <v>73</v>
          </cell>
          <cell r="L62">
            <v>71.599999999999994</v>
          </cell>
          <cell r="M62">
            <v>71</v>
          </cell>
        </row>
        <row r="63">
          <cell r="B63">
            <v>68.599999999999994</v>
          </cell>
          <cell r="C63">
            <v>69.599999999999994</v>
          </cell>
          <cell r="D63">
            <v>68.8</v>
          </cell>
          <cell r="E63">
            <v>69.0382019659218</v>
          </cell>
          <cell r="F63">
            <v>68</v>
          </cell>
          <cell r="G63">
            <v>70.900000000000006</v>
          </cell>
          <cell r="H63">
            <v>69.099999999999994</v>
          </cell>
          <cell r="I63">
            <v>66.5</v>
          </cell>
          <cell r="J63">
            <v>68.409444351743701</v>
          </cell>
          <cell r="K63">
            <v>69</v>
          </cell>
          <cell r="L63">
            <v>67.400000000000006</v>
          </cell>
          <cell r="M63">
            <v>68.5</v>
          </cell>
        </row>
        <row r="64">
          <cell r="B64">
            <v>68.400000000000006</v>
          </cell>
          <cell r="C64">
            <v>69.099999999999994</v>
          </cell>
          <cell r="D64">
            <v>65.400000000000006</v>
          </cell>
          <cell r="E64">
            <v>65.662766832938644</v>
          </cell>
          <cell r="F64">
            <v>63.3</v>
          </cell>
          <cell r="G64">
            <v>69.900000000000006</v>
          </cell>
          <cell r="H64">
            <v>65.599999999999994</v>
          </cell>
          <cell r="I64">
            <v>60.9</v>
          </cell>
          <cell r="J64">
            <v>64.883812405446292</v>
          </cell>
          <cell r="K64">
            <v>66.7</v>
          </cell>
          <cell r="L64">
            <v>61.8</v>
          </cell>
          <cell r="M64">
            <v>65</v>
          </cell>
        </row>
        <row r="65">
          <cell r="B65">
            <v>69.2</v>
          </cell>
          <cell r="C65">
            <v>69.7</v>
          </cell>
          <cell r="D65">
            <v>67.599999999999994</v>
          </cell>
          <cell r="E65">
            <v>67.241176569714526</v>
          </cell>
          <cell r="F65">
            <v>65.3</v>
          </cell>
          <cell r="G65">
            <v>70.599999999999994</v>
          </cell>
          <cell r="H65">
            <v>67.900000000000006</v>
          </cell>
          <cell r="I65">
            <v>62.4</v>
          </cell>
          <cell r="J65">
            <v>67.595861372812934</v>
          </cell>
          <cell r="K65">
            <v>69.900000000000006</v>
          </cell>
          <cell r="L65">
            <v>63.7</v>
          </cell>
          <cell r="M65">
            <v>68.8</v>
          </cell>
        </row>
        <row r="66">
          <cell r="B66">
            <v>70.099999999999994</v>
          </cell>
          <cell r="C66">
            <v>70.5</v>
          </cell>
          <cell r="D66">
            <v>69.099999999999994</v>
          </cell>
          <cell r="E66">
            <v>68.593480024335847</v>
          </cell>
          <cell r="F66">
            <v>66.5</v>
          </cell>
          <cell r="G66">
            <v>72.3</v>
          </cell>
          <cell r="H66">
            <v>68.5</v>
          </cell>
          <cell r="I66">
            <v>65.2</v>
          </cell>
          <cell r="J66">
            <v>68.438686868686872</v>
          </cell>
          <cell r="K66">
            <v>70.7</v>
          </cell>
          <cell r="L66">
            <v>64.599999999999994</v>
          </cell>
          <cell r="M66">
            <v>70.900000000000006</v>
          </cell>
        </row>
        <row r="68">
          <cell r="B68">
            <v>9.1999999999999993</v>
          </cell>
          <cell r="C68">
            <v>8.4</v>
          </cell>
          <cell r="D68">
            <v>3.8</v>
          </cell>
          <cell r="E68">
            <v>3.2935242650161758</v>
          </cell>
          <cell r="F68">
            <v>3.9</v>
          </cell>
          <cell r="G68">
            <v>1.9</v>
          </cell>
          <cell r="H68">
            <v>5.6</v>
          </cell>
          <cell r="I68">
            <v>2.0425</v>
          </cell>
          <cell r="J68">
            <v>3.2313075858820763</v>
          </cell>
          <cell r="K68">
            <v>3.8152173913043481</v>
          </cell>
          <cell r="L68">
            <v>2.25</v>
          </cell>
          <cell r="M68">
            <v>5.4</v>
          </cell>
        </row>
        <row r="69">
          <cell r="B69">
            <v>8.1999999999999993</v>
          </cell>
          <cell r="C69">
            <v>7.7</v>
          </cell>
          <cell r="D69">
            <v>7.6</v>
          </cell>
          <cell r="E69">
            <v>7.4932526653582983</v>
          </cell>
          <cell r="F69">
            <v>8.8000000000000007</v>
          </cell>
          <cell r="G69">
            <v>5.4</v>
          </cell>
          <cell r="H69">
            <v>9.1</v>
          </cell>
          <cell r="I69">
            <v>4.085</v>
          </cell>
          <cell r="J69">
            <v>5.4250581395348831</v>
          </cell>
          <cell r="K69">
            <v>5.5</v>
          </cell>
          <cell r="L69">
            <v>5.3</v>
          </cell>
          <cell r="M69">
            <v>8.5</v>
          </cell>
        </row>
        <row r="70">
          <cell r="B70">
            <v>7.1</v>
          </cell>
          <cell r="C70">
            <v>7</v>
          </cell>
          <cell r="D70">
            <v>8</v>
          </cell>
          <cell r="E70">
            <v>7.7174998013192413</v>
          </cell>
          <cell r="F70">
            <v>9.3000000000000007</v>
          </cell>
          <cell r="G70">
            <v>5.5</v>
          </cell>
          <cell r="H70">
            <v>8.4</v>
          </cell>
          <cell r="I70">
            <v>4.3</v>
          </cell>
          <cell r="J70">
            <v>6.7372298065984069</v>
          </cell>
          <cell r="K70">
            <v>6.7</v>
          </cell>
          <cell r="L70">
            <v>6.8</v>
          </cell>
          <cell r="M70">
            <v>8.9</v>
          </cell>
        </row>
        <row r="71">
          <cell r="B71">
            <v>8.9</v>
          </cell>
          <cell r="C71">
            <v>9</v>
          </cell>
          <cell r="D71">
            <v>9.4</v>
          </cell>
          <cell r="E71">
            <v>9.2877197226253845</v>
          </cell>
          <cell r="F71">
            <v>10.9</v>
          </cell>
          <cell r="G71">
            <v>6.8</v>
          </cell>
          <cell r="H71">
            <v>10.5</v>
          </cell>
          <cell r="I71">
            <v>6.7</v>
          </cell>
          <cell r="J71">
            <v>9.3185899201321938</v>
          </cell>
          <cell r="K71">
            <v>10.4</v>
          </cell>
          <cell r="L71">
            <v>7.5</v>
          </cell>
          <cell r="M71">
            <v>9.8000000000000007</v>
          </cell>
        </row>
        <row r="72">
          <cell r="B72">
            <v>9.6</v>
          </cell>
          <cell r="C72">
            <v>9.6</v>
          </cell>
          <cell r="D72">
            <v>12.7</v>
          </cell>
          <cell r="E72">
            <v>11.8757635793297</v>
          </cell>
          <cell r="F72">
            <v>13</v>
          </cell>
          <cell r="G72">
            <v>10</v>
          </cell>
          <cell r="H72">
            <v>12.4</v>
          </cell>
          <cell r="I72">
            <v>11.3</v>
          </cell>
          <cell r="J72">
            <v>14.701643761789276</v>
          </cell>
          <cell r="K72">
            <v>15.4</v>
          </cell>
          <cell r="L72">
            <v>13.5</v>
          </cell>
          <cell r="M72">
            <v>14.1</v>
          </cell>
        </row>
        <row r="73">
          <cell r="B73">
            <v>10.8</v>
          </cell>
          <cell r="C73">
            <v>11.1</v>
          </cell>
          <cell r="D73">
            <v>16.2</v>
          </cell>
          <cell r="E73">
            <v>15.14920572106959</v>
          </cell>
          <cell r="F73">
            <v>17.100000000000001</v>
          </cell>
          <cell r="G73">
            <v>11.4</v>
          </cell>
          <cell r="H73">
            <v>16.899999999999999</v>
          </cell>
          <cell r="I73">
            <v>17</v>
          </cell>
          <cell r="J73">
            <v>17.345637583892618</v>
          </cell>
          <cell r="K73">
            <v>16.899999999999999</v>
          </cell>
          <cell r="L73">
            <v>18.100000000000001</v>
          </cell>
          <cell r="M73">
            <v>18.5</v>
          </cell>
        </row>
        <row r="74">
          <cell r="B74">
            <v>10.1</v>
          </cell>
          <cell r="C74">
            <v>10.5</v>
          </cell>
          <cell r="D74">
            <v>13.9</v>
          </cell>
          <cell r="E74">
            <v>13.390221291007721</v>
          </cell>
          <cell r="F74">
            <v>14.8</v>
          </cell>
          <cell r="G74">
            <v>10.6</v>
          </cell>
          <cell r="H74">
            <v>14.3</v>
          </cell>
          <cell r="I74">
            <v>16.3</v>
          </cell>
          <cell r="J74">
            <v>14.683161416225257</v>
          </cell>
          <cell r="K74">
            <v>14.5</v>
          </cell>
          <cell r="L74">
            <v>15</v>
          </cell>
          <cell r="M74">
            <v>14.9</v>
          </cell>
        </row>
        <row r="75">
          <cell r="B75">
            <v>9.3000000000000007</v>
          </cell>
          <cell r="C75">
            <v>9.8000000000000007</v>
          </cell>
          <cell r="D75">
            <v>12.4</v>
          </cell>
          <cell r="E75">
            <v>12.115322510634602</v>
          </cell>
          <cell r="F75">
            <v>13.7</v>
          </cell>
          <cell r="G75">
            <v>9.1999999999999993</v>
          </cell>
          <cell r="H75">
            <v>13.3</v>
          </cell>
          <cell r="I75">
            <v>12.8</v>
          </cell>
          <cell r="J75">
            <v>13.32025459688826</v>
          </cell>
          <cell r="K75">
            <v>12.5</v>
          </cell>
          <cell r="L75">
            <v>14.7</v>
          </cell>
          <cell r="M75">
            <v>13.1</v>
          </cell>
        </row>
        <row r="77">
          <cell r="B77">
            <v>19.5</v>
          </cell>
          <cell r="C77">
            <v>21.3</v>
          </cell>
          <cell r="D77">
            <v>8.8000000000000007</v>
          </cell>
          <cell r="E77">
            <v>6.9782134286355575</v>
          </cell>
          <cell r="F77">
            <v>6.9</v>
          </cell>
          <cell r="G77">
            <v>7.1</v>
          </cell>
          <cell r="H77">
            <v>7.3</v>
          </cell>
          <cell r="I77">
            <v>5.8</v>
          </cell>
          <cell r="J77">
            <v>5.1363847944142744</v>
          </cell>
          <cell r="K77">
            <v>6</v>
          </cell>
          <cell r="L77">
            <v>3.7</v>
          </cell>
          <cell r="M77">
            <v>14.3</v>
          </cell>
        </row>
        <row r="78">
          <cell r="B78">
            <v>23</v>
          </cell>
          <cell r="C78">
            <v>24.7</v>
          </cell>
          <cell r="D78">
            <v>13.4</v>
          </cell>
          <cell r="E78">
            <v>10.73423764599427</v>
          </cell>
          <cell r="F78">
            <v>10.6</v>
          </cell>
          <cell r="G78">
            <v>11.6</v>
          </cell>
          <cell r="H78">
            <v>9.5</v>
          </cell>
          <cell r="I78">
            <v>8.1999999999999993</v>
          </cell>
          <cell r="J78">
            <v>11.613489428621355</v>
          </cell>
          <cell r="K78">
            <v>12.8</v>
          </cell>
          <cell r="L78">
            <v>9.6</v>
          </cell>
          <cell r="M78">
            <v>20.5</v>
          </cell>
        </row>
        <row r="79">
          <cell r="B79">
            <v>28.7</v>
          </cell>
          <cell r="C79">
            <v>30.1</v>
          </cell>
          <cell r="D79">
            <v>19.3</v>
          </cell>
          <cell r="E79">
            <v>16.410822794376983</v>
          </cell>
          <cell r="F79">
            <v>16.5</v>
          </cell>
          <cell r="G79">
            <v>17</v>
          </cell>
          <cell r="H79">
            <v>15.6</v>
          </cell>
          <cell r="I79">
            <v>11.9</v>
          </cell>
          <cell r="J79">
            <v>17.773373676248109</v>
          </cell>
          <cell r="K79">
            <v>18.7</v>
          </cell>
          <cell r="L79">
            <v>16.2</v>
          </cell>
          <cell r="M79">
            <v>27</v>
          </cell>
        </row>
        <row r="80">
          <cell r="B80">
            <v>29.4</v>
          </cell>
          <cell r="C80">
            <v>30.8</v>
          </cell>
          <cell r="D80">
            <v>22.9</v>
          </cell>
          <cell r="E80">
            <v>19.500390387345369</v>
          </cell>
          <cell r="F80">
            <v>18.7</v>
          </cell>
          <cell r="G80">
            <v>21.8</v>
          </cell>
          <cell r="H80">
            <v>18</v>
          </cell>
          <cell r="I80">
            <v>14.3</v>
          </cell>
          <cell r="J80">
            <v>18.810303030303029</v>
          </cell>
          <cell r="K80">
            <v>19.7</v>
          </cell>
          <cell r="L80">
            <v>17.3</v>
          </cell>
          <cell r="M80">
            <v>32.5</v>
          </cell>
        </row>
        <row r="83">
          <cell r="B83">
            <v>7.7494115200726776</v>
          </cell>
          <cell r="C83">
            <v>3.8734964039637023</v>
          </cell>
          <cell r="D83">
            <v>12.587418135370676</v>
          </cell>
          <cell r="E83">
            <v>16.893642878844751</v>
          </cell>
          <cell r="F83">
            <v>12.785247703496156</v>
          </cell>
          <cell r="G83">
            <v>22.430286993690213</v>
          </cell>
          <cell r="H83">
            <v>18.112652243338868</v>
          </cell>
          <cell r="I83">
            <v>19.778080591785088</v>
          </cell>
          <cell r="J83">
            <v>14.998100303951366</v>
          </cell>
          <cell r="K83">
            <v>12.479689711200795</v>
          </cell>
          <cell r="L83">
            <v>18.840463814474209</v>
          </cell>
          <cell r="M83">
            <v>1.480663796592707</v>
          </cell>
        </row>
        <row r="84">
          <cell r="B84">
            <v>5.7251297186090548</v>
          </cell>
          <cell r="C84">
            <v>3.2593299789625028</v>
          </cell>
          <cell r="D84">
            <v>11.792241254962091</v>
          </cell>
          <cell r="E84">
            <v>16.217152531548333</v>
          </cell>
          <cell r="F84">
            <v>13.200325591867129</v>
          </cell>
          <cell r="G84">
            <v>20.033712673694509</v>
          </cell>
          <cell r="H84">
            <v>19.522848450161163</v>
          </cell>
          <cell r="I84">
            <v>14.029363784665581</v>
          </cell>
          <cell r="J84">
            <v>10.385713453358971</v>
          </cell>
          <cell r="K84">
            <v>9.2722296952548824</v>
          </cell>
          <cell r="L84">
            <v>12.265998276807395</v>
          </cell>
          <cell r="M84">
            <v>1.6347524589341875</v>
          </cell>
        </row>
        <row r="85">
          <cell r="B85">
            <v>5.1914903353435831</v>
          </cell>
          <cell r="C85">
            <v>2.9999782436852294</v>
          </cell>
          <cell r="D85">
            <v>11.051260901786575</v>
          </cell>
          <cell r="E85">
            <v>15.513625471063149</v>
          </cell>
          <cell r="F85">
            <v>12.834042868706094</v>
          </cell>
          <cell r="G85">
            <v>19.41116056145156</v>
          </cell>
          <cell r="H85">
            <v>17.161298908703753</v>
          </cell>
          <cell r="I85">
            <v>13.064608347627216</v>
          </cell>
          <cell r="J85">
            <v>9.5624660423791106</v>
          </cell>
          <cell r="K85">
            <v>8.5783816670046633</v>
          </cell>
          <cell r="L85">
            <v>11.240812797233032</v>
          </cell>
          <cell r="M85">
            <v>1.5053111649924951</v>
          </cell>
        </row>
        <row r="86">
          <cell r="B86" t="str">
            <v>:</v>
          </cell>
          <cell r="C86" t="str">
            <v>:</v>
          </cell>
          <cell r="D86" t="str">
            <v>:</v>
          </cell>
          <cell r="E86" t="str">
            <v>:</v>
          </cell>
          <cell r="F86" t="str">
            <v>:</v>
          </cell>
          <cell r="G86" t="str">
            <v>:</v>
          </cell>
          <cell r="H86" t="str">
            <v>:</v>
          </cell>
          <cell r="I86" t="str">
            <v>:</v>
          </cell>
          <cell r="J86" t="str">
            <v>:</v>
          </cell>
          <cell r="K86" t="str">
            <v>:</v>
          </cell>
          <cell r="L86" t="str">
            <v>:</v>
          </cell>
          <cell r="M86" t="str">
            <v>: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21.721150527781415</v>
          </cell>
          <cell r="E89">
            <v>26.626216050375618</v>
          </cell>
          <cell r="F89">
            <v>31.823022557846841</v>
          </cell>
          <cell r="G89">
            <v>23.118088065676098</v>
          </cell>
          <cell r="H89">
            <v>16.302952503209241</v>
          </cell>
          <cell r="I89">
            <v>10.161572902472258</v>
          </cell>
          <cell r="J89">
            <v>8.634118541033434</v>
          </cell>
          <cell r="K89">
            <v>7.0339116305886042</v>
          </cell>
          <cell r="L89">
            <v>11.075569772091164</v>
          </cell>
          <cell r="M89">
            <v>12.80420944180741</v>
          </cell>
        </row>
        <row r="90">
          <cell r="B90">
            <v>17.209794720538088</v>
          </cell>
          <cell r="C90">
            <v>15.468233687529633</v>
          </cell>
          <cell r="D90">
            <v>18.258323173683578</v>
          </cell>
          <cell r="E90">
            <v>22.900669074652587</v>
          </cell>
          <cell r="F90">
            <v>27.26600971002696</v>
          </cell>
          <cell r="G90">
            <v>20.04681345362761</v>
          </cell>
          <cell r="H90">
            <v>14.471187155465856</v>
          </cell>
          <cell r="I90">
            <v>9.3438462932753303</v>
          </cell>
          <cell r="J90">
            <v>6.9684787041892449</v>
          </cell>
          <cell r="K90">
            <v>6.0206874159283839</v>
          </cell>
          <cell r="L90">
            <v>8.5689668677058037</v>
          </cell>
          <cell r="M90">
            <v>10.024141611685401</v>
          </cell>
        </row>
        <row r="91">
          <cell r="B91">
            <v>15.826459274406592</v>
          </cell>
          <cell r="C91">
            <v>14.215841796936523</v>
          </cell>
          <cell r="D91">
            <v>16.26485845995386</v>
          </cell>
          <cell r="E91">
            <v>20.891305125362138</v>
          </cell>
          <cell r="F91">
            <v>24.432320211563059</v>
          </cell>
          <cell r="G91">
            <v>18.587622199398989</v>
          </cell>
          <cell r="H91">
            <v>14.116981634282672</v>
          </cell>
          <cell r="I91">
            <v>8.7669144272917858</v>
          </cell>
          <cell r="J91">
            <v>6.2162421298219828</v>
          </cell>
          <cell r="K91">
            <v>5.3893733522612051</v>
          </cell>
          <cell r="L91">
            <v>7.626459143968872</v>
          </cell>
          <cell r="M91">
            <v>8.2965304237385986</v>
          </cell>
        </row>
        <row r="92">
          <cell r="B92" t="str">
            <v>:</v>
          </cell>
          <cell r="C92" t="str">
            <v>:</v>
          </cell>
          <cell r="D92" t="str">
            <v>:</v>
          </cell>
          <cell r="E92" t="str">
            <v>:</v>
          </cell>
          <cell r="F92" t="str">
            <v>:</v>
          </cell>
          <cell r="G92" t="str">
            <v>:</v>
          </cell>
          <cell r="H92" t="str">
            <v>:</v>
          </cell>
          <cell r="I92" t="str">
            <v>:</v>
          </cell>
          <cell r="J92" t="str">
            <v>:</v>
          </cell>
          <cell r="K92" t="str">
            <v>:</v>
          </cell>
          <cell r="L92" t="str">
            <v>:</v>
          </cell>
          <cell r="M92" t="str">
            <v>: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11.491989067526667</v>
          </cell>
          <cell r="E95">
            <v>12.234077410207378</v>
          </cell>
          <cell r="F95">
            <v>12.226569396274339</v>
          </cell>
          <cell r="G95">
            <v>11.947893344188888</v>
          </cell>
          <cell r="H95">
            <v>12.683553022949997</v>
          </cell>
          <cell r="I95">
            <v>14.249562001167995</v>
          </cell>
          <cell r="J95">
            <v>12.253039513677811</v>
          </cell>
          <cell r="K95">
            <v>11.473347659730592</v>
          </cell>
          <cell r="L95">
            <v>13.442622950819672</v>
          </cell>
          <cell r="M95">
            <v>9.5647054494609396</v>
          </cell>
        </row>
        <row r="96">
          <cell r="B96">
            <v>7.4751997077143963</v>
          </cell>
          <cell r="C96">
            <v>7.5235863218365315</v>
          </cell>
          <cell r="D96">
            <v>10.097670953808336</v>
          </cell>
          <cell r="E96">
            <v>10.584393479760568</v>
          </cell>
          <cell r="F96">
            <v>10.331768875957581</v>
          </cell>
          <cell r="G96">
            <v>10.965352804003601</v>
          </cell>
          <cell r="H96">
            <v>9.8020905503509361</v>
          </cell>
          <cell r="I96">
            <v>12.950879100960666</v>
          </cell>
          <cell r="J96">
            <v>13.269824622734957</v>
          </cell>
          <cell r="K96">
            <v>13.581334941323812</v>
          </cell>
          <cell r="L96">
            <v>12.743792590271797</v>
          </cell>
          <cell r="M96">
            <v>8.1766277678680179</v>
          </cell>
        </row>
        <row r="97">
          <cell r="B97">
            <v>6.8096790270234306</v>
          </cell>
          <cell r="C97">
            <v>6.6126563845843283</v>
          </cell>
          <cell r="D97">
            <v>8.2830549705447662</v>
          </cell>
          <cell r="E97">
            <v>9.0779030333377779</v>
          </cell>
          <cell r="F97">
            <v>9.1872988019253246</v>
          </cell>
          <cell r="G97">
            <v>9.1093232911103517</v>
          </cell>
          <cell r="H97">
            <v>7.762177269097684</v>
          </cell>
          <cell r="I97">
            <v>10.844291976367449</v>
          </cell>
          <cell r="J97">
            <v>9.5305059286011069</v>
          </cell>
          <cell r="K97">
            <v>9.6937740823362404</v>
          </cell>
          <cell r="L97">
            <v>9.2520536100302646</v>
          </cell>
          <cell r="M97">
            <v>6.2528865027133129</v>
          </cell>
        </row>
        <row r="98">
          <cell r="B98" t="str">
            <v>:</v>
          </cell>
          <cell r="C98" t="str">
            <v>:</v>
          </cell>
          <cell r="D98" t="str">
            <v>:</v>
          </cell>
          <cell r="E98" t="str">
            <v>:</v>
          </cell>
          <cell r="F98" t="str">
            <v>:</v>
          </cell>
          <cell r="G98" t="str">
            <v>:</v>
          </cell>
          <cell r="H98" t="str">
            <v>:</v>
          </cell>
          <cell r="I98" t="str">
            <v>:</v>
          </cell>
          <cell r="J98" t="str">
            <v>:</v>
          </cell>
          <cell r="K98" t="str">
            <v>:</v>
          </cell>
          <cell r="L98" t="str">
            <v>:</v>
          </cell>
          <cell r="M98" t="str">
            <v>: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21.711431892198519</v>
          </cell>
          <cell r="E101">
            <v>18.107757105666067</v>
          </cell>
          <cell r="F101">
            <v>17.942059193703624</v>
          </cell>
          <cell r="G101">
            <v>17.7590067168736</v>
          </cell>
          <cell r="H101">
            <v>19.725100973731177</v>
          </cell>
          <cell r="I101">
            <v>19.914346895074946</v>
          </cell>
          <cell r="J101">
            <v>29.749240121580545</v>
          </cell>
          <cell r="K101">
            <v>33.869699669794009</v>
          </cell>
          <cell r="L101">
            <v>23.462614954018392</v>
          </cell>
          <cell r="M101">
            <v>28.906796187953049</v>
          </cell>
        </row>
        <row r="102">
          <cell r="B102">
            <v>26.57444356716724</v>
          </cell>
          <cell r="C102">
            <v>27.269457321524449</v>
          </cell>
          <cell r="D102">
            <v>24.808777937390211</v>
          </cell>
          <cell r="E102">
            <v>21.448948790634763</v>
          </cell>
          <cell r="F102">
            <v>21.277197600780497</v>
          </cell>
          <cell r="G102">
            <v>21.282653693983253</v>
          </cell>
          <cell r="H102">
            <v>22.140554869415912</v>
          </cell>
          <cell r="I102">
            <v>23.790103317020119</v>
          </cell>
          <cell r="J102">
            <v>33.310027384489885</v>
          </cell>
          <cell r="K102">
            <v>36.536945127325012</v>
          </cell>
          <cell r="L102">
            <v>27.860891360538893</v>
          </cell>
          <cell r="M102">
            <v>30.746527404669294</v>
          </cell>
        </row>
        <row r="103">
          <cell r="B103">
            <v>27.195979388036964</v>
          </cell>
          <cell r="C103">
            <v>27.693233858073871</v>
          </cell>
          <cell r="D103">
            <v>25.699535666584321</v>
          </cell>
          <cell r="E103">
            <v>22.4406517335449</v>
          </cell>
          <cell r="F103">
            <v>22.244397348047183</v>
          </cell>
          <cell r="G103">
            <v>22.357259690364792</v>
          </cell>
          <cell r="H103">
            <v>22.987090763907375</v>
          </cell>
          <cell r="I103">
            <v>24.737945492662476</v>
          </cell>
          <cell r="J103">
            <v>34.903640256959314</v>
          </cell>
          <cell r="K103">
            <v>37.735753396876902</v>
          </cell>
          <cell r="L103">
            <v>30.073497622135758</v>
          </cell>
          <cell r="M103">
            <v>30.903619674402492</v>
          </cell>
        </row>
        <row r="104">
          <cell r="B104" t="str">
            <v>:</v>
          </cell>
          <cell r="C104" t="str">
            <v>:</v>
          </cell>
          <cell r="D104" t="str">
            <v>:</v>
          </cell>
          <cell r="E104" t="str">
            <v>:</v>
          </cell>
          <cell r="F104" t="str">
            <v>:</v>
          </cell>
          <cell r="G104" t="str">
            <v>:</v>
          </cell>
          <cell r="H104" t="str">
            <v>:</v>
          </cell>
          <cell r="I104" t="str">
            <v>:</v>
          </cell>
          <cell r="J104" t="str">
            <v>:</v>
          </cell>
          <cell r="K104" t="str">
            <v>:</v>
          </cell>
          <cell r="L104" t="str">
            <v>:</v>
          </cell>
          <cell r="M104" t="str">
            <v>: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9.5736494071632308</v>
          </cell>
          <cell r="E107">
            <v>5.920743004545483</v>
          </cell>
          <cell r="F107">
            <v>6.5634734869841065</v>
          </cell>
          <cell r="G107">
            <v>5.0325666598819465</v>
          </cell>
          <cell r="H107">
            <v>5.8799586712170084</v>
          </cell>
          <cell r="I107">
            <v>5.2559859840373759</v>
          </cell>
          <cell r="J107">
            <v>9.9670719351570405</v>
          </cell>
          <cell r="K107">
            <v>10.79721159389905</v>
          </cell>
          <cell r="L107">
            <v>8.7005197920831687</v>
          </cell>
          <cell r="M107">
            <v>18.578209515399045</v>
          </cell>
        </row>
        <row r="108">
          <cell r="B108">
            <v>14.306153954581747</v>
          </cell>
          <cell r="C108">
            <v>15.850221261279676</v>
          </cell>
          <cell r="D108">
            <v>10.669509392653834</v>
          </cell>
          <cell r="E108">
            <v>6.9531346493910249</v>
          </cell>
          <cell r="F108">
            <v>7.6762323709899949</v>
          </cell>
          <cell r="G108">
            <v>6.0543070997493391</v>
          </cell>
          <cell r="H108">
            <v>6.2535771304635972</v>
          </cell>
          <cell r="I108">
            <v>7.0328076853362331</v>
          </cell>
          <cell r="J108">
            <v>9.7244071549262951</v>
          </cell>
          <cell r="K108">
            <v>10.589544969618258</v>
          </cell>
          <cell r="L108">
            <v>8.263491814835124</v>
          </cell>
          <cell r="M108">
            <v>19.756721325567906</v>
          </cell>
        </row>
        <row r="109">
          <cell r="B109">
            <v>15.335633046614021</v>
          </cell>
          <cell r="C109">
            <v>16.801430890125022</v>
          </cell>
          <cell r="D109">
            <v>12.398413981083333</v>
          </cell>
          <cell r="E109">
            <v>8.3788274388796591</v>
          </cell>
          <cell r="F109">
            <v>9.533931031926004</v>
          </cell>
          <cell r="G109">
            <v>6.9401650880596453</v>
          </cell>
          <cell r="H109">
            <v>7.5958211338834163</v>
          </cell>
          <cell r="I109">
            <v>7.2231751477034489</v>
          </cell>
          <cell r="J109">
            <v>10.764166320432102</v>
          </cell>
          <cell r="K109">
            <v>11.726830257554248</v>
          </cell>
          <cell r="L109">
            <v>9.1223519239083455</v>
          </cell>
          <cell r="M109">
            <v>21.71083015818035</v>
          </cell>
        </row>
        <row r="110">
          <cell r="B110" t="str">
            <v>:</v>
          </cell>
          <cell r="C110" t="str">
            <v>:</v>
          </cell>
          <cell r="D110" t="str">
            <v>:</v>
          </cell>
          <cell r="E110" t="str">
            <v>:</v>
          </cell>
          <cell r="F110" t="str">
            <v>:</v>
          </cell>
          <cell r="G110" t="str">
            <v>:</v>
          </cell>
          <cell r="H110" t="str">
            <v>:</v>
          </cell>
          <cell r="I110" t="str">
            <v>:</v>
          </cell>
          <cell r="J110" t="str">
            <v>:</v>
          </cell>
          <cell r="K110" t="str">
            <v>:</v>
          </cell>
          <cell r="L110" t="str">
            <v>:</v>
          </cell>
          <cell r="M110" t="str">
            <v>: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22.9143609699595</v>
          </cell>
          <cell r="E113">
            <v>20.217563550360723</v>
          </cell>
          <cell r="F113">
            <v>18.659627661694941</v>
          </cell>
          <cell r="G113">
            <v>19.712158219689265</v>
          </cell>
          <cell r="H113">
            <v>27.295782585553713</v>
          </cell>
          <cell r="I113">
            <v>30.64045162546233</v>
          </cell>
          <cell r="J113">
            <v>24.398429584599796</v>
          </cell>
          <cell r="K113">
            <v>24.346139734786938</v>
          </cell>
          <cell r="L113">
            <v>24.478208716513393</v>
          </cell>
          <cell r="M113">
            <v>28.665415608786837</v>
          </cell>
        </row>
        <row r="114">
          <cell r="B114">
            <v>28.70927833138947</v>
          </cell>
          <cell r="C114">
            <v>30.629171428867203</v>
          </cell>
          <cell r="D114">
            <v>24.373477287501952</v>
          </cell>
          <cell r="E114">
            <v>21.895701474012732</v>
          </cell>
          <cell r="F114">
            <v>20.248465850377837</v>
          </cell>
          <cell r="G114">
            <v>21.617160274941703</v>
          </cell>
          <cell r="H114">
            <v>27.809741844142543</v>
          </cell>
          <cell r="I114">
            <v>32.85299981874207</v>
          </cell>
          <cell r="J114">
            <v>26.341548680300647</v>
          </cell>
          <cell r="K114">
            <v>23.999257850549657</v>
          </cell>
          <cell r="L114">
            <v>30.296859089841</v>
          </cell>
          <cell r="M114">
            <v>29.66122943127521</v>
          </cell>
        </row>
        <row r="115">
          <cell r="B115">
            <v>29.640758928575409</v>
          </cell>
          <cell r="C115">
            <v>31.676858826595033</v>
          </cell>
          <cell r="D115">
            <v>26.302876020047151</v>
          </cell>
          <cell r="E115">
            <v>23.697687197812382</v>
          </cell>
          <cell r="F115">
            <v>21.768009737832347</v>
          </cell>
          <cell r="G115">
            <v>23.594469169614669</v>
          </cell>
          <cell r="H115">
            <v>30.3766302901251</v>
          </cell>
          <cell r="I115">
            <v>35.363064608347628</v>
          </cell>
          <cell r="J115">
            <v>29.022979321806385</v>
          </cell>
          <cell r="K115">
            <v>26.875887243966741</v>
          </cell>
          <cell r="L115">
            <v>32.684824902723733</v>
          </cell>
          <cell r="M115">
            <v>31.330822075972755</v>
          </cell>
        </row>
        <row r="116">
          <cell r="B116" t="str">
            <v>:</v>
          </cell>
          <cell r="C116" t="str">
            <v>:</v>
          </cell>
          <cell r="D116" t="str">
            <v>:</v>
          </cell>
          <cell r="E116" t="str">
            <v>:</v>
          </cell>
          <cell r="F116" t="str">
            <v>:</v>
          </cell>
          <cell r="G116" t="str">
            <v>:</v>
          </cell>
          <cell r="H116" t="str">
            <v>:</v>
          </cell>
          <cell r="I116" t="str">
            <v>:</v>
          </cell>
          <cell r="J116" t="str">
            <v>:</v>
          </cell>
          <cell r="K116" t="str">
            <v>:</v>
          </cell>
          <cell r="L116" t="str">
            <v>:</v>
          </cell>
          <cell r="M116" t="str">
            <v>: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0.72144624941282054</v>
          </cell>
          <cell r="E119">
            <v>0.54655215242069699</v>
          </cell>
          <cell r="F119">
            <v>0.40843441536119429</v>
          </cell>
          <cell r="G119">
            <v>0.59087710295788587</v>
          </cell>
          <cell r="H119">
            <v>1.058816813700052</v>
          </cell>
          <cell r="I119">
            <v>0.36536585365853663</v>
          </cell>
          <cell r="J119">
            <v>0.2761978704525288</v>
          </cell>
          <cell r="K119">
            <v>0.24141675284384692</v>
          </cell>
          <cell r="L119">
            <v>0.33898568761667702</v>
          </cell>
          <cell r="M119">
            <v>1.0663270128740761</v>
          </cell>
        </row>
        <row r="120">
          <cell r="B120">
            <v>1.7791486750503052</v>
          </cell>
          <cell r="C120">
            <v>1.8486341641299338</v>
          </cell>
          <cell r="D120">
            <v>0.95454529049798809</v>
          </cell>
          <cell r="E120">
            <v>0.76220866303012014</v>
          </cell>
          <cell r="F120">
            <v>0.80942833686211813</v>
          </cell>
          <cell r="G120">
            <v>0.81793066430916905</v>
          </cell>
          <cell r="H120">
            <v>0.53124065769805684</v>
          </cell>
          <cell r="I120">
            <v>0.37642086855144269</v>
          </cell>
          <cell r="J120">
            <v>0.28838572189664358</v>
          </cell>
          <cell r="K120">
            <v>0.26614997905320487</v>
          </cell>
          <cell r="L120">
            <v>0.32721287490855894</v>
          </cell>
          <cell r="M120">
            <v>1.3638346155084171</v>
          </cell>
        </row>
        <row r="121">
          <cell r="B121">
            <v>1.9753761442440207</v>
          </cell>
          <cell r="C121">
            <v>2.0610769825043889</v>
          </cell>
          <cell r="D121">
            <v>1.4568278962575283</v>
          </cell>
          <cell r="E121">
            <v>1.2408810411193254</v>
          </cell>
          <cell r="F121">
            <v>1.4867572054323259</v>
          </cell>
          <cell r="G121">
            <v>1.2526079164008628</v>
          </cell>
          <cell r="H121">
            <v>0.41980739198334205</v>
          </cell>
          <cell r="I121">
            <v>0.38571808510638295</v>
          </cell>
          <cell r="J121">
            <v>0.36907973365204028</v>
          </cell>
          <cell r="K121">
            <v>0.40993602831087517</v>
          </cell>
          <cell r="L121">
            <v>0.3003434852301351</v>
          </cell>
          <cell r="M121">
            <v>1.9745539025017782</v>
          </cell>
        </row>
        <row r="122">
          <cell r="B122">
            <v>2.0301071149907908</v>
          </cell>
          <cell r="C122">
            <v>2.1118048358470514</v>
          </cell>
          <cell r="D122">
            <v>1.3264134986403866</v>
          </cell>
          <cell r="E122">
            <v>1.2081569394314482</v>
          </cell>
          <cell r="F122">
            <v>1.3887175127520039</v>
          </cell>
          <cell r="G122">
            <v>1.2814090810206049</v>
          </cell>
          <cell r="H122">
            <v>0.46209270307480493</v>
          </cell>
          <cell r="I122">
            <v>0.34845754845754845</v>
          </cell>
          <cell r="J122">
            <v>0.35984848484848486</v>
          </cell>
          <cell r="K122">
            <v>0.36747809152872446</v>
          </cell>
          <cell r="L122">
            <v>0.346241627387745</v>
          </cell>
          <cell r="M122">
            <v>1.6827013425490915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 t="str">
            <v xml:space="preserve">Portugal </v>
          </cell>
          <cell r="B4">
            <v>1.1947566049854252</v>
          </cell>
          <cell r="C4">
            <v>-1.4022060770824352</v>
          </cell>
          <cell r="D4">
            <v>1.8592579292420197E-2</v>
          </cell>
          <cell r="E4">
            <v>-2.5900080958082827</v>
          </cell>
          <cell r="F4">
            <v>0.9058174308332223</v>
          </cell>
          <cell r="G4">
            <v>1.4717725008188909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Portugal </v>
          </cell>
          <cell r="B8">
            <v>73.400000000000006</v>
          </cell>
          <cell r="C8">
            <v>72.5</v>
          </cell>
          <cell r="D8">
            <v>71.099999999999994</v>
          </cell>
          <cell r="E8">
            <v>68.8</v>
          </cell>
          <cell r="F8">
            <v>65.400000000000006</v>
          </cell>
          <cell r="G8">
            <v>69.099999999999994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Portugal </v>
          </cell>
          <cell r="B11">
            <v>3.8</v>
          </cell>
          <cell r="C11">
            <v>8</v>
          </cell>
          <cell r="D11">
            <v>9.4</v>
          </cell>
          <cell r="E11">
            <v>12.7</v>
          </cell>
          <cell r="F11">
            <v>16.2</v>
          </cell>
          <cell r="G11">
            <v>12.4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Portugal </v>
          </cell>
          <cell r="B18">
            <v>-3.2</v>
          </cell>
          <cell r="C18">
            <v>-3</v>
          </cell>
          <cell r="D18">
            <v>-9.8000000000000007</v>
          </cell>
          <cell r="E18">
            <v>-7.4</v>
          </cell>
          <cell r="F18">
            <v>-4.8</v>
          </cell>
          <cell r="G18">
            <v>-4.4000000000000004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Portugal </v>
          </cell>
          <cell r="B21">
            <v>50.3</v>
          </cell>
          <cell r="C21">
            <v>68.400000000000006</v>
          </cell>
          <cell r="D21">
            <v>83.6</v>
          </cell>
          <cell r="E21">
            <v>111.4</v>
          </cell>
          <cell r="F21">
            <v>129</v>
          </cell>
          <cell r="G21">
            <v>129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Portugal </v>
          </cell>
          <cell r="B24">
            <v>4.5999999999999996</v>
          </cell>
          <cell r="C24">
            <v>3.2</v>
          </cell>
          <cell r="D24">
            <v>4.0999999999999996</v>
          </cell>
          <cell r="E24">
            <v>3.5</v>
          </cell>
          <cell r="F24">
            <v>2.2000000000000002</v>
          </cell>
          <cell r="G24">
            <v>2.2000000000000002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0">
          <cell r="B30">
            <v>14246.898859566763</v>
          </cell>
          <cell r="C30">
            <v>4671.3246261825543</v>
          </cell>
          <cell r="D30">
            <v>3433.3922400000001</v>
          </cell>
          <cell r="E30">
            <v>22351.615725749318</v>
          </cell>
          <cell r="F30">
            <v>13920.261075635855</v>
          </cell>
          <cell r="G30">
            <v>1786.9561403604105</v>
          </cell>
          <cell r="H30">
            <v>2984.5898510000002</v>
          </cell>
          <cell r="I30">
            <v>18691.807066996265</v>
          </cell>
        </row>
        <row r="31">
          <cell r="B31">
            <v>652.27378743323595</v>
          </cell>
          <cell r="C31">
            <v>299.61126781744611</v>
          </cell>
          <cell r="D31">
            <v>208.884918</v>
          </cell>
          <cell r="E31">
            <v>1160.7699732506821</v>
          </cell>
          <cell r="F31">
            <v>637.91157136414461</v>
          </cell>
          <cell r="G31">
            <v>235.19804563958948</v>
          </cell>
          <cell r="H31">
            <v>0</v>
          </cell>
          <cell r="I31">
            <v>873.10961700373412</v>
          </cell>
        </row>
        <row r="32">
          <cell r="B32">
            <v>14899.172646999999</v>
          </cell>
          <cell r="C32">
            <v>4970.9358940000002</v>
          </cell>
          <cell r="D32">
            <v>3642.2771580000003</v>
          </cell>
          <cell r="E32">
            <v>23512.385698999999</v>
          </cell>
          <cell r="F32">
            <v>14558.172646999999</v>
          </cell>
          <cell r="G32">
            <v>2022.154186</v>
          </cell>
          <cell r="H32">
            <v>2984.5898510000002</v>
          </cell>
          <cell r="I32">
            <v>19564.916684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-326.63778393090797</v>
          </cell>
          <cell r="G34">
            <v>-2884.3684858221441</v>
          </cell>
          <cell r="H34">
            <v>-448.80238899999995</v>
          </cell>
          <cell r="I34">
            <v>-3659.8086587530524</v>
          </cell>
        </row>
        <row r="35">
          <cell r="B35"/>
          <cell r="C35"/>
          <cell r="D35"/>
          <cell r="E35"/>
          <cell r="F35">
            <v>-14.362216069091346</v>
          </cell>
          <cell r="G35">
            <v>-64.413222177856625</v>
          </cell>
          <cell r="H35">
            <v>-208.884918</v>
          </cell>
          <cell r="I35">
            <v>-287.66035624694803</v>
          </cell>
        </row>
        <row r="36">
          <cell r="B36"/>
          <cell r="C36"/>
          <cell r="D36"/>
          <cell r="E36"/>
          <cell r="F36">
            <v>-341</v>
          </cell>
          <cell r="G36">
            <v>-2948.7817080000004</v>
          </cell>
          <cell r="H36">
            <v>-657.68730700000015</v>
          </cell>
          <cell r="I36">
            <v>-3947.4690149999988</v>
          </cell>
        </row>
        <row r="37">
          <cell r="B37">
            <v>1.2145098990498742</v>
          </cell>
          <cell r="C37">
            <v>0.40520712081425259</v>
          </cell>
          <cell r="D37">
            <v>0.29690116144569589</v>
          </cell>
          <cell r="E37">
            <v>1.9166181813098224</v>
          </cell>
          <cell r="F37">
            <v>1.186713196146415</v>
          </cell>
          <cell r="G37">
            <v>0.1648364197455387</v>
          </cell>
          <cell r="H37">
            <v>0.24328961107603236</v>
          </cell>
          <cell r="I37">
            <v>1.5948392269679861</v>
          </cell>
        </row>
        <row r="38">
          <cell r="B38">
            <v>28.163199328708298</v>
          </cell>
          <cell r="C38">
            <v>9.3963243295352896</v>
          </cell>
          <cell r="D38">
            <v>6.8848237443445992</v>
          </cell>
          <cell r="E38">
            <v>44.444347402588186</v>
          </cell>
          <cell r="F38">
            <v>27.51862320366935</v>
          </cell>
          <cell r="G38">
            <v>3.8223821391295187</v>
          </cell>
          <cell r="H38">
            <v>5.6416286245986749</v>
          </cell>
          <cell r="I38">
            <v>36.982633967397547</v>
          </cell>
        </row>
        <row r="39">
          <cell r="B39">
            <v>201.30112664769226</v>
          </cell>
          <cell r="C39">
            <v>67.161782715306586</v>
          </cell>
          <cell r="D39">
            <v>49.210416768758364</v>
          </cell>
          <cell r="E39">
            <v>317.67332613175716</v>
          </cell>
          <cell r="F39">
            <v>196.69391215241725</v>
          </cell>
          <cell r="G39">
            <v>27.321108731437537</v>
          </cell>
          <cell r="H39">
            <v>40.324473970609461</v>
          </cell>
          <cell r="I39">
            <v>264.33949485446425</v>
          </cell>
        </row>
        <row r="40">
          <cell r="B40">
            <v>271.42165123357637</v>
          </cell>
          <cell r="C40">
            <v>88.994710777717515</v>
          </cell>
          <cell r="D40">
            <v>65.410514968847451</v>
          </cell>
          <cell r="E40">
            <v>425.82687698014132</v>
          </cell>
          <cell r="F40">
            <v>265.19878353838874</v>
          </cell>
          <cell r="G40">
            <v>34.04380076530915</v>
          </cell>
          <cell r="H40">
            <v>56.860255245612628</v>
          </cell>
          <cell r="I40">
            <v>356.10283954931049</v>
          </cell>
        </row>
        <row r="41">
          <cell r="B41">
            <v>30.30386794886352</v>
          </cell>
          <cell r="C41">
            <v>13.919584798370879</v>
          </cell>
          <cell r="D41">
            <v>9.7045459951571331</v>
          </cell>
          <cell r="E41">
            <v>53.927998742391537</v>
          </cell>
          <cell r="F41">
            <v>29.636616393464571</v>
          </cell>
          <cell r="G41">
            <v>10.927022753650709</v>
          </cell>
          <cell r="H41">
            <v>0</v>
          </cell>
          <cell r="I41">
            <v>40.563639147115282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Portugal</v>
          </cell>
          <cell r="D2" t="str">
            <v>EU15</v>
          </cell>
        </row>
        <row r="4">
          <cell r="A4" t="str">
            <v>Competitiveness</v>
          </cell>
          <cell r="B4">
            <v>360.98461715554481</v>
          </cell>
          <cell r="C4">
            <v>266.03372362051948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360.98461715554481</v>
          </cell>
          <cell r="C5">
            <v>266.03372362051948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/>
          <cell r="C6"/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/>
          <cell r="C7"/>
          <cell r="D7">
            <v>105.50696936556929</v>
          </cell>
          <cell r="E7">
            <v>79.271751393160926</v>
          </cell>
        </row>
        <row r="8">
          <cell r="A8" t="str">
            <v>Convergence</v>
          </cell>
          <cell r="B8">
            <v>2012.4655563245726</v>
          </cell>
          <cell r="C8">
            <v>1488.0000739498878</v>
          </cell>
          <cell r="D8">
            <v>1445.9694919010265</v>
          </cell>
          <cell r="E8">
            <v>940.65857137962917</v>
          </cell>
        </row>
        <row r="9">
          <cell r="A9" t="str">
            <v>of which: Urban</v>
          </cell>
          <cell r="B9">
            <v>1540.8382914070644</v>
          </cell>
          <cell r="C9">
            <v>1137.6776799060115</v>
          </cell>
          <cell r="D9">
            <v>1212.0333622038388</v>
          </cell>
          <cell r="E9">
            <v>725.95214482357778</v>
          </cell>
        </row>
        <row r="10">
          <cell r="A10" t="str">
            <v>Intermediate</v>
          </cell>
          <cell r="B10">
            <v>2188.4178235455174</v>
          </cell>
          <cell r="C10">
            <v>1667.7690563394592</v>
          </cell>
          <cell r="D10">
            <v>1273.0312332065782</v>
          </cell>
          <cell r="E10">
            <v>838.75301962080425</v>
          </cell>
        </row>
        <row r="11">
          <cell r="A11" t="str">
            <v>Rural</v>
          </cell>
          <cell r="B11">
            <v>2220.0290122566539</v>
          </cell>
          <cell r="C11">
            <v>1618.7518094957256</v>
          </cell>
          <cell r="D11">
            <v>1911.0635637892522</v>
          </cell>
          <cell r="E11">
            <v>1280.8152322868291</v>
          </cell>
        </row>
        <row r="12">
          <cell r="A12" t="str">
            <v>Transition*</v>
          </cell>
          <cell r="B12">
            <v>1459.5532926751114</v>
          </cell>
          <cell r="C12">
            <v>990.158461683621</v>
          </cell>
          <cell r="D12">
            <v>825.93582370486899</v>
          </cell>
          <cell r="E12">
            <v>540.81609710990494</v>
          </cell>
        </row>
        <row r="13">
          <cell r="A13" t="str">
            <v>of which: Urban</v>
          </cell>
          <cell r="B13">
            <v>2603.488993076513</v>
          </cell>
          <cell r="C13">
            <v>1804.7154238466376</v>
          </cell>
          <cell r="D13">
            <v>798.28751285771727</v>
          </cell>
          <cell r="E13">
            <v>510.50923313521821</v>
          </cell>
        </row>
        <row r="14">
          <cell r="A14" t="str">
            <v>Intermediate</v>
          </cell>
          <cell r="B14"/>
          <cell r="C14"/>
          <cell r="D14">
            <v>681.35650702054056</v>
          </cell>
          <cell r="E14">
            <v>519.85250808820206</v>
          </cell>
        </row>
        <row r="15">
          <cell r="A15" t="str">
            <v>Rural</v>
          </cell>
          <cell r="B15">
            <v>809.88811174499028</v>
          </cell>
          <cell r="C15">
            <v>527.55440446621242</v>
          </cell>
          <cell r="D15">
            <v>1057.1225093968783</v>
          </cell>
          <cell r="E15">
            <v>619.39704690149176</v>
          </cell>
        </row>
        <row r="16">
          <cell r="A16" t="str">
            <v>All regions</v>
          </cell>
          <cell r="B16">
            <v>1536.742017017461</v>
          </cell>
          <cell r="C16">
            <v>1130.3022969401736</v>
          </cell>
          <cell r="D16">
            <v>336.59983899265274</v>
          </cell>
          <cell r="E16">
            <v>224.11106618074868</v>
          </cell>
        </row>
        <row r="17">
          <cell r="A17" t="str">
            <v>of which: Urban</v>
          </cell>
          <cell r="B17">
            <v>946.12277320112366</v>
          </cell>
          <cell r="C17">
            <v>692.68213069098158</v>
          </cell>
          <cell r="D17">
            <v>218.22460142667219</v>
          </cell>
          <cell r="E17">
            <v>140.7561710279482</v>
          </cell>
        </row>
        <row r="18">
          <cell r="A18" t="str">
            <v>Intermediate</v>
          </cell>
          <cell r="B18">
            <v>2188.4178235455174</v>
          </cell>
          <cell r="C18">
            <v>1667.7690563394592</v>
          </cell>
          <cell r="D18">
            <v>344.70059123665993</v>
          </cell>
          <cell r="E18">
            <v>236.32531167001602</v>
          </cell>
        </row>
        <row r="19">
          <cell r="A19" t="str">
            <v>Rural</v>
          </cell>
          <cell r="B19">
            <v>2059.6920772631811</v>
          </cell>
          <cell r="C19">
            <v>1494.6796353379659</v>
          </cell>
          <cell r="D19">
            <v>609.06366872192348</v>
          </cell>
          <cell r="E19">
            <v>404.20042261082938</v>
          </cell>
        </row>
        <row r="20">
          <cell r="A20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21">
          <cell r="A21" t="str">
            <v>*Transition regions are 1 phasing-in region (Região Autónoma da Madeira) and 1 phasing-out region (Algarve)</v>
          </cell>
        </row>
        <row r="22">
          <cell r="A22" t="str">
            <v>Source: DG Regional and Urban Policy (WP13), Inforegio database and Eurostat, regional demographic statistics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  <cell r="D12" t="str">
            <v xml:space="preserve">Competiveness </v>
          </cell>
          <cell r="F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  <cell r="F13" t="str">
            <v>EUR mn</v>
          </cell>
          <cell r="G13" t="str">
            <v>% total</v>
          </cell>
        </row>
        <row r="14">
          <cell r="B14">
            <v>4744.9357669999999</v>
          </cell>
          <cell r="C14">
            <v>34.210441733212043</v>
          </cell>
          <cell r="D14">
            <v>195.14075700000001</v>
          </cell>
          <cell r="E14">
            <v>31.615147102656117</v>
          </cell>
          <cell r="F14">
            <v>0</v>
          </cell>
          <cell r="G14">
            <v>0</v>
          </cell>
        </row>
        <row r="15">
          <cell r="B15">
            <v>2290.9724660000002</v>
          </cell>
          <cell r="C15">
            <v>16.517648269459936</v>
          </cell>
          <cell r="D15">
            <v>50.224283</v>
          </cell>
          <cell r="E15">
            <v>8.1369372527873871</v>
          </cell>
          <cell r="F15">
            <v>0</v>
          </cell>
          <cell r="G15">
            <v>0</v>
          </cell>
        </row>
        <row r="16">
          <cell r="B16">
            <v>2359.1660959999999</v>
          </cell>
          <cell r="C16">
            <v>17.009316506976717</v>
          </cell>
          <cell r="D16">
            <v>54.395149000000004</v>
          </cell>
          <cell r="E16">
            <v>8.8126676545889282</v>
          </cell>
          <cell r="F16">
            <v>0</v>
          </cell>
          <cell r="G16">
            <v>0</v>
          </cell>
        </row>
        <row r="17">
          <cell r="B17">
            <v>4092.78069</v>
          </cell>
          <cell r="C17">
            <v>29.508478554302076</v>
          </cell>
          <cell r="D17">
            <v>300.22578900000002</v>
          </cell>
          <cell r="E17">
            <v>48.640184803864408</v>
          </cell>
          <cell r="F17">
            <v>0</v>
          </cell>
          <cell r="G17">
            <v>0</v>
          </cell>
        </row>
        <row r="18">
          <cell r="B18">
            <v>52.158060999999996</v>
          </cell>
          <cell r="C18">
            <v>0.37605362735731618</v>
          </cell>
          <cell r="D18">
            <v>0.63050899999999999</v>
          </cell>
          <cell r="E18">
            <v>0.10215003308892875</v>
          </cell>
          <cell r="F18">
            <v>0</v>
          </cell>
          <cell r="G18">
            <v>0</v>
          </cell>
        </row>
        <row r="19">
          <cell r="B19">
            <v>329.83345400000002</v>
          </cell>
          <cell r="C19">
            <v>2.3780613086919105</v>
          </cell>
          <cell r="D19">
            <v>16.621687999999999</v>
          </cell>
          <cell r="E19">
            <v>2.6929131530142314</v>
          </cell>
          <cell r="F19">
            <v>71.087937999999994</v>
          </cell>
          <cell r="G19">
            <v>100</v>
          </cell>
        </row>
        <row r="20">
          <cell r="B20">
            <v>13869.846534</v>
          </cell>
          <cell r="C20">
            <v>100</v>
          </cell>
          <cell r="D20">
            <v>617.23817499999996</v>
          </cell>
          <cell r="E20">
            <v>100</v>
          </cell>
          <cell r="F20">
            <v>71.087937999999994</v>
          </cell>
          <cell r="G20">
            <v>100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3036.3331199999998</v>
          </cell>
          <cell r="C4">
            <v>3454.8387849999999</v>
          </cell>
          <cell r="D4">
            <v>1279.592901</v>
          </cell>
          <cell r="E4">
            <v>-861.08723599999996</v>
          </cell>
          <cell r="F4">
            <v>418.50566500000002</v>
          </cell>
          <cell r="G4">
            <v>20.37920622801412</v>
          </cell>
          <cell r="H4">
            <v>23.731266751476106</v>
          </cell>
        </row>
        <row r="5">
          <cell r="B5">
            <v>509.90334000000001</v>
          </cell>
          <cell r="C5">
            <v>444.80544300000003</v>
          </cell>
          <cell r="D5">
            <v>83.831827000000004</v>
          </cell>
          <cell r="E5">
            <v>-148.92972399999999</v>
          </cell>
          <cell r="F5">
            <v>-65.097897000000003</v>
          </cell>
          <cell r="G5">
            <v>3.4223601006641862</v>
          </cell>
          <cell r="H5">
            <v>3.055365901926304</v>
          </cell>
        </row>
        <row r="6">
          <cell r="B6">
            <v>982.18945900000006</v>
          </cell>
          <cell r="C6">
            <v>1040.432296</v>
          </cell>
          <cell r="D6">
            <v>180.783523</v>
          </cell>
          <cell r="E6">
            <v>-122.54068599999999</v>
          </cell>
          <cell r="F6">
            <v>58.242837000000002</v>
          </cell>
          <cell r="G6">
            <v>6.5922416114680527</v>
          </cell>
          <cell r="H6">
            <v>7.1467231583793698</v>
          </cell>
        </row>
        <row r="7">
          <cell r="B7">
            <v>617.15377899999999</v>
          </cell>
          <cell r="C7">
            <v>482.87189499999999</v>
          </cell>
          <cell r="D7">
            <v>249.47598600000001</v>
          </cell>
          <cell r="E7">
            <v>-383.75787000000003</v>
          </cell>
          <cell r="F7">
            <v>-134.28188399999999</v>
          </cell>
          <cell r="G7">
            <v>4.1422016753679678</v>
          </cell>
          <cell r="H7">
            <v>3.3168441308429282</v>
          </cell>
        </row>
        <row r="8">
          <cell r="B8">
            <v>2754.354374</v>
          </cell>
          <cell r="C8">
            <v>2413.5612449999999</v>
          </cell>
          <cell r="D8">
            <v>440.07816400000002</v>
          </cell>
          <cell r="E8">
            <v>-780.87129300000004</v>
          </cell>
          <cell r="F8">
            <v>-340.79312900000002</v>
          </cell>
          <cell r="G8">
            <v>18.486626333272262</v>
          </cell>
          <cell r="H8">
            <v>16.578737617164897</v>
          </cell>
        </row>
        <row r="9">
          <cell r="B9">
            <v>269.35622100000001</v>
          </cell>
          <cell r="C9">
            <v>112.006928</v>
          </cell>
          <cell r="D9">
            <v>18.379598000000001</v>
          </cell>
          <cell r="E9">
            <v>-175.728891</v>
          </cell>
          <cell r="F9">
            <v>-157.34929299999999</v>
          </cell>
          <cell r="G9">
            <v>1.8078602576246796</v>
          </cell>
          <cell r="H9">
            <v>0.76937491205725772</v>
          </cell>
        </row>
        <row r="10">
          <cell r="B10">
            <v>72.381919999999994</v>
          </cell>
          <cell r="C10">
            <v>42.320881999999997</v>
          </cell>
          <cell r="D10">
            <v>9.5581689999999995</v>
          </cell>
          <cell r="E10">
            <v>-39.619207000000003</v>
          </cell>
          <cell r="F10">
            <v>-30.061038</v>
          </cell>
          <cell r="G10">
            <v>0.48581167367420469</v>
          </cell>
          <cell r="H10">
            <v>0.29070188289545429</v>
          </cell>
        </row>
        <row r="11">
          <cell r="B11">
            <v>851.01644599999997</v>
          </cell>
          <cell r="C11">
            <v>813.20591999999999</v>
          </cell>
          <cell r="D11">
            <v>508.20796999999999</v>
          </cell>
          <cell r="E11">
            <v>-546.01849600000003</v>
          </cell>
          <cell r="F11">
            <v>-37.810526000000003</v>
          </cell>
          <cell r="G11">
            <v>5.7118369332498142</v>
          </cell>
          <cell r="H11">
            <v>5.5859065537842572</v>
          </cell>
        </row>
        <row r="12">
          <cell r="B12">
            <v>1379.4749999999999</v>
          </cell>
          <cell r="C12">
            <v>375.64129600000001</v>
          </cell>
          <cell r="D12">
            <v>10</v>
          </cell>
          <cell r="E12">
            <v>-1013.833704</v>
          </cell>
          <cell r="F12">
            <v>-1003.833704</v>
          </cell>
          <cell r="G12">
            <v>9.258735586755968</v>
          </cell>
          <cell r="H12">
            <v>2.5802777938439156</v>
          </cell>
        </row>
        <row r="13">
          <cell r="B13">
            <v>583.51272700000004</v>
          </cell>
          <cell r="C13">
            <v>515.14982799999996</v>
          </cell>
          <cell r="D13">
            <v>266.98668900000001</v>
          </cell>
          <cell r="E13">
            <v>-335.34958799999998</v>
          </cell>
          <cell r="F13">
            <v>-68.362898999999999</v>
          </cell>
          <cell r="G13">
            <v>3.9164102653545156</v>
          </cell>
          <cell r="H13">
            <v>3.5385610577036042</v>
          </cell>
        </row>
        <row r="14">
          <cell r="B14">
            <v>25.832053999999999</v>
          </cell>
          <cell r="C14">
            <v>12.35613</v>
          </cell>
          <cell r="D14">
            <v>1.269474</v>
          </cell>
          <cell r="E14">
            <v>-14.745398</v>
          </cell>
          <cell r="F14">
            <v>-13.475923999999999</v>
          </cell>
          <cell r="G14">
            <v>0.17337911716326995</v>
          </cell>
          <cell r="H14">
            <v>8.4874182355202568E-2</v>
          </cell>
        </row>
        <row r="15">
          <cell r="B15">
            <v>39.34122</v>
          </cell>
          <cell r="C15">
            <v>40.43244</v>
          </cell>
          <cell r="D15">
            <v>20.682015</v>
          </cell>
          <cell r="E15">
            <v>-19.590795</v>
          </cell>
          <cell r="F15">
            <v>1.0912200000000001</v>
          </cell>
          <cell r="G15">
            <v>0.26404969545689166</v>
          </cell>
          <cell r="H15">
            <v>0.2777301862011638</v>
          </cell>
        </row>
        <row r="16">
          <cell r="B16">
            <v>2055.6253149999998</v>
          </cell>
          <cell r="C16">
            <v>3210.0377330000001</v>
          </cell>
          <cell r="D16">
            <v>1582.9461269999999</v>
          </cell>
          <cell r="E16">
            <v>-428.53370899999999</v>
          </cell>
          <cell r="F16">
            <v>1154.4124179999999</v>
          </cell>
          <cell r="G16">
            <v>13.796909155314118</v>
          </cell>
          <cell r="H16">
            <v>22.049729803564954</v>
          </cell>
        </row>
        <row r="17">
          <cell r="B17">
            <v>28.651373</v>
          </cell>
          <cell r="C17">
            <v>4.133483</v>
          </cell>
          <cell r="D17">
            <v>0</v>
          </cell>
          <cell r="E17">
            <v>-24.517890000000001</v>
          </cell>
          <cell r="F17">
            <v>-24.517890000000001</v>
          </cell>
          <cell r="G17">
            <v>0.19230177190925468</v>
          </cell>
          <cell r="H17">
            <v>2.8392869766191341E-2</v>
          </cell>
        </row>
        <row r="18">
          <cell r="B18">
            <v>583.90200800000002</v>
          </cell>
          <cell r="C18">
            <v>1178.8352629999999</v>
          </cell>
          <cell r="D18">
            <v>652.94680000000005</v>
          </cell>
          <cell r="E18">
            <v>-58.013545000000001</v>
          </cell>
          <cell r="F18">
            <v>594.93325500000003</v>
          </cell>
          <cell r="G18">
            <v>3.9190230345949493</v>
          </cell>
          <cell r="H18">
            <v>8.0974123029302199</v>
          </cell>
        </row>
        <row r="19">
          <cell r="B19">
            <v>650.10376399999996</v>
          </cell>
          <cell r="C19">
            <v>81.353047000000004</v>
          </cell>
          <cell r="D19">
            <v>3.1541980000000001</v>
          </cell>
          <cell r="E19">
            <v>-571.90491499999996</v>
          </cell>
          <cell r="F19">
            <v>-568.75071700000001</v>
          </cell>
          <cell r="G19">
            <v>4.3633547942737652</v>
          </cell>
          <cell r="H19">
            <v>0.55881358857744012</v>
          </cell>
        </row>
        <row r="20">
          <cell r="B20">
            <v>460.040527</v>
          </cell>
          <cell r="C20">
            <v>336.19003300000003</v>
          </cell>
          <cell r="D20">
            <v>14.502806</v>
          </cell>
          <cell r="E20">
            <v>-138.35329999999999</v>
          </cell>
          <cell r="F20">
            <v>-123.850494</v>
          </cell>
          <cell r="G20">
            <v>3.0876917658419831</v>
          </cell>
          <cell r="H20">
            <v>2.3092873065307318</v>
          </cell>
        </row>
        <row r="21">
          <cell r="B21">
            <v>14899.172646999999</v>
          </cell>
          <cell r="C21">
            <v>14558.172646999999</v>
          </cell>
          <cell r="D21">
            <v>5322.3962469999997</v>
          </cell>
          <cell r="E21">
            <v>-5663.3962469999997</v>
          </cell>
          <cell r="F21">
            <v>-341</v>
          </cell>
          <cell r="G21">
            <v>100</v>
          </cell>
          <cell r="H21">
            <v>100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L2">
            <v>14899.172646999999</v>
          </cell>
          <cell r="M2">
            <v>14558.172646999999</v>
          </cell>
        </row>
        <row r="3">
          <cell r="L3">
            <v>4970.9358940000002</v>
          </cell>
          <cell r="M3">
            <v>2022.154186</v>
          </cell>
        </row>
        <row r="4">
          <cell r="L4">
            <v>3642.2771579999999</v>
          </cell>
          <cell r="M4">
            <v>2984.5898510000002</v>
          </cell>
        </row>
        <row r="5">
          <cell r="L5">
            <v>23512.385698999999</v>
          </cell>
          <cell r="M5">
            <v>19564.916684</v>
          </cell>
        </row>
        <row r="6">
          <cell r="L6">
            <v>0.63367336848483535</v>
          </cell>
          <cell r="M6">
            <v>0.74409581610462638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J2">
            <v>2.0350197939234538</v>
          </cell>
          <cell r="K2">
            <v>5.1171163515052385</v>
          </cell>
          <cell r="L2">
            <v>9.9277205734871661</v>
          </cell>
          <cell r="M2">
            <v>21.691913989292864</v>
          </cell>
          <cell r="N2">
            <v>32.304754230051962</v>
          </cell>
          <cell r="O2">
            <v>56.168513289922103</v>
          </cell>
          <cell r="P2">
            <v>76.634067492660364</v>
          </cell>
          <cell r="Q2">
            <v>91.473097159238549</v>
          </cell>
          <cell r="R2">
            <v>94.965913347984483</v>
          </cell>
          <cell r="S2">
            <v>95.00000000240415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334">
          <cell r="K334">
            <v>1</v>
          </cell>
          <cell r="L334" t="str">
            <v>Aggregated gross jobs created</v>
          </cell>
          <cell r="M334" t="str">
            <v>Jobs</v>
          </cell>
          <cell r="N334">
            <v>15136</v>
          </cell>
        </row>
        <row r="335">
          <cell r="K335">
            <v>4</v>
          </cell>
          <cell r="L335" t="str">
            <v>Number of RTD projects</v>
          </cell>
          <cell r="M335" t="str">
            <v>projects</v>
          </cell>
          <cell r="N335">
            <v>4742</v>
          </cell>
        </row>
        <row r="336">
          <cell r="K336">
            <v>5</v>
          </cell>
          <cell r="L336" t="str">
            <v>Number of cooperation project enterprises-research institutions</v>
          </cell>
          <cell r="M336" t="str">
            <v>projects</v>
          </cell>
          <cell r="N336">
            <v>672</v>
          </cell>
        </row>
        <row r="337">
          <cell r="K337">
            <v>6</v>
          </cell>
          <cell r="L337" t="str">
            <v>Research jobs created</v>
          </cell>
          <cell r="M337" t="str">
            <v>Jobs</v>
          </cell>
          <cell r="N337">
            <v>384</v>
          </cell>
        </row>
        <row r="338">
          <cell r="K338">
            <v>7</v>
          </cell>
          <cell r="L338" t="str">
            <v>Number of direct investment aid projects to SME</v>
          </cell>
          <cell r="M338" t="str">
            <v>projects</v>
          </cell>
          <cell r="N338">
            <v>16046</v>
          </cell>
        </row>
        <row r="339">
          <cell r="K339">
            <v>8</v>
          </cell>
          <cell r="L339" t="str">
            <v>Number of start-ups supported</v>
          </cell>
          <cell r="M339" t="str">
            <v>start-ups</v>
          </cell>
          <cell r="N339">
            <v>2499</v>
          </cell>
        </row>
        <row r="340">
          <cell r="K340">
            <v>9</v>
          </cell>
          <cell r="L340" t="str">
            <v>Jobs created in SME (gross, full time equivalent)</v>
          </cell>
          <cell r="M340" t="str">
            <v>Jobs</v>
          </cell>
          <cell r="N340">
            <v>9040</v>
          </cell>
        </row>
        <row r="341">
          <cell r="K341">
            <v>12</v>
          </cell>
          <cell r="L341" t="str">
            <v>Number of additional population covered by broadband access</v>
          </cell>
          <cell r="M341" t="str">
            <v>persons</v>
          </cell>
          <cell r="N341">
            <v>138609</v>
          </cell>
        </row>
        <row r="342">
          <cell r="K342">
            <v>14</v>
          </cell>
          <cell r="L342" t="str">
            <v>km of new roads</v>
          </cell>
          <cell r="M342" t="str">
            <v>km</v>
          </cell>
          <cell r="N342">
            <v>300.41000000000003</v>
          </cell>
        </row>
        <row r="343">
          <cell r="K343">
            <v>15</v>
          </cell>
          <cell r="L343" t="str">
            <v>km of new TEN roads</v>
          </cell>
          <cell r="M343" t="str">
            <v>km</v>
          </cell>
          <cell r="N343">
            <v>138.22</v>
          </cell>
        </row>
        <row r="344">
          <cell r="K344">
            <v>16</v>
          </cell>
          <cell r="L344" t="str">
            <v>km of reconstructed roads</v>
          </cell>
          <cell r="M344" t="str">
            <v>km</v>
          </cell>
          <cell r="N344">
            <v>2996.66</v>
          </cell>
        </row>
        <row r="345">
          <cell r="K345">
            <v>17</v>
          </cell>
          <cell r="L345" t="str">
            <v>km of new railroads</v>
          </cell>
          <cell r="M345" t="str">
            <v>km</v>
          </cell>
          <cell r="N345">
            <v>47.55</v>
          </cell>
        </row>
        <row r="346">
          <cell r="K346">
            <v>18</v>
          </cell>
          <cell r="L346" t="str">
            <v>km of TEN railroads</v>
          </cell>
          <cell r="M346" t="str">
            <v>km</v>
          </cell>
          <cell r="N346">
            <v>47.55</v>
          </cell>
        </row>
        <row r="347">
          <cell r="K347">
            <v>19</v>
          </cell>
          <cell r="L347" t="str">
            <v>km of reconstructed railroads</v>
          </cell>
          <cell r="M347" t="str">
            <v>km</v>
          </cell>
          <cell r="N347">
            <v>385.5</v>
          </cell>
        </row>
        <row r="348">
          <cell r="K348">
            <v>25</v>
          </cell>
          <cell r="L348" t="str">
            <v>Additional population served by water projects</v>
          </cell>
          <cell r="M348" t="str">
            <v>persons</v>
          </cell>
          <cell r="N348">
            <v>359815</v>
          </cell>
        </row>
        <row r="349">
          <cell r="K349">
            <v>26</v>
          </cell>
          <cell r="L349" t="str">
            <v>Additional population served by waste water projects</v>
          </cell>
          <cell r="M349" t="str">
            <v>persons</v>
          </cell>
          <cell r="N349">
            <v>1269953</v>
          </cell>
        </row>
        <row r="350">
          <cell r="K350">
            <v>29</v>
          </cell>
          <cell r="L350" t="str">
            <v>Area rehabilitated (km2)</v>
          </cell>
          <cell r="M350" t="str">
            <v>km2</v>
          </cell>
          <cell r="N350">
            <v>14.86</v>
          </cell>
        </row>
        <row r="351">
          <cell r="K351">
            <v>35</v>
          </cell>
          <cell r="L351" t="str">
            <v>Number of jobs created in tourism</v>
          </cell>
          <cell r="M351" t="str">
            <v>Jobs</v>
          </cell>
          <cell r="N351">
            <v>1331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2" sqref="A32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4" sqref="L4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5"/>
      <c r="B2" s="106">
        <v>2007</v>
      </c>
      <c r="C2" s="106">
        <v>2008</v>
      </c>
      <c r="D2" s="106">
        <v>2009</v>
      </c>
      <c r="E2" s="106">
        <v>2010</v>
      </c>
      <c r="F2" s="106">
        <v>2011</v>
      </c>
      <c r="G2" s="106">
        <v>2012</v>
      </c>
      <c r="H2" s="106">
        <v>2013</v>
      </c>
      <c r="I2" s="106">
        <v>2014</v>
      </c>
      <c r="J2" s="106">
        <v>2015</v>
      </c>
      <c r="K2" s="104" t="s">
        <v>123</v>
      </c>
    </row>
    <row r="3" spans="1:11" ht="43.5" x14ac:dyDescent="0.25">
      <c r="A3" s="107" t="s">
        <v>120</v>
      </c>
      <c r="B3" s="108">
        <f>IF([8]PT!J2="", "", [8]PT!J2)</f>
        <v>2.0350197939234538</v>
      </c>
      <c r="C3" s="108">
        <f>IF([8]PT!K2="", "", [8]PT!K2)</f>
        <v>5.1171163515052385</v>
      </c>
      <c r="D3" s="108">
        <f>IF([8]PT!L2="", "", [8]PT!L2)</f>
        <v>9.9277205734871661</v>
      </c>
      <c r="E3" s="108">
        <f>IF([8]PT!M2="", "", [8]PT!M2)</f>
        <v>21.691913989292864</v>
      </c>
      <c r="F3" s="108">
        <f>IF([8]PT!N2="", "", [8]PT!N2)</f>
        <v>32.304754230051962</v>
      </c>
      <c r="G3" s="108">
        <f>IF([8]PT!O2="", "", [8]PT!O2)</f>
        <v>56.168513289922103</v>
      </c>
      <c r="H3" s="108">
        <f>IF([8]PT!P2="", "", [8]PT!P2)</f>
        <v>76.634067492660364</v>
      </c>
      <c r="I3" s="108">
        <f>IF([8]PT!Q2="", "", [8]PT!Q2)</f>
        <v>91.473097159238549</v>
      </c>
      <c r="J3" s="108">
        <f>IF([8]PT!R2="", "", [8]PT!R2)</f>
        <v>94.965913347984483</v>
      </c>
      <c r="K3" s="109">
        <f>IF([8]PT!S2="", "", [8]PT!S2)</f>
        <v>95.00000000240415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6" sqref="G6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6" t="s">
        <v>114</v>
      </c>
      <c r="B2" s="147" t="s">
        <v>115</v>
      </c>
      <c r="C2" s="147" t="s">
        <v>116</v>
      </c>
      <c r="D2" s="148" t="s">
        <v>118</v>
      </c>
    </row>
    <row r="3" spans="1:4" x14ac:dyDescent="0.25">
      <c r="A3" s="129">
        <f>IF('[9]country tables'!K334="","",'[9]country tables'!K334)</f>
        <v>1</v>
      </c>
      <c r="B3" s="138" t="str">
        <f>IF('[9]country tables'!L334="","",'[9]country tables'!L334)</f>
        <v>Aggregated gross jobs created</v>
      </c>
      <c r="C3" s="138" t="str">
        <f>IF('[9]country tables'!M334="","",'[9]country tables'!M334)</f>
        <v>Jobs</v>
      </c>
      <c r="D3" s="155">
        <f>IF('[9]country tables'!N334="","",'[9]country tables'!N334)</f>
        <v>15136</v>
      </c>
    </row>
    <row r="4" spans="1:4" x14ac:dyDescent="0.25">
      <c r="A4" s="129">
        <f>IF('[9]country tables'!K335="","",'[9]country tables'!K335)</f>
        <v>4</v>
      </c>
      <c r="B4" s="138" t="str">
        <f>IF('[9]country tables'!L335="","",'[9]country tables'!L335)</f>
        <v>Number of RTD projects</v>
      </c>
      <c r="C4" s="138" t="str">
        <f>IF('[9]country tables'!M335="","",'[9]country tables'!M335)</f>
        <v>projects</v>
      </c>
      <c r="D4" s="155">
        <f>IF('[9]country tables'!N335="","",'[9]country tables'!N335)</f>
        <v>4742</v>
      </c>
    </row>
    <row r="5" spans="1:4" x14ac:dyDescent="0.25">
      <c r="A5" s="129">
        <f>IF('[9]country tables'!K336="","",'[9]country tables'!K336)</f>
        <v>5</v>
      </c>
      <c r="B5" s="138" t="str">
        <f>IF('[9]country tables'!L336="","",'[9]country tables'!L336)</f>
        <v>Number of cooperation project enterprises-research institutions</v>
      </c>
      <c r="C5" s="138" t="str">
        <f>IF('[9]country tables'!M336="","",'[9]country tables'!M336)</f>
        <v>projects</v>
      </c>
      <c r="D5" s="155">
        <f>IF('[9]country tables'!N336="","",'[9]country tables'!N336)</f>
        <v>672</v>
      </c>
    </row>
    <row r="6" spans="1:4" x14ac:dyDescent="0.25">
      <c r="A6" s="129">
        <f>IF('[9]country tables'!K337="","",'[9]country tables'!K337)</f>
        <v>6</v>
      </c>
      <c r="B6" s="138" t="str">
        <f>IF('[9]country tables'!L337="","",'[9]country tables'!L337)</f>
        <v>Research jobs created</v>
      </c>
      <c r="C6" s="138" t="str">
        <f>IF('[9]country tables'!M337="","",'[9]country tables'!M337)</f>
        <v>Jobs</v>
      </c>
      <c r="D6" s="155">
        <f>IF('[9]country tables'!N337="","",'[9]country tables'!N337)</f>
        <v>384</v>
      </c>
    </row>
    <row r="7" spans="1:4" x14ac:dyDescent="0.25">
      <c r="A7" s="129">
        <f>IF('[9]country tables'!K338="","",'[9]country tables'!K338)</f>
        <v>7</v>
      </c>
      <c r="B7" s="138" t="str">
        <f>IF('[9]country tables'!L338="","",'[9]country tables'!L338)</f>
        <v>Number of direct investment aid projects to SME</v>
      </c>
      <c r="C7" s="138" t="str">
        <f>IF('[9]country tables'!M338="","",'[9]country tables'!M338)</f>
        <v>projects</v>
      </c>
      <c r="D7" s="155">
        <f>IF('[9]country tables'!N338="","",'[9]country tables'!N338)</f>
        <v>16046</v>
      </c>
    </row>
    <row r="8" spans="1:4" x14ac:dyDescent="0.25">
      <c r="A8" s="129">
        <f>IF('[9]country tables'!K339="","",'[9]country tables'!K339)</f>
        <v>8</v>
      </c>
      <c r="B8" s="138" t="str">
        <f>IF('[9]country tables'!L339="","",'[9]country tables'!L339)</f>
        <v>Number of start-ups supported</v>
      </c>
      <c r="C8" s="138" t="str">
        <f>IF('[9]country tables'!M339="","",'[9]country tables'!M339)</f>
        <v>start-ups</v>
      </c>
      <c r="D8" s="155">
        <f>IF('[9]country tables'!N339="","",'[9]country tables'!N339)</f>
        <v>2499</v>
      </c>
    </row>
    <row r="9" spans="1:4" x14ac:dyDescent="0.25">
      <c r="A9" s="129">
        <f>IF('[9]country tables'!K340="","",'[9]country tables'!K340)</f>
        <v>9</v>
      </c>
      <c r="B9" s="138" t="str">
        <f>IF('[9]country tables'!L340="","",'[9]country tables'!L340)</f>
        <v>Jobs created in SME (gross, full time equivalent)</v>
      </c>
      <c r="C9" s="138" t="str">
        <f>IF('[9]country tables'!M340="","",'[9]country tables'!M340)</f>
        <v>Jobs</v>
      </c>
      <c r="D9" s="155">
        <f>IF('[9]country tables'!N340="","",'[9]country tables'!N340)</f>
        <v>9040</v>
      </c>
    </row>
    <row r="10" spans="1:4" x14ac:dyDescent="0.25">
      <c r="A10" s="129">
        <f>IF('[9]country tables'!K341="","",'[9]country tables'!K341)</f>
        <v>12</v>
      </c>
      <c r="B10" s="138" t="str">
        <f>IF('[9]country tables'!L341="","",'[9]country tables'!L341)</f>
        <v>Number of additional population covered by broadband access</v>
      </c>
      <c r="C10" s="138" t="str">
        <f>IF('[9]country tables'!M341="","",'[9]country tables'!M341)</f>
        <v>persons</v>
      </c>
      <c r="D10" s="155">
        <f>IF('[9]country tables'!N341="","",'[9]country tables'!N341)</f>
        <v>138609</v>
      </c>
    </row>
    <row r="11" spans="1:4" x14ac:dyDescent="0.25">
      <c r="A11" s="129">
        <f>IF('[9]country tables'!K342="","",'[9]country tables'!K342)</f>
        <v>14</v>
      </c>
      <c r="B11" s="138" t="str">
        <f>IF('[9]country tables'!L342="","",'[9]country tables'!L342)</f>
        <v>km of new roads</v>
      </c>
      <c r="C11" s="138" t="str">
        <f>IF('[9]country tables'!M342="","",'[9]country tables'!M342)</f>
        <v>km</v>
      </c>
      <c r="D11" s="155">
        <f>IF('[9]country tables'!N342="","",'[9]country tables'!N342)</f>
        <v>300.41000000000003</v>
      </c>
    </row>
    <row r="12" spans="1:4" x14ac:dyDescent="0.25">
      <c r="A12" s="129">
        <f>IF('[9]country tables'!K343="","",'[9]country tables'!K343)</f>
        <v>15</v>
      </c>
      <c r="B12" s="138" t="str">
        <f>IF('[9]country tables'!L343="","",'[9]country tables'!L343)</f>
        <v>km of new TEN roads</v>
      </c>
      <c r="C12" s="138" t="str">
        <f>IF('[9]country tables'!M343="","",'[9]country tables'!M343)</f>
        <v>km</v>
      </c>
      <c r="D12" s="155">
        <f>IF('[9]country tables'!N343="","",'[9]country tables'!N343)</f>
        <v>138.22</v>
      </c>
    </row>
    <row r="13" spans="1:4" x14ac:dyDescent="0.25">
      <c r="A13" s="129">
        <f>IF('[9]country tables'!K344="","",'[9]country tables'!K344)</f>
        <v>16</v>
      </c>
      <c r="B13" s="138" t="str">
        <f>IF('[9]country tables'!L344="","",'[9]country tables'!L344)</f>
        <v>km of reconstructed roads</v>
      </c>
      <c r="C13" s="138" t="str">
        <f>IF('[9]country tables'!M344="","",'[9]country tables'!M344)</f>
        <v>km</v>
      </c>
      <c r="D13" s="155">
        <f>IF('[9]country tables'!N344="","",'[9]country tables'!N344)</f>
        <v>2996.66</v>
      </c>
    </row>
    <row r="14" spans="1:4" x14ac:dyDescent="0.25">
      <c r="A14" s="129">
        <f>IF('[9]country tables'!K345="","",'[9]country tables'!K345)</f>
        <v>17</v>
      </c>
      <c r="B14" s="138" t="str">
        <f>IF('[9]country tables'!L345="","",'[9]country tables'!L345)</f>
        <v>km of new railroads</v>
      </c>
      <c r="C14" s="138" t="str">
        <f>IF('[9]country tables'!M345="","",'[9]country tables'!M345)</f>
        <v>km</v>
      </c>
      <c r="D14" s="155">
        <f>IF('[9]country tables'!N345="","",'[9]country tables'!N345)</f>
        <v>47.55</v>
      </c>
    </row>
    <row r="15" spans="1:4" x14ac:dyDescent="0.25">
      <c r="A15" s="129">
        <f>IF('[9]country tables'!K346="","",'[9]country tables'!K346)</f>
        <v>18</v>
      </c>
      <c r="B15" s="138" t="str">
        <f>IF('[9]country tables'!L346="","",'[9]country tables'!L346)</f>
        <v>km of TEN railroads</v>
      </c>
      <c r="C15" s="138" t="str">
        <f>IF('[9]country tables'!M346="","",'[9]country tables'!M346)</f>
        <v>km</v>
      </c>
      <c r="D15" s="155">
        <f>IF('[9]country tables'!N346="","",'[9]country tables'!N346)</f>
        <v>47.55</v>
      </c>
    </row>
    <row r="16" spans="1:4" x14ac:dyDescent="0.25">
      <c r="A16" s="129">
        <f>IF('[9]country tables'!K347="","",'[9]country tables'!K347)</f>
        <v>19</v>
      </c>
      <c r="B16" s="138" t="str">
        <f>IF('[9]country tables'!L347="","",'[9]country tables'!L347)</f>
        <v>km of reconstructed railroads</v>
      </c>
      <c r="C16" s="138" t="str">
        <f>IF('[9]country tables'!M347="","",'[9]country tables'!M347)</f>
        <v>km</v>
      </c>
      <c r="D16" s="155">
        <f>IF('[9]country tables'!N347="","",'[9]country tables'!N347)</f>
        <v>385.5</v>
      </c>
    </row>
    <row r="17" spans="1:4" x14ac:dyDescent="0.25">
      <c r="A17" s="129">
        <f>IF('[9]country tables'!K348="","",'[9]country tables'!K348)</f>
        <v>25</v>
      </c>
      <c r="B17" s="138" t="str">
        <f>IF('[9]country tables'!L348="","",'[9]country tables'!L348)</f>
        <v>Additional population served by water projects</v>
      </c>
      <c r="C17" s="138" t="str">
        <f>IF('[9]country tables'!M348="","",'[9]country tables'!M348)</f>
        <v>persons</v>
      </c>
      <c r="D17" s="155">
        <f>IF('[9]country tables'!N348="","",'[9]country tables'!N348)</f>
        <v>359815</v>
      </c>
    </row>
    <row r="18" spans="1:4" x14ac:dyDescent="0.25">
      <c r="A18" s="129">
        <f>IF('[9]country tables'!K349="","",'[9]country tables'!K349)</f>
        <v>26</v>
      </c>
      <c r="B18" s="138" t="str">
        <f>IF('[9]country tables'!L349="","",'[9]country tables'!L349)</f>
        <v>Additional population served by waste water projects</v>
      </c>
      <c r="C18" s="138" t="str">
        <f>IF('[9]country tables'!M349="","",'[9]country tables'!M349)</f>
        <v>persons</v>
      </c>
      <c r="D18" s="155">
        <f>IF('[9]country tables'!N349="","",'[9]country tables'!N349)</f>
        <v>1269953</v>
      </c>
    </row>
    <row r="19" spans="1:4" x14ac:dyDescent="0.25">
      <c r="A19" s="129">
        <f>IF('[9]country tables'!K350="","",'[9]country tables'!K350)</f>
        <v>29</v>
      </c>
      <c r="B19" s="138" t="str">
        <f>IF('[9]country tables'!L350="","",'[9]country tables'!L350)</f>
        <v>Area rehabilitated (km2)</v>
      </c>
      <c r="C19" s="138" t="str">
        <f>IF('[9]country tables'!M350="","",'[9]country tables'!M350)</f>
        <v>km2</v>
      </c>
      <c r="D19" s="155">
        <f>IF('[9]country tables'!N350="","",'[9]country tables'!N350)</f>
        <v>14.86</v>
      </c>
    </row>
    <row r="20" spans="1:4" x14ac:dyDescent="0.25">
      <c r="A20" s="130">
        <f>IF('[9]country tables'!K351="","",'[9]country tables'!K351)</f>
        <v>35</v>
      </c>
      <c r="B20" s="139" t="str">
        <f>IF('[9]country tables'!L351="","",'[9]country tables'!L351)</f>
        <v>Number of jobs created in tourism</v>
      </c>
      <c r="C20" s="139" t="str">
        <f>IF('[9]country tables'!M351="","",'[9]country tables'!M351)</f>
        <v>Jobs</v>
      </c>
      <c r="D20" s="156">
        <f>IF('[9]country tables'!N351="","",'[9]country tables'!N351)</f>
        <v>1331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68"/>
  <sheetViews>
    <sheetView workbookViewId="0">
      <selection activeCell="H10" sqref="H10"/>
    </sheetView>
  </sheetViews>
  <sheetFormatPr defaultRowHeight="15" x14ac:dyDescent="0.25"/>
  <cols>
    <col min="1" max="1" width="38.5703125" style="83" customWidth="1"/>
    <col min="2" max="3" width="11" style="83" bestFit="1" customWidth="1"/>
    <col min="4" max="4" width="9.85546875" style="83" bestFit="1" customWidth="1"/>
    <col min="5" max="5" width="13.42578125" style="83" customWidth="1"/>
    <col min="6" max="6" width="16.42578125" style="83" customWidth="1"/>
    <col min="7" max="7" width="14.28515625" style="83" customWidth="1"/>
    <col min="8" max="9" width="9.42578125" style="83" bestFit="1" customWidth="1"/>
    <col min="10" max="10" width="10.7109375" style="83" customWidth="1"/>
    <col min="11" max="12" width="11.28515625" style="83" customWidth="1"/>
    <col min="13" max="13" width="9.42578125" style="83" bestFit="1" customWidth="1"/>
    <col min="14" max="16384" width="9.140625" style="34"/>
  </cols>
  <sheetData>
    <row r="1" spans="1:221" s="78" customFormat="1" x14ac:dyDescent="0.25">
      <c r="A1" s="54" t="s">
        <v>0</v>
      </c>
      <c r="B1" s="75"/>
      <c r="C1" s="75"/>
      <c r="D1" s="75"/>
      <c r="E1" s="132"/>
      <c r="F1" s="132"/>
      <c r="G1" s="133"/>
      <c r="H1" s="133"/>
      <c r="I1" s="133"/>
      <c r="J1" s="110"/>
      <c r="K1" s="110"/>
      <c r="L1" s="137"/>
      <c r="M1" s="111"/>
    </row>
    <row r="2" spans="1:221" s="81" customFormat="1" x14ac:dyDescent="0.25">
      <c r="A2" s="79"/>
      <c r="B2" s="80" t="str">
        <f>IF([1]PT!B3="", "", [1]PT!B3)</f>
        <v>EU27</v>
      </c>
      <c r="C2" s="80" t="str">
        <f>IF([1]PT!C3="", "", [1]PT!C3)</f>
        <v>EU15</v>
      </c>
      <c r="D2" s="80" t="str">
        <f>IF([1]PT!D3="", "", [1]PT!D3)</f>
        <v>PT</v>
      </c>
      <c r="E2" s="134"/>
      <c r="F2" s="134" t="str">
        <f>IF([1]PT!F3="", "", [1]PT!F3)</f>
        <v>PT11</v>
      </c>
      <c r="G2" s="134" t="str">
        <f>IF([1]PT!G3="", "", [1]PT!G3)</f>
        <v>PT16</v>
      </c>
      <c r="H2" s="134" t="str">
        <f>IF([1]PT!H3="", "", [1]PT!H3)</f>
        <v>PT18</v>
      </c>
      <c r="I2" s="134" t="str">
        <f>IF([1]PT!I3="", "", [1]PT!I3)</f>
        <v>PT20</v>
      </c>
      <c r="J2" s="92"/>
      <c r="K2" s="92" t="str">
        <f>IF([1]PT!K3="", "", [1]PT!K3)</f>
        <v>PT15</v>
      </c>
      <c r="L2" s="92" t="str">
        <f>IF([1]PT!L3="", "", [1]PT!L3)</f>
        <v>PT30</v>
      </c>
      <c r="M2" s="95" t="str">
        <f>IF([1]PT!M3="", "", [1]PT!M3)</f>
        <v>PT17</v>
      </c>
    </row>
    <row r="3" spans="1:221" s="81" customFormat="1" ht="52.5" x14ac:dyDescent="0.25">
      <c r="A3" s="79"/>
      <c r="B3" s="80" t="str">
        <f>IF([1]PT!B4="", "", [1]PT!B4)</f>
        <v>EU27</v>
      </c>
      <c r="C3" s="80" t="str">
        <f>IF([1]PT!C4="", "", [1]PT!C4)</f>
        <v>EU15</v>
      </c>
      <c r="D3" s="80" t="str">
        <f>IF([1]PT!D4="", "", [1]PT!D4)</f>
        <v>Country</v>
      </c>
      <c r="E3" s="134" t="str">
        <f>IF([1]PT!E4="", "", [1]PT!E4)</f>
        <v>Total Convergence</v>
      </c>
      <c r="F3" s="134" t="str">
        <f>IF([1]PT!F4="", "", [1]PT!F4)</f>
        <v>Norte</v>
      </c>
      <c r="G3" s="134" t="str">
        <f>IF([1]PT!G4="", "", [1]PT!G4)</f>
        <v>Centro (PT)</v>
      </c>
      <c r="H3" s="134" t="str">
        <f>IF([1]PT!H4="", "", [1]PT!H4)</f>
        <v>Alentejo</v>
      </c>
      <c r="I3" s="134" t="str">
        <f>IF([1]PT!I4="", "", [1]PT!I4)</f>
        <v>Região Autónoma dos Açores (PT)</v>
      </c>
      <c r="J3" s="92" t="str">
        <f>IF([1]PT!J4="", "", [1]PT!J4)</f>
        <v>Total Transition</v>
      </c>
      <c r="K3" s="92" t="str">
        <f>IF([1]PT!K4="", "", [1]PT!K4)</f>
        <v>Algarve</v>
      </c>
      <c r="L3" s="92" t="str">
        <f>IF([1]PT!L4="", "", [1]PT!L4)</f>
        <v>Região Autónoma da Madeira (PT)</v>
      </c>
      <c r="M3" s="95" t="str">
        <f>IF([1]PT!M4="", "", [1]PT!M4)</f>
        <v>Lisboa</v>
      </c>
    </row>
    <row r="4" spans="1:221" s="78" customFormat="1" x14ac:dyDescent="0.25">
      <c r="A4" s="55" t="s">
        <v>11</v>
      </c>
      <c r="B4" s="82" t="str">
        <f>IF([1]PT!B5="", "", [1]PT!B5)</f>
        <v/>
      </c>
      <c r="C4" s="82" t="str">
        <f>IF([1]PT!C5="", "", [1]PT!C5)</f>
        <v/>
      </c>
      <c r="D4" s="82" t="str">
        <f>IF([1]PT!D5="", "", [1]PT!D5)</f>
        <v/>
      </c>
      <c r="E4" s="135" t="str">
        <f>IF([1]PT!E5="", "", [1]PT!E5)</f>
        <v/>
      </c>
      <c r="F4" s="135" t="str">
        <f>IF([1]PT!F5="", "", [1]PT!F5)</f>
        <v/>
      </c>
      <c r="G4" s="135" t="str">
        <f>IF([1]PT!G5="", "", [1]PT!G5)</f>
        <v/>
      </c>
      <c r="H4" s="135" t="str">
        <f>IF([1]PT!H5="", "", [1]PT!H5)</f>
        <v/>
      </c>
      <c r="I4" s="135" t="str">
        <f>IF([1]PT!I5="", "", [1]PT!I5)</f>
        <v/>
      </c>
      <c r="J4" s="93" t="str">
        <f>IF([1]PT!J5="", "", [1]PT!J5)</f>
        <v/>
      </c>
      <c r="K4" s="93" t="str">
        <f>IF([1]PT!K5="", "", [1]PT!K5)</f>
        <v/>
      </c>
      <c r="L4" s="93" t="str">
        <f>IF([1]PT!L5="", "", [1]PT!L5)</f>
        <v/>
      </c>
      <c r="M4" s="96" t="str">
        <f>IF([1]PT!M5="", "", [1]PT!M5)</f>
        <v/>
      </c>
    </row>
    <row r="5" spans="1:221" s="78" customFormat="1" x14ac:dyDescent="0.25">
      <c r="A5" s="56">
        <v>2000</v>
      </c>
      <c r="B5" s="82">
        <f>IF([1]PT!B6="", "", [1]PT!B6)</f>
        <v>482332.31300000002</v>
      </c>
      <c r="C5" s="82">
        <f>IF([1]PT!C6="", "", [1]PT!C6)</f>
        <v>377170.75799999991</v>
      </c>
      <c r="D5" s="82">
        <f>IF([1]PT!D6="", "", [1]PT!D6)</f>
        <v>10249.022000000001</v>
      </c>
      <c r="E5" s="135">
        <f>IF([1]PT!E6="", "", [1]PT!E6)</f>
        <v>6996.39</v>
      </c>
      <c r="F5" s="135">
        <f>IF([1]PT!F6="", "", [1]PT!F6)</f>
        <v>3652.11</v>
      </c>
      <c r="G5" s="135">
        <f>IF([1]PT!G6="", "", [1]PT!G6)</f>
        <v>2328.6860000000001</v>
      </c>
      <c r="H5" s="135">
        <f>IF([1]PT!H6="", "", [1]PT!H6)</f>
        <v>774.83500000000004</v>
      </c>
      <c r="I5" s="135">
        <f>IF([1]PT!I6="", "", [1]PT!I6)</f>
        <v>240.75899999999999</v>
      </c>
      <c r="J5" s="93">
        <f>IF([1]PT!J6="", "", [1]PT!J6)</f>
        <v>628.12099999999998</v>
      </c>
      <c r="K5" s="93">
        <f>IF([1]PT!K6="", "", [1]PT!K6)</f>
        <v>385.298</v>
      </c>
      <c r="L5" s="93">
        <f>IF([1]PT!L6="", "", [1]PT!L6)</f>
        <v>242.82300000000001</v>
      </c>
      <c r="M5" s="96">
        <f>IF([1]PT!M6="", "", [1]PT!M6)</f>
        <v>2624.511</v>
      </c>
    </row>
    <row r="6" spans="1:221" s="78" customFormat="1" x14ac:dyDescent="0.25">
      <c r="A6" s="56">
        <v>2006</v>
      </c>
      <c r="B6" s="82">
        <f>IF([1]PT!B7="", "", [1]PT!B7)</f>
        <v>492213.48900000006</v>
      </c>
      <c r="C6" s="82">
        <f>IF([1]PT!C7="", "", [1]PT!C7)</f>
        <v>389386.80300000001</v>
      </c>
      <c r="D6" s="82">
        <f>IF([1]PT!D7="", "", [1]PT!D7)</f>
        <v>10511.987999999999</v>
      </c>
      <c r="E6" s="135">
        <f>IF([1]PT!E7="", "", [1]PT!E7)</f>
        <v>7084.1980000000003</v>
      </c>
      <c r="F6" s="135">
        <f>IF([1]PT!F7="", "", [1]PT!F7)</f>
        <v>3718.0610000000001</v>
      </c>
      <c r="G6" s="135">
        <f>IF([1]PT!G7="", "", [1]PT!G7)</f>
        <v>2350.15</v>
      </c>
      <c r="H6" s="135">
        <f>IF([1]PT!H7="", "", [1]PT!H7)</f>
        <v>770.86900000000003</v>
      </c>
      <c r="I6" s="135">
        <f>IF([1]PT!I7="", "", [1]PT!I7)</f>
        <v>245.11799999999999</v>
      </c>
      <c r="J6" s="93">
        <f>IF([1]PT!J7="", "", [1]PT!J7)</f>
        <v>682.16699999999992</v>
      </c>
      <c r="K6" s="93">
        <f>IF([1]PT!K7="", "", [1]PT!K7)</f>
        <v>423.53899999999999</v>
      </c>
      <c r="L6" s="93">
        <f>IF([1]PT!L7="", "", [1]PT!L7)</f>
        <v>258.62799999999999</v>
      </c>
      <c r="M6" s="96">
        <f>IF([1]PT!M7="", "", [1]PT!M7)</f>
        <v>2745.623</v>
      </c>
    </row>
    <row r="7" spans="1:221" x14ac:dyDescent="0.25">
      <c r="A7" s="56">
        <v>2013</v>
      </c>
      <c r="B7" s="82">
        <f>IF([1]PT!B8="", "", [1]PT!B8)</f>
        <v>500904.69900000008</v>
      </c>
      <c r="C7" s="82">
        <f>IF([1]PT!C8="", "", [1]PT!C8)</f>
        <v>400039.81199999998</v>
      </c>
      <c r="D7" s="82">
        <f>IF([1]PT!D8="", "", [1]PT!D8)</f>
        <v>10487.289000000001</v>
      </c>
      <c r="E7" s="135">
        <f>IF([1]PT!E8="", "", [1]PT!E8)</f>
        <v>6961.42</v>
      </c>
      <c r="F7" s="135">
        <f>IF([1]PT!F8="", "", [1]PT!F8)</f>
        <v>3666.2339999999999</v>
      </c>
      <c r="G7" s="135">
        <f>IF([1]PT!G8="", "", [1]PT!G8)</f>
        <v>2298.9380000000001</v>
      </c>
      <c r="H7" s="135">
        <f>IF([1]PT!H8="", "", [1]PT!H8)</f>
        <v>748.69899999999996</v>
      </c>
      <c r="I7" s="135">
        <f>IF([1]PT!I8="", "", [1]PT!I8)</f>
        <v>247.54900000000001</v>
      </c>
      <c r="J7" s="93">
        <f>IF([1]PT!J8="", "", [1]PT!J8)</f>
        <v>707.48099999999999</v>
      </c>
      <c r="K7" s="93">
        <f>IF([1]PT!K8="", "", [1]PT!K8)</f>
        <v>444.39</v>
      </c>
      <c r="L7" s="93">
        <f>IF([1]PT!L8="", "", [1]PT!L8)</f>
        <v>263.09100000000001</v>
      </c>
      <c r="M7" s="96">
        <f>IF([1]PT!M8="", "", [1]PT!M8)</f>
        <v>2818.3879999999999</v>
      </c>
    </row>
    <row r="8" spans="1:221" x14ac:dyDescent="0.25">
      <c r="A8" s="56">
        <v>2015</v>
      </c>
      <c r="B8" s="82">
        <f>IF([1]PT!B9="", "", [1]PT!B9)</f>
        <v>504225.53999999992</v>
      </c>
      <c r="C8" s="82">
        <f>IF([1]PT!C9="", "", [1]PT!C9)</f>
        <v>403772.03099999996</v>
      </c>
      <c r="D8" s="82">
        <f>IF([1]PT!D9="", "", [1]PT!D9)</f>
        <v>10374.822</v>
      </c>
      <c r="E8" s="135">
        <f>IF([1]PT!E9="", "", [1]PT!E9)</f>
        <v>6865.5</v>
      </c>
      <c r="F8" s="135">
        <f>IF([1]PT!F9="", "", [1]PT!F9)</f>
        <v>3621.7849999999999</v>
      </c>
      <c r="G8" s="135">
        <f>IF([1]PT!G9="", "", [1]PT!G9)</f>
        <v>2263.9920000000002</v>
      </c>
      <c r="H8" s="135">
        <f>IF([1]PT!H9="", "", [1]PT!H9)</f>
        <v>733.37</v>
      </c>
      <c r="I8" s="135">
        <f>IF([1]PT!I9="", "", [1]PT!I9)</f>
        <v>246.35300000000001</v>
      </c>
      <c r="J8" s="93">
        <f>IF([1]PT!J9="", "", [1]PT!J9)</f>
        <v>700.154</v>
      </c>
      <c r="K8" s="93">
        <f>IF([1]PT!K9="", "", [1]PT!K9)</f>
        <v>441.46800000000002</v>
      </c>
      <c r="L8" s="93">
        <f>IF([1]PT!L9="", "", [1]PT!L9)</f>
        <v>258.68599999999998</v>
      </c>
      <c r="M8" s="96">
        <f>IF([1]PT!M9="", "", [1]PT!M9)</f>
        <v>2809.1680000000001</v>
      </c>
    </row>
    <row r="9" spans="1:221" x14ac:dyDescent="0.25">
      <c r="A9" s="55" t="s">
        <v>12</v>
      </c>
      <c r="B9" s="82" t="str">
        <f>IF([1]PT!B10="", "", [1]PT!B10)</f>
        <v/>
      </c>
      <c r="C9" s="82" t="str">
        <f>IF([1]PT!C10="", "", [1]PT!C10)</f>
        <v/>
      </c>
      <c r="D9" s="82" t="str">
        <f>IF([1]PT!D10="", "", [1]PT!D10)</f>
        <v/>
      </c>
      <c r="E9" s="135" t="str">
        <f>IF([1]PT!E10="", "", [1]PT!E10)</f>
        <v/>
      </c>
      <c r="F9" s="135" t="str">
        <f>IF([1]PT!F10="", "", [1]PT!F10)</f>
        <v/>
      </c>
      <c r="G9" s="135" t="str">
        <f>IF([1]PT!G10="", "", [1]PT!G10)</f>
        <v/>
      </c>
      <c r="H9" s="135" t="str">
        <f>IF([1]PT!H10="", "", [1]PT!H10)</f>
        <v/>
      </c>
      <c r="I9" s="135" t="str">
        <f>IF([1]PT!I10="", "", [1]PT!I10)</f>
        <v/>
      </c>
      <c r="J9" s="93" t="str">
        <f>IF([1]PT!J10="", "", [1]PT!J10)</f>
        <v/>
      </c>
      <c r="K9" s="93" t="str">
        <f>IF([1]PT!K10="", "", [1]PT!K10)</f>
        <v/>
      </c>
      <c r="L9" s="93" t="str">
        <f>IF([1]PT!L10="", "", [1]PT!L10)</f>
        <v/>
      </c>
      <c r="M9" s="96" t="str">
        <f>IF([1]PT!M10="", "", [1]PT!M10)</f>
        <v/>
      </c>
    </row>
    <row r="10" spans="1:221" x14ac:dyDescent="0.25">
      <c r="A10" s="56">
        <v>2000</v>
      </c>
      <c r="B10" s="82" t="str">
        <f>IF([1]PT!B11="", "", [1]PT!B11)</f>
        <v>-</v>
      </c>
      <c r="C10" s="82" t="str">
        <f>IF([1]PT!C11="", "", [1]PT!C11)</f>
        <v>-</v>
      </c>
      <c r="D10" s="82" t="str">
        <f>IF([1]PT!D11="", "", [1]PT!D11)</f>
        <v>-</v>
      </c>
      <c r="E10" s="135">
        <f>IF([1]PT!E11="", "", [1]PT!E11)</f>
        <v>68.263976797005611</v>
      </c>
      <c r="F10" s="135">
        <f>IF([1]PT!F11="", "", [1]PT!F11)</f>
        <v>35.633741443817755</v>
      </c>
      <c r="G10" s="135">
        <f>IF([1]PT!G11="", "", [1]PT!G11)</f>
        <v>22.721055726097571</v>
      </c>
      <c r="H10" s="135">
        <f>IF([1]PT!H11="", "", [1]PT!H11)</f>
        <v>7.5600871966125149</v>
      </c>
      <c r="I10" s="135">
        <f>IF([1]PT!I11="", "", [1]PT!I11)</f>
        <v>2.3490924304777563</v>
      </c>
      <c r="J10" s="93">
        <f>IF([1]PT!J11="", "", [1]PT!J11)</f>
        <v>6.1285945137009161</v>
      </c>
      <c r="K10" s="93">
        <f>IF([1]PT!K11="", "", [1]PT!K11)</f>
        <v>3.7593635763490405</v>
      </c>
      <c r="L10" s="93">
        <f>IF([1]PT!L11="", "", [1]PT!L11)</f>
        <v>2.3692309373518761</v>
      </c>
      <c r="M10" s="96">
        <f>IF([1]PT!M11="", "", [1]PT!M11)</f>
        <v>25.607428689293471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</row>
    <row r="11" spans="1:221" x14ac:dyDescent="0.25">
      <c r="A11" s="56">
        <v>2006</v>
      </c>
      <c r="B11" s="82" t="str">
        <f>IF([1]PT!B12="", "", [1]PT!B12)</f>
        <v>-</v>
      </c>
      <c r="C11" s="82" t="str">
        <f>IF([1]PT!C12="", "", [1]PT!C12)</f>
        <v>-</v>
      </c>
      <c r="D11" s="82" t="str">
        <f>IF([1]PT!D12="", "", [1]PT!D12)</f>
        <v>-</v>
      </c>
      <c r="E11" s="135">
        <f>IF([1]PT!E12="", "", [1]PT!E12)</f>
        <v>67.391610416602461</v>
      </c>
      <c r="F11" s="135">
        <f>IF([1]PT!F12="", "", [1]PT!F12)</f>
        <v>35.369722644280039</v>
      </c>
      <c r="G11" s="135">
        <f>IF([1]PT!G12="", "", [1]PT!G12)</f>
        <v>22.356855810718205</v>
      </c>
      <c r="H11" s="135">
        <f>IF([1]PT!H12="", "", [1]PT!H12)</f>
        <v>7.3332370622949732</v>
      </c>
      <c r="I11" s="135">
        <f>IF([1]PT!I12="", "", [1]PT!I12)</f>
        <v>2.3317948993092461</v>
      </c>
      <c r="J11" s="93">
        <f>IF([1]PT!J12="", "", [1]PT!J12)</f>
        <v>6.4894195084697586</v>
      </c>
      <c r="K11" s="93">
        <f>IF([1]PT!K12="", "", [1]PT!K12)</f>
        <v>4.0291046755380622</v>
      </c>
      <c r="L11" s="93">
        <f>IF([1]PT!L12="", "", [1]PT!L12)</f>
        <v>2.4603148329316968</v>
      </c>
      <c r="M11" s="96">
        <f>IF([1]PT!M12="", "", [1]PT!M12)</f>
        <v>26.118970074927788</v>
      </c>
    </row>
    <row r="12" spans="1:221" x14ac:dyDescent="0.25">
      <c r="A12" s="56">
        <v>2013</v>
      </c>
      <c r="B12" s="82" t="str">
        <f>IF([1]PT!B13="", "", [1]PT!B13)</f>
        <v>-</v>
      </c>
      <c r="C12" s="82" t="str">
        <f>IF([1]PT!C13="", "", [1]PT!C13)</f>
        <v>-</v>
      </c>
      <c r="D12" s="82" t="str">
        <f>IF([1]PT!D13="", "", [1]PT!D13)</f>
        <v>-</v>
      </c>
      <c r="E12" s="135">
        <f>IF([1]PT!E13="", "", [1]PT!E13)</f>
        <v>66.379595336792946</v>
      </c>
      <c r="F12" s="135">
        <f>IF([1]PT!F13="", "", [1]PT!F13)</f>
        <v>34.958834451877884</v>
      </c>
      <c r="G12" s="135">
        <f>IF([1]PT!G13="", "", [1]PT!G13)</f>
        <v>21.921184779021537</v>
      </c>
      <c r="H12" s="135">
        <f>IF([1]PT!H13="", "", [1]PT!H13)</f>
        <v>7.1391090681299989</v>
      </c>
      <c r="I12" s="135">
        <f>IF([1]PT!I13="", "", [1]PT!I13)</f>
        <v>2.3604670377635246</v>
      </c>
      <c r="J12" s="93">
        <f>IF([1]PT!J13="", "", [1]PT!J13)</f>
        <v>6.7460808985048466</v>
      </c>
      <c r="K12" s="93">
        <f>IF([1]PT!K13="", "", [1]PT!K13)</f>
        <v>4.2374154083100022</v>
      </c>
      <c r="L12" s="93">
        <f>IF([1]PT!L13="", "", [1]PT!L13)</f>
        <v>2.5086654901948444</v>
      </c>
      <c r="M12" s="96">
        <f>IF([1]PT!M13="", "", [1]PT!M13)</f>
        <v>26.874323764702201</v>
      </c>
    </row>
    <row r="13" spans="1:221" x14ac:dyDescent="0.25">
      <c r="A13" s="56">
        <v>2015</v>
      </c>
      <c r="B13" s="82" t="str">
        <f>IF([1]PT!B14="", "", [1]PT!B14)</f>
        <v>-</v>
      </c>
      <c r="C13" s="82" t="str">
        <f>IF([1]PT!C14="", "", [1]PT!C14)</f>
        <v>-</v>
      </c>
      <c r="D13" s="82" t="str">
        <f>IF([1]PT!D14="", "", [1]PT!D14)</f>
        <v>-</v>
      </c>
      <c r="E13" s="135">
        <f>IF([1]PT!E14="", "", [1]PT!E14)</f>
        <v>66.174629309302844</v>
      </c>
      <c r="F13" s="135">
        <f>IF([1]PT!F14="", "", [1]PT!F14)</f>
        <v>34.909370011360188</v>
      </c>
      <c r="G13" s="135">
        <f>IF([1]PT!G14="", "", [1]PT!G14)</f>
        <v>21.821984030183845</v>
      </c>
      <c r="H13" s="135">
        <f>IF([1]PT!H14="", "", [1]PT!H14)</f>
        <v>7.0687477818896562</v>
      </c>
      <c r="I13" s="135">
        <f>IF([1]PT!I14="", "", [1]PT!I14)</f>
        <v>2.3745274858691552</v>
      </c>
      <c r="J13" s="93">
        <f>IF([1]PT!J14="", "", [1]PT!J14)</f>
        <v>6.748588072161624</v>
      </c>
      <c r="K13" s="93">
        <f>IF([1]PT!K14="", "", [1]PT!K14)</f>
        <v>4.2551862576533841</v>
      </c>
      <c r="L13" s="93">
        <f>IF([1]PT!L14="", "", [1]PT!L14)</f>
        <v>2.4934018145082391</v>
      </c>
      <c r="M13" s="96">
        <f>IF([1]PT!M14="", "", [1]PT!M14)</f>
        <v>27.076782618535528</v>
      </c>
    </row>
    <row r="14" spans="1:221" x14ac:dyDescent="0.25">
      <c r="A14" s="55" t="s">
        <v>13</v>
      </c>
      <c r="B14" s="82" t="str">
        <f>IF([1]PT!B15="", "", [1]PT!B15)</f>
        <v/>
      </c>
      <c r="C14" s="82" t="str">
        <f>IF([1]PT!C15="", "", [1]PT!C15)</f>
        <v/>
      </c>
      <c r="D14" s="82" t="str">
        <f>IF([1]PT!D15="", "", [1]PT!D15)</f>
        <v/>
      </c>
      <c r="E14" s="135" t="str">
        <f>IF([1]PT!E15="", "", [1]PT!E15)</f>
        <v/>
      </c>
      <c r="F14" s="135" t="str">
        <f>IF([1]PT!F15="", "", [1]PT!F15)</f>
        <v/>
      </c>
      <c r="G14" s="135" t="str">
        <f>IF([1]PT!G15="", "", [1]PT!G15)</f>
        <v/>
      </c>
      <c r="H14" s="135" t="str">
        <f>IF([1]PT!H15="", "", [1]PT!H15)</f>
        <v/>
      </c>
      <c r="I14" s="135" t="str">
        <f>IF([1]PT!I15="", "", [1]PT!I15)</f>
        <v/>
      </c>
      <c r="J14" s="93" t="str">
        <f>IF([1]PT!J15="", "", [1]PT!J15)</f>
        <v/>
      </c>
      <c r="K14" s="93" t="str">
        <f>IF([1]PT!K15="", "", [1]PT!K15)</f>
        <v/>
      </c>
      <c r="L14" s="93" t="str">
        <f>IF([1]PT!L15="", "", [1]PT!L15)</f>
        <v/>
      </c>
      <c r="M14" s="96" t="str">
        <f>IF([1]PT!M15="", "", [1]PT!M15)</f>
        <v/>
      </c>
    </row>
    <row r="15" spans="1:221" x14ac:dyDescent="0.25">
      <c r="A15" s="56" t="s">
        <v>14</v>
      </c>
      <c r="B15" s="84">
        <f>IF([1]PT!B16="", "", [1]PT!B16)</f>
        <v>41.104337135512722</v>
      </c>
      <c r="C15" s="84">
        <f>IF([1]PT!C16="", "", [1]PT!C16)</f>
        <v>46.347190695608631</v>
      </c>
      <c r="D15" s="84">
        <f>IF([1]PT!D16="", "", [1]PT!D16)</f>
        <v>48.723830295281694</v>
      </c>
      <c r="E15" s="136">
        <f>IF([1]PT!E16="", "", [1]PT!E16)</f>
        <v>29.500182620178123</v>
      </c>
      <c r="F15" s="136">
        <f>IF([1]PT!F16="", "", [1]PT!F16)</f>
        <v>56.100232415248584</v>
      </c>
      <c r="G15" s="136">
        <f>IF([1]PT!G16="", "", [1]PT!G16)</f>
        <v>0</v>
      </c>
      <c r="H15" s="136">
        <f>IF([1]PT!H16="", "", [1]PT!H16)</f>
        <v>0</v>
      </c>
      <c r="I15" s="136">
        <f>IF([1]PT!I16="", "", [1]PT!I16)</f>
        <v>0</v>
      </c>
      <c r="J15" s="94">
        <f>IF([1]PT!J16="", "", [1]PT!J16)</f>
        <v>36.221279086784726</v>
      </c>
      <c r="K15" s="94">
        <f>IF([1]PT!K16="", "", [1]PT!K16)</f>
        <v>0</v>
      </c>
      <c r="L15" s="94">
        <f>IF([1]PT!L16="", "", [1]PT!L16)</f>
        <v>100</v>
      </c>
      <c r="M15" s="97">
        <f>IF([1]PT!M16="", "", [1]PT!M16)</f>
        <v>100</v>
      </c>
    </row>
    <row r="16" spans="1:221" x14ac:dyDescent="0.25">
      <c r="A16" s="56" t="s">
        <v>15</v>
      </c>
      <c r="B16" s="84">
        <f>IF([1]PT!B17="", "", [1]PT!B17)</f>
        <v>34.596649192117773</v>
      </c>
      <c r="C16" s="84">
        <f>IF([1]PT!C17="", "", [1]PT!C17)</f>
        <v>33.641821757633615</v>
      </c>
      <c r="D16" s="84">
        <f>IF([1]PT!D17="", "", [1]PT!D17)</f>
        <v>15.244469931279554</v>
      </c>
      <c r="E16" s="136">
        <f>IF([1]PT!E17="", "", [1]PT!E17)</f>
        <v>22.779760065181353</v>
      </c>
      <c r="F16" s="136">
        <f>IF([1]PT!F17="", "", [1]PT!F17)</f>
        <v>26.03852215959181</v>
      </c>
      <c r="G16" s="136">
        <f>IF([1]PT!G17="", "", [1]PT!G17)</f>
        <v>16.872687521022538</v>
      </c>
      <c r="H16" s="136">
        <f>IF([1]PT!H17="", "", [1]PT!H17)</f>
        <v>0</v>
      </c>
      <c r="I16" s="136">
        <f>IF([1]PT!I17="", "", [1]PT!I17)</f>
        <v>100</v>
      </c>
      <c r="J16" s="94">
        <f>IF([1]PT!J17="", "", [1]PT!J17)</f>
        <v>0</v>
      </c>
      <c r="K16" s="94">
        <f>IF([1]PT!K17="", "", [1]PT!K17)</f>
        <v>0</v>
      </c>
      <c r="L16" s="94">
        <f>IF([1]PT!L17="", "", [1]PT!L17)</f>
        <v>0</v>
      </c>
      <c r="M16" s="97">
        <f>IF([1]PT!M17="", "", [1]PT!M17)</f>
        <v>0</v>
      </c>
    </row>
    <row r="17" spans="1:221" x14ac:dyDescent="0.25">
      <c r="A17" s="56" t="s">
        <v>16</v>
      </c>
      <c r="B17" s="84">
        <f>IF([1]PT!B18="", "", [1]PT!B18)</f>
        <v>0.79778501491759801</v>
      </c>
      <c r="C17" s="84">
        <f>IF([1]PT!C18="", "", [1]PT!C18)</f>
        <v>0.90192117564076801</v>
      </c>
      <c r="D17" s="84">
        <f>IF([1]PT!D18="", "", [1]PT!D18)</f>
        <v>0</v>
      </c>
      <c r="E17" s="136">
        <f>IF([1]PT!E18="", "", [1]PT!E18)</f>
        <v>0</v>
      </c>
      <c r="F17" s="136">
        <f>IF([1]PT!F18="", "", [1]PT!F18)</f>
        <v>0</v>
      </c>
      <c r="G17" s="136">
        <f>IF([1]PT!G18="", "", [1]PT!G18)</f>
        <v>0</v>
      </c>
      <c r="H17" s="136">
        <f>IF([1]PT!H18="", "", [1]PT!H18)</f>
        <v>0</v>
      </c>
      <c r="I17" s="136">
        <f>IF([1]PT!I18="", "", [1]PT!I18)</f>
        <v>0</v>
      </c>
      <c r="J17" s="94">
        <f>IF([1]PT!J18="", "", [1]PT!J18)</f>
        <v>0</v>
      </c>
      <c r="K17" s="94">
        <f>IF([1]PT!K18="", "", [1]PT!K18)</f>
        <v>0</v>
      </c>
      <c r="L17" s="94">
        <f>IF([1]PT!L18="", "", [1]PT!L18)</f>
        <v>0</v>
      </c>
      <c r="M17" s="97">
        <f>IF([1]PT!M18="", "", [1]PT!M18)</f>
        <v>0</v>
      </c>
    </row>
    <row r="18" spans="1:221" x14ac:dyDescent="0.25">
      <c r="A18" s="56" t="s">
        <v>17</v>
      </c>
      <c r="B18" s="84">
        <f>IF([1]PT!B19="", "", [1]PT!B19)</f>
        <v>18.070885835123889</v>
      </c>
      <c r="C18" s="84">
        <f>IF([1]PT!C19="", "", [1]PT!C19)</f>
        <v>14.427658338651758</v>
      </c>
      <c r="D18" s="84">
        <f>IF([1]PT!D19="", "", [1]PT!D19)</f>
        <v>21.310858958570318</v>
      </c>
      <c r="E18" s="136">
        <f>IF([1]PT!E19="", "", [1]PT!E19)</f>
        <v>25.722754474194364</v>
      </c>
      <c r="F18" s="136">
        <f>IF([1]PT!F19="", "", [1]PT!F19)</f>
        <v>6.6759276574145803</v>
      </c>
      <c r="G18" s="136">
        <f>IF([1]PT!G19="", "", [1]PT!G19)</f>
        <v>55.970400269088458</v>
      </c>
      <c r="H18" s="136">
        <f>IF([1]PT!H19="", "", [1]PT!H19)</f>
        <v>33.27565553041395</v>
      </c>
      <c r="I18" s="136">
        <f>IF([1]PT!I19="", "", [1]PT!I19)</f>
        <v>0</v>
      </c>
      <c r="J18" s="94">
        <f>IF([1]PT!J19="", "", [1]PT!J19)</f>
        <v>63.778720913215281</v>
      </c>
      <c r="K18" s="94">
        <f>IF([1]PT!K19="", "", [1]PT!K19)</f>
        <v>100</v>
      </c>
      <c r="L18" s="94">
        <f>IF([1]PT!L19="", "", [1]PT!L19)</f>
        <v>0</v>
      </c>
      <c r="M18" s="97">
        <f>IF([1]PT!M19="", "", [1]PT!M19)</f>
        <v>0</v>
      </c>
    </row>
    <row r="19" spans="1:221" x14ac:dyDescent="0.25">
      <c r="A19" s="56" t="s">
        <v>18</v>
      </c>
      <c r="B19" s="84">
        <f>IF([1]PT!B20="", "", [1]PT!B20)</f>
        <v>5.4303428223280079</v>
      </c>
      <c r="C19" s="84">
        <f>IF([1]PT!C20="", "", [1]PT!C20)</f>
        <v>4.681408032465229</v>
      </c>
      <c r="D19" s="84">
        <f>IF([1]PT!D20="", "", [1]PT!D20)</f>
        <v>14.720840814868435</v>
      </c>
      <c r="E19" s="136">
        <f>IF([1]PT!E20="", "", [1]PT!E20)</f>
        <v>21.997302840446157</v>
      </c>
      <c r="F19" s="136">
        <f>IF([1]PT!F20="", "", [1]PT!F20)</f>
        <v>11.185317767745039</v>
      </c>
      <c r="G19" s="136">
        <f>IF([1]PT!G20="", "", [1]PT!G20)</f>
        <v>27.156912209889008</v>
      </c>
      <c r="H19" s="136">
        <f>IF([1]PT!H20="", "", [1]PT!H20)</f>
        <v>66.724344469586043</v>
      </c>
      <c r="I19" s="136">
        <f>IF([1]PT!I20="", "", [1]PT!I20)</f>
        <v>0</v>
      </c>
      <c r="J19" s="94">
        <f>IF([1]PT!J20="", "", [1]PT!J20)</f>
        <v>0</v>
      </c>
      <c r="K19" s="94">
        <f>IF([1]PT!K20="", "", [1]PT!K20)</f>
        <v>0</v>
      </c>
      <c r="L19" s="94">
        <f>IF([1]PT!L20="", "", [1]PT!L20)</f>
        <v>0</v>
      </c>
      <c r="M19" s="97">
        <f>IF([1]PT!M20="", "", [1]PT!M20)</f>
        <v>0</v>
      </c>
    </row>
    <row r="20" spans="1:221" x14ac:dyDescent="0.25">
      <c r="A20" s="55" t="s">
        <v>19</v>
      </c>
      <c r="B20" s="82" t="str">
        <f>IF([1]PT!B21="", "", [1]PT!B21)</f>
        <v/>
      </c>
      <c r="C20" s="82" t="str">
        <f>IF([1]PT!C21="", "", [1]PT!C21)</f>
        <v/>
      </c>
      <c r="D20" s="82" t="str">
        <f>IF([1]PT!D21="", "", [1]PT!D21)</f>
        <v/>
      </c>
      <c r="E20" s="135" t="str">
        <f>IF([1]PT!E21="", "", [1]PT!E21)</f>
        <v/>
      </c>
      <c r="F20" s="135" t="str">
        <f>IF([1]PT!F21="", "", [1]PT!F21)</f>
        <v/>
      </c>
      <c r="G20" s="135" t="str">
        <f>IF([1]PT!G21="", "", [1]PT!G21)</f>
        <v/>
      </c>
      <c r="H20" s="135" t="str">
        <f>IF([1]PT!H21="", "", [1]PT!H21)</f>
        <v/>
      </c>
      <c r="I20" s="135" t="str">
        <f>IF([1]PT!I21="", "", [1]PT!I21)</f>
        <v/>
      </c>
      <c r="J20" s="93" t="str">
        <f>IF([1]PT!J21="", "", [1]PT!J21)</f>
        <v/>
      </c>
      <c r="K20" s="93" t="str">
        <f>IF([1]PT!K21="", "", [1]PT!K21)</f>
        <v/>
      </c>
      <c r="L20" s="93" t="str">
        <f>IF([1]PT!L21="", "", [1]PT!L21)</f>
        <v/>
      </c>
      <c r="M20" s="96" t="str">
        <f>IF([1]PT!M21="", "", [1]PT!M21)</f>
        <v/>
      </c>
    </row>
    <row r="21" spans="1:221" x14ac:dyDescent="0.25">
      <c r="A21" s="56" t="s">
        <v>20</v>
      </c>
      <c r="B21" s="82">
        <f>IF([1]PT!B22="", "", [1]PT!B22)</f>
        <v>0.33855882943167881</v>
      </c>
      <c r="C21" s="82">
        <f>IF([1]PT!C22="", "", [1]PT!C22)</f>
        <v>0.53266661528537096</v>
      </c>
      <c r="D21" s="82">
        <f>IF([1]PT!D22="", "", [1]PT!D22)</f>
        <v>0.42312655976837199</v>
      </c>
      <c r="E21" s="135">
        <f>IF([1]PT!E22="", "", [1]PT!E22)</f>
        <v>0.20808900691455801</v>
      </c>
      <c r="F21" s="135">
        <f>IF([1]PT!F22="", "", [1]PT!F22)</f>
        <v>0.29873220255716149</v>
      </c>
      <c r="G21" s="135">
        <f>IF([1]PT!G22="", "", [1]PT!G22)</f>
        <v>0.15303357546982976</v>
      </c>
      <c r="H21" s="135">
        <f>IF([1]PT!H22="", "", [1]PT!H22)</f>
        <v>-8.5490994643622198E-2</v>
      </c>
      <c r="I21" s="135">
        <f>IF([1]PT!I22="", "", [1]PT!I22)</f>
        <v>0.29950251681358786</v>
      </c>
      <c r="J21" s="93">
        <f>IF([1]PT!J22="", "", [1]PT!J22)</f>
        <v>1.3852007668547328</v>
      </c>
      <c r="K21" s="93">
        <f>IF([1]PT!K22="", "", [1]PT!K22)</f>
        <v>1.5896448424920884</v>
      </c>
      <c r="L21" s="93">
        <f>IF([1]PT!L22="", "", [1]PT!L22)</f>
        <v>1.0565079266587674</v>
      </c>
      <c r="M21" s="96">
        <f>IF([1]PT!M22="", "", [1]PT!M22)</f>
        <v>0.75472403154304146</v>
      </c>
    </row>
    <row r="22" spans="1:221" x14ac:dyDescent="0.25">
      <c r="A22" s="56" t="s">
        <v>21</v>
      </c>
      <c r="B22" s="82">
        <f>IF([1]PT!B23="", "", [1]PT!B23)</f>
        <v>0.26826056383550956</v>
      </c>
      <c r="C22" s="82">
        <f>IF([1]PT!C23="", "", [1]PT!C23)</f>
        <v>0.40389387536261534</v>
      </c>
      <c r="D22" s="82">
        <f>IF([1]PT!D23="", "", [1]PT!D23)</f>
        <v>-0.14583146072212338</v>
      </c>
      <c r="E22" s="135">
        <f>IF([1]PT!E23="", "", [1]PT!E23)</f>
        <v>-0.34781372252785658</v>
      </c>
      <c r="F22" s="135">
        <f>IF([1]PT!F23="", "", [1]PT!F23)</f>
        <v>-0.29107884837488163</v>
      </c>
      <c r="G22" s="135">
        <f>IF([1]PT!G23="", "", [1]PT!G23)</f>
        <v>-0.41413485488231983</v>
      </c>
      <c r="H22" s="135">
        <f>IF([1]PT!H23="", "", [1]PT!H23)</f>
        <v>-0.55255775808946694</v>
      </c>
      <c r="I22" s="135">
        <f>IF([1]PT!I23="", "", [1]PT!I23)</f>
        <v>5.5857143869553205E-2</v>
      </c>
      <c r="J22" s="93">
        <f>IF([1]PT!J23="", "", [1]PT!J23)</f>
        <v>0.28959423790380079</v>
      </c>
      <c r="K22" s="93">
        <f>IF([1]PT!K23="", "", [1]PT!K23)</f>
        <v>0.46172867084810498</v>
      </c>
      <c r="L22" s="93">
        <f>IF([1]PT!L23="", "", [1]PT!L23)</f>
        <v>2.4915330935737501E-3</v>
      </c>
      <c r="M22" s="96">
        <f>IF([1]PT!M23="", "", [1]PT!M23)</f>
        <v>0.25454950382439723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</row>
    <row r="23" spans="1:221" ht="22.5" x14ac:dyDescent="0.25">
      <c r="A23" s="55" t="s">
        <v>22</v>
      </c>
      <c r="B23" s="82" t="str">
        <f>IF([1]PT!B24="", "", [1]PT!B24)</f>
        <v/>
      </c>
      <c r="C23" s="82" t="str">
        <f>IF([1]PT!C24="", "", [1]PT!C24)</f>
        <v/>
      </c>
      <c r="D23" s="82" t="str">
        <f>IF([1]PT!D24="", "", [1]PT!D24)</f>
        <v/>
      </c>
      <c r="E23" s="135" t="str">
        <f>IF([1]PT!E24="", "", [1]PT!E24)</f>
        <v/>
      </c>
      <c r="F23" s="135" t="str">
        <f>IF([1]PT!F24="", "", [1]PT!F24)</f>
        <v/>
      </c>
      <c r="G23" s="135" t="str">
        <f>IF([1]PT!G24="", "", [1]PT!G24)</f>
        <v/>
      </c>
      <c r="H23" s="135" t="str">
        <f>IF([1]PT!H24="", "", [1]PT!H24)</f>
        <v/>
      </c>
      <c r="I23" s="135" t="str">
        <f>IF([1]PT!I24="", "", [1]PT!I24)</f>
        <v/>
      </c>
      <c r="J23" s="93" t="str">
        <f>IF([1]PT!J24="", "", [1]PT!J24)</f>
        <v/>
      </c>
      <c r="K23" s="93" t="str">
        <f>IF([1]PT!K24="", "", [1]PT!K24)</f>
        <v/>
      </c>
      <c r="L23" s="93" t="str">
        <f>IF([1]PT!L24="", "", [1]PT!L24)</f>
        <v/>
      </c>
      <c r="M23" s="96" t="str">
        <f>IF([1]PT!M24="", "", [1]PT!M24)</f>
        <v/>
      </c>
    </row>
    <row r="24" spans="1:221" x14ac:dyDescent="0.25">
      <c r="A24" s="56" t="s">
        <v>20</v>
      </c>
      <c r="B24" s="82">
        <f>IF([1]PT!B25="", "", [1]PT!B25)</f>
        <v>1.6378168717052137</v>
      </c>
      <c r="C24" s="82">
        <f>IF([1]PT!C25="", "", [1]PT!C25)</f>
        <v>2.4195950524881367</v>
      </c>
      <c r="D24" s="82">
        <f>IF([1]PT!D25="", "", [1]PT!D25)</f>
        <v>2.108640219525336</v>
      </c>
      <c r="E24" s="135">
        <f>IF([1]PT!E25="", "", [1]PT!E25)</f>
        <v>1.2654811981607657</v>
      </c>
      <c r="F24" s="135">
        <f>IF([1]PT!F25="", "", [1]PT!F25)</f>
        <v>0.27274643972936191</v>
      </c>
      <c r="G24" s="135">
        <f>IF([1]PT!G25="", "", [1]PT!G25)</f>
        <v>2.4247150538973479</v>
      </c>
      <c r="H24" s="135">
        <f>IF([1]PT!H25="", "", [1]PT!H25)</f>
        <v>2.7753005478585764</v>
      </c>
      <c r="I24" s="135">
        <f>IF([1]PT!I25="", "", [1]PT!I25)</f>
        <v>0.25295004548116579</v>
      </c>
      <c r="J24" s="93">
        <f>IF([1]PT!J25="", "", [1]PT!J25)</f>
        <v>8.2621023656270047</v>
      </c>
      <c r="K24" s="93">
        <f>IF([1]PT!K25="", "", [1]PT!K25)</f>
        <v>10.0885548328826</v>
      </c>
      <c r="L24" s="93">
        <f>IF([1]PT!L25="", "", [1]PT!L25)</f>
        <v>5.3639894079226433</v>
      </c>
      <c r="M24" s="96">
        <f>IF([1]PT!M25="", "", [1]PT!M25)</f>
        <v>2.8973778353377071</v>
      </c>
    </row>
    <row r="25" spans="1:221" x14ac:dyDescent="0.25">
      <c r="A25" s="56" t="s">
        <v>23</v>
      </c>
      <c r="B25" s="82">
        <f>IF([1]PT!B26="", "", [1]PT!B26)</f>
        <v>1.7268386970191303</v>
      </c>
      <c r="C25" s="82">
        <f>IF([1]PT!C26="", "", [1]PT!C26)</f>
        <v>2.5351436987452294</v>
      </c>
      <c r="D25" s="82">
        <f>IF([1]PT!D26="", "", [1]PT!D26)</f>
        <v>-0.57466770319753024</v>
      </c>
      <c r="E25" s="135">
        <f>IF([1]PT!E26="", "", [1]PT!E26)</f>
        <v>-1.4414193392110157</v>
      </c>
      <c r="F25" s="135">
        <f>IF([1]PT!F26="", "", [1]PT!F26)</f>
        <v>-2.4590236685196931</v>
      </c>
      <c r="G25" s="135">
        <f>IF([1]PT!G26="", "", [1]PT!G26)</f>
        <v>-0.4037189115588366</v>
      </c>
      <c r="H25" s="135">
        <f>IF([1]PT!H26="", "", [1]PT!H26)</f>
        <v>4.6570818128631453E-2</v>
      </c>
      <c r="I25" s="135">
        <f>IF([1]PT!I26="", "", [1]PT!I26)</f>
        <v>-0.63479630218914973</v>
      </c>
      <c r="J25" s="93">
        <f>IF([1]PT!J26="", "", [1]PT!J26)</f>
        <v>3.163155063202999</v>
      </c>
      <c r="K25" s="93">
        <f>IF([1]PT!K26="", "", [1]PT!K26)</f>
        <v>4.6109095030209737</v>
      </c>
      <c r="L25" s="93">
        <f>IF([1]PT!L26="", "", [1]PT!L26)</f>
        <v>0.79225760551835078</v>
      </c>
      <c r="M25" s="96">
        <f>IF([1]PT!M26="", "", [1]PT!M26)</f>
        <v>0.72999825540505736</v>
      </c>
    </row>
    <row r="26" spans="1:221" x14ac:dyDescent="0.25">
      <c r="A26" s="55" t="s">
        <v>24</v>
      </c>
      <c r="B26" s="82" t="str">
        <f>IF([1]PT!B27="", "", [1]PT!B27)</f>
        <v/>
      </c>
      <c r="C26" s="82" t="str">
        <f>IF([1]PT!C27="", "", [1]PT!C27)</f>
        <v/>
      </c>
      <c r="D26" s="82" t="str">
        <f>IF([1]PT!D27="", "", [1]PT!D27)</f>
        <v/>
      </c>
      <c r="E26" s="135" t="str">
        <f>IF([1]PT!E27="", "", [1]PT!E27)</f>
        <v/>
      </c>
      <c r="F26" s="135" t="str">
        <f>IF([1]PT!F27="", "", [1]PT!F27)</f>
        <v/>
      </c>
      <c r="G26" s="135" t="str">
        <f>IF([1]PT!G27="", "", [1]PT!G27)</f>
        <v/>
      </c>
      <c r="H26" s="135" t="str">
        <f>IF([1]PT!H27="", "", [1]PT!H27)</f>
        <v/>
      </c>
      <c r="I26" s="135" t="str">
        <f>IF([1]PT!I27="", "", [1]PT!I27)</f>
        <v/>
      </c>
      <c r="J26" s="93" t="str">
        <f>IF([1]PT!J27="", "", [1]PT!J27)</f>
        <v/>
      </c>
      <c r="K26" s="93" t="str">
        <f>IF([1]PT!K27="", "", [1]PT!K27)</f>
        <v/>
      </c>
      <c r="L26" s="93" t="str">
        <f>IF([1]PT!L27="", "", [1]PT!L27)</f>
        <v/>
      </c>
      <c r="M26" s="96" t="str">
        <f>IF([1]PT!M27="", "", [1]PT!M27)</f>
        <v/>
      </c>
    </row>
    <row r="27" spans="1:221" x14ac:dyDescent="0.25">
      <c r="A27" s="56">
        <v>2000</v>
      </c>
      <c r="B27" s="84">
        <f>IF([1]PT!B28="", "", [1]PT!B28)</f>
        <v>100</v>
      </c>
      <c r="C27" s="82">
        <f>IF([1]PT!C28="", "", [1]PT!C28)</f>
        <v>115.46447044339597</v>
      </c>
      <c r="D27" s="82">
        <f>IF([1]PT!D28="", "", [1]PT!D28)</f>
        <v>78.841159023574377</v>
      </c>
      <c r="E27" s="135">
        <f>IF([1]PT!E28="", "", [1]PT!E28)</f>
        <v>65.972474768093804</v>
      </c>
      <c r="F27" s="135">
        <f>IF([1]PT!F28="", "", [1]PT!F28)</f>
        <v>63.601637595186389</v>
      </c>
      <c r="G27" s="135">
        <f>IF([1]PT!G28="", "", [1]PT!G28)</f>
        <v>67.672142401278307</v>
      </c>
      <c r="H27" s="135">
        <f>IF([1]PT!H28="", "", [1]PT!H28)</f>
        <v>72.760273408893227</v>
      </c>
      <c r="I27" s="135">
        <f>IF([1]PT!I28="", "", [1]PT!I28)</f>
        <v>63.601637595186389</v>
      </c>
      <c r="J27" s="93">
        <f>IF([1]PT!J28="", "", [1]PT!J28)</f>
        <v>76.778492994673741</v>
      </c>
      <c r="K27" s="93">
        <f>IF([1]PT!K28="", "", [1]PT!K28)</f>
        <v>80.901283021077091</v>
      </c>
      <c r="L27" s="93">
        <f>IF([1]PT!L28="", "", [1]PT!L28)</f>
        <v>70.216207905085767</v>
      </c>
      <c r="M27" s="96">
        <f>IF([1]PT!M28="", "", [1]PT!M28)</f>
        <v>113.46532146981252</v>
      </c>
    </row>
    <row r="28" spans="1:221" x14ac:dyDescent="0.25">
      <c r="A28" s="56">
        <v>2006</v>
      </c>
      <c r="B28" s="84">
        <f>IF([1]PT!B29="", "", [1]PT!B29)</f>
        <v>100</v>
      </c>
      <c r="C28" s="82">
        <f>IF([1]PT!C29="", "", [1]PT!C29)</f>
        <v>112.33708707064017</v>
      </c>
      <c r="D28" s="82">
        <f>IF([1]PT!D29="", "", [1]PT!D29)</f>
        <v>79.309914455704188</v>
      </c>
      <c r="E28" s="135">
        <f>IF([1]PT!E29="", "", [1]PT!E29)</f>
        <v>65.750655028897981</v>
      </c>
      <c r="F28" s="135">
        <f>IF([1]PT!F29="", "", [1]PT!F29)</f>
        <v>62.439466870546433</v>
      </c>
      <c r="G28" s="135">
        <f>IF([1]PT!G29="", "", [1]PT!G29)</f>
        <v>67.744781049089596</v>
      </c>
      <c r="H28" s="135">
        <f>IF([1]PT!H29="", "", [1]PT!H29)</f>
        <v>74.27439849960426</v>
      </c>
      <c r="I28" s="135">
        <f>IF([1]PT!I29="", "", [1]PT!I29)</f>
        <v>70.193387593032583</v>
      </c>
      <c r="J28" s="93">
        <f>IF([1]PT!J29="", "", [1]PT!J29)</f>
        <v>82.464578108769388</v>
      </c>
      <c r="K28" s="93">
        <f>IF([1]PT!K29="", "", [1]PT!K29)</f>
        <v>84.476925766033403</v>
      </c>
      <c r="L28" s="93">
        <f>IF([1]PT!L29="", "", [1]PT!L29)</f>
        <v>79.171611587490247</v>
      </c>
      <c r="M28" s="96">
        <f>IF([1]PT!M29="", "", [1]PT!M29)</f>
        <v>113.45210320269221</v>
      </c>
    </row>
    <row r="29" spans="1:221" x14ac:dyDescent="0.25">
      <c r="A29" s="56">
        <v>2007</v>
      </c>
      <c r="B29" s="84">
        <f>IF([1]PT!B30="", "", [1]PT!B30)</f>
        <v>100</v>
      </c>
      <c r="C29" s="82">
        <f>IF([1]PT!C30="", "", [1]PT!C30)</f>
        <v>111.50202512453984</v>
      </c>
      <c r="D29" s="82">
        <f>IF([1]PT!D30="", "", [1]PT!D30)</f>
        <v>79.067184985929998</v>
      </c>
      <c r="E29" s="135">
        <f>IF([1]PT!E30="", "", [1]PT!E30)</f>
        <v>65.714247325444404</v>
      </c>
      <c r="F29" s="135">
        <f>IF([1]PT!F30="", "", [1]PT!F30)</f>
        <v>62.983934489322039</v>
      </c>
      <c r="G29" s="135">
        <f>IF([1]PT!G30="", "", [1]PT!G30)</f>
        <v>67.2343840560861</v>
      </c>
      <c r="H29" s="135">
        <f>IF([1]PT!H30="", "", [1]PT!H30)</f>
        <v>73.030451647128004</v>
      </c>
      <c r="I29" s="135">
        <f>IF([1]PT!I30="", "", [1]PT!I30)</f>
        <v>69.552811092502864</v>
      </c>
      <c r="J29" s="93">
        <f>IF([1]PT!J30="", "", [1]PT!J30)</f>
        <v>81.900433093135078</v>
      </c>
      <c r="K29" s="93">
        <f>IF([1]PT!K30="", "", [1]PT!K30)</f>
        <v>84.236182323142359</v>
      </c>
      <c r="L29" s="93">
        <f>IF([1]PT!L30="", "", [1]PT!L30)</f>
        <v>78.053710226030987</v>
      </c>
      <c r="M29" s="96">
        <f>IF([1]PT!M30="", "", [1]PT!M30)</f>
        <v>112.44371126621296</v>
      </c>
    </row>
    <row r="30" spans="1:221" x14ac:dyDescent="0.25">
      <c r="A30" s="56">
        <v>2009</v>
      </c>
      <c r="B30" s="84">
        <f>IF([1]PT!B31="", "", [1]PT!B31)</f>
        <v>100</v>
      </c>
      <c r="C30" s="82">
        <f>IF([1]PT!C31="", "", [1]PT!C31)</f>
        <v>110.22148804136785</v>
      </c>
      <c r="D30" s="82">
        <f>IF([1]PT!D31="", "", [1]PT!D31)</f>
        <v>80.721281120905743</v>
      </c>
      <c r="E30" s="135">
        <f>IF([1]PT!E31="", "", [1]PT!E31)</f>
        <v>67.046745157996796</v>
      </c>
      <c r="F30" s="135">
        <f>IF([1]PT!F31="", "", [1]PT!F31)</f>
        <v>64.720740469688948</v>
      </c>
      <c r="G30" s="135">
        <f>IF([1]PT!G31="", "", [1]PT!G31)</f>
        <v>68.407364926823135</v>
      </c>
      <c r="H30" s="135">
        <f>IF([1]PT!H31="", "", [1]PT!H31)</f>
        <v>72.093989383957307</v>
      </c>
      <c r="I30" s="135">
        <f>IF([1]PT!I31="", "", [1]PT!I31)</f>
        <v>73.322864203002041</v>
      </c>
      <c r="J30" s="93">
        <f>IF([1]PT!J31="", "", [1]PT!J31)</f>
        <v>81.00332667583595</v>
      </c>
      <c r="K30" s="93">
        <f>IF([1]PT!K31="", "", [1]PT!K31)</f>
        <v>81.924987936315119</v>
      </c>
      <c r="L30" s="93">
        <f>IF([1]PT!L31="", "", [1]PT!L31)</f>
        <v>79.467238298225666</v>
      </c>
      <c r="M30" s="96">
        <f>IF([1]PT!M31="", "", [1]PT!M31)</f>
        <v>115.10460805052274</v>
      </c>
    </row>
    <row r="31" spans="1:221" x14ac:dyDescent="0.25">
      <c r="A31" s="56">
        <v>2011</v>
      </c>
      <c r="B31" s="84">
        <f>IF([1]PT!B32="", "", [1]PT!B32)</f>
        <v>100</v>
      </c>
      <c r="C31" s="82">
        <f>IF([1]PT!C32="", "", [1]PT!C32)</f>
        <v>109.34864922923195</v>
      </c>
      <c r="D31" s="82">
        <f>IF([1]PT!D32="", "", [1]PT!D32)</f>
        <v>77.723602101238868</v>
      </c>
      <c r="E31" s="135">
        <f>IF([1]PT!E32="", "", [1]PT!E32)</f>
        <v>65.223455811120374</v>
      </c>
      <c r="F31" s="135">
        <f>IF([1]PT!F32="", "", [1]PT!F32)</f>
        <v>63.199334191929779</v>
      </c>
      <c r="G31" s="135">
        <f>IF([1]PT!G32="", "", [1]PT!G32)</f>
        <v>65.880518066738915</v>
      </c>
      <c r="H31" s="135">
        <f>IF([1]PT!H32="", "", [1]PT!H32)</f>
        <v>71.242885816357202</v>
      </c>
      <c r="I31" s="135">
        <f>IF([1]PT!I32="", "", [1]PT!I32)</f>
        <v>70.859859548527325</v>
      </c>
      <c r="J31" s="93">
        <f>IF([1]PT!J32="", "", [1]PT!J32)</f>
        <v>76.364581070626542</v>
      </c>
      <c r="K31" s="93">
        <f>IF([1]PT!K32="", "", [1]PT!K32)</f>
        <v>76.222227298145611</v>
      </c>
      <c r="L31" s="93">
        <f>IF([1]PT!L32="", "", [1]PT!L32)</f>
        <v>76.605253565975488</v>
      </c>
      <c r="M31" s="96">
        <f>IF([1]PT!M32="", "", [1]PT!M32)</f>
        <v>109.16248633151507</v>
      </c>
    </row>
    <row r="32" spans="1:221" x14ac:dyDescent="0.25">
      <c r="A32" s="56">
        <v>2013</v>
      </c>
      <c r="B32" s="84">
        <f>IF([1]PT!B33="", "", [1]PT!B33)</f>
        <v>100</v>
      </c>
      <c r="C32" s="82">
        <f>IF([1]PT!C33="", "", [1]PT!C33)</f>
        <v>108.68638203895958</v>
      </c>
      <c r="D32" s="82">
        <f>IF([1]PT!D33="", "", [1]PT!D33)</f>
        <v>77.04496210429167</v>
      </c>
      <c r="E32" s="135">
        <f>IF([1]PT!E33="", "", [1]PT!E33)</f>
        <v>65.57930693189671</v>
      </c>
      <c r="F32" s="135">
        <f>IF([1]PT!F33="", "", [1]PT!F33)</f>
        <v>63.939955482979769</v>
      </c>
      <c r="G32" s="135">
        <f>IF([1]PT!G33="", "", [1]PT!G33)</f>
        <v>66.557380561230389</v>
      </c>
      <c r="H32" s="135">
        <f>IF([1]PT!H33="", "", [1]PT!H33)</f>
        <v>69.174805639481036</v>
      </c>
      <c r="I32" s="135">
        <f>IF([1]PT!I33="", "", [1]PT!I33)</f>
        <v>69.922641376124076</v>
      </c>
      <c r="J32" s="93">
        <f>IF([1]PT!J33="", "", [1]PT!J33)</f>
        <v>75.266294293826675</v>
      </c>
      <c r="K32" s="93">
        <f>IF([1]PT!K33="", "", [1]PT!K33)</f>
        <v>76.653163005911424</v>
      </c>
      <c r="L32" s="93">
        <f>IF([1]PT!L33="", "", [1]PT!L33)</f>
        <v>72.913984322696223</v>
      </c>
      <c r="M32" s="96">
        <f>IF([1]PT!M33="", "", [1]PT!M33)</f>
        <v>105.8187567349899</v>
      </c>
    </row>
    <row r="33" spans="1:221" x14ac:dyDescent="0.25">
      <c r="A33" s="56">
        <v>2014</v>
      </c>
      <c r="B33" s="84">
        <f>IF([1]PT!B34="", "", [1]PT!B34)</f>
        <v>100</v>
      </c>
      <c r="C33" s="82">
        <f>IF([1]PT!C34="", "", [1]PT!C34)</f>
        <v>108.37557877292529</v>
      </c>
      <c r="D33" s="82">
        <f>IF([1]PT!D34="", "", [1]PT!D34)</f>
        <v>77.840732718115703</v>
      </c>
      <c r="E33" s="135">
        <f>IF([1]PT!E34="", "", [1]PT!E34)</f>
        <v>66.348863893675286</v>
      </c>
      <c r="F33" s="135">
        <f>IF([1]PT!F34="", "", [1]PT!F34)</f>
        <v>64.716540406156739</v>
      </c>
      <c r="G33" s="135">
        <f>IF([1]PT!G34="", "", [1]PT!G34)</f>
        <v>67.261572894039318</v>
      </c>
      <c r="H33" s="135">
        <f>IF([1]PT!H34="", "", [1]PT!H34)</f>
        <v>70.170181451619385</v>
      </c>
      <c r="I33" s="135">
        <f>IF([1]PT!I34="", "", [1]PT!I34)</f>
        <v>70.5337575213169</v>
      </c>
      <c r="J33" s="93">
        <f>IF([1]PT!J34="", "", [1]PT!J34)</f>
        <v>75.963767252179863</v>
      </c>
      <c r="K33" s="93">
        <f>IF([1]PT!K34="", "", [1]PT!K34)</f>
        <v>77.44170284556958</v>
      </c>
      <c r="L33" s="93">
        <f>IF([1]PT!L34="", "", [1]PT!L34)</f>
        <v>73.442366078896981</v>
      </c>
      <c r="M33" s="96">
        <f>IF([1]PT!M34="", "", [1]PT!M34)</f>
        <v>106.52778842137036</v>
      </c>
    </row>
    <row r="34" spans="1:221" ht="22.5" x14ac:dyDescent="0.25">
      <c r="A34" s="55" t="s">
        <v>25</v>
      </c>
      <c r="B34" s="82" t="str">
        <f>IF([1]PT!B35="", "", [1]PT!B35)</f>
        <v/>
      </c>
      <c r="C34" s="82" t="str">
        <f>IF([1]PT!C35="", "", [1]PT!C35)</f>
        <v/>
      </c>
      <c r="D34" s="82" t="str">
        <f>IF([1]PT!D35="", "", [1]PT!D35)</f>
        <v/>
      </c>
      <c r="E34" s="135" t="str">
        <f>IF([1]PT!E35="", "", [1]PT!E35)</f>
        <v/>
      </c>
      <c r="F34" s="135" t="str">
        <f>IF([1]PT!F35="", "", [1]PT!F35)</f>
        <v/>
      </c>
      <c r="G34" s="135" t="str">
        <f>IF([1]PT!G35="", "", [1]PT!G35)</f>
        <v/>
      </c>
      <c r="H34" s="135" t="str">
        <f>IF([1]PT!H35="", "", [1]PT!H35)</f>
        <v/>
      </c>
      <c r="I34" s="135" t="str">
        <f>IF([1]PT!I35="", "", [1]PT!I35)</f>
        <v/>
      </c>
      <c r="J34" s="93" t="str">
        <f>IF([1]PT!J35="", "", [1]PT!J35)</f>
        <v/>
      </c>
      <c r="K34" s="93" t="str">
        <f>IF([1]PT!K35="", "", [1]PT!K35)</f>
        <v/>
      </c>
      <c r="L34" s="93" t="str">
        <f>IF([1]PT!L35="", "", [1]PT!L35)</f>
        <v/>
      </c>
      <c r="M34" s="96" t="str">
        <f>IF([1]PT!M35="", "", [1]PT!M35)</f>
        <v/>
      </c>
    </row>
    <row r="35" spans="1:221" x14ac:dyDescent="0.25">
      <c r="A35" s="56">
        <v>2000</v>
      </c>
      <c r="B35" s="82" t="str">
        <f>IF([1]PT!B36="", "", [1]PT!B36)</f>
        <v>-</v>
      </c>
      <c r="C35" s="82" t="str">
        <f>IF([1]PT!C36="", "", [1]PT!C36)</f>
        <v>-</v>
      </c>
      <c r="D35" s="82" t="str">
        <f>IF([1]PT!D36="", "", [1]PT!D36)</f>
        <v>-</v>
      </c>
      <c r="E35" s="135">
        <f>IF([1]PT!E36="", "", [1]PT!E36)</f>
        <v>69.817178425436026</v>
      </c>
      <c r="F35" s="135">
        <f>IF([1]PT!F36="", "", [1]PT!F36)</f>
        <v>68.158616875943153</v>
      </c>
      <c r="G35" s="135">
        <f>IF([1]PT!G36="", "", [1]PT!G36)</f>
        <v>68.930756388779585</v>
      </c>
      <c r="H35" s="135">
        <f>IF([1]PT!H36="", "", [1]PT!H36)</f>
        <v>81.414493480691291</v>
      </c>
      <c r="I35" s="135">
        <f>IF([1]PT!I36="", "", [1]PT!I36)</f>
        <v>66.149889806455235</v>
      </c>
      <c r="J35" s="93">
        <f>IF([1]PT!J36="", "", [1]PT!J36)</f>
        <v>78.53959752014859</v>
      </c>
      <c r="K35" s="93">
        <f>IF([1]PT!K36="", "", [1]PT!K36)</f>
        <v>81.382482105178127</v>
      </c>
      <c r="L35" s="93">
        <f>IF([1]PT!L36="", "", [1]PT!L36)</f>
        <v>74.014550402957894</v>
      </c>
      <c r="M35" s="96">
        <f>IF([1]PT!M36="", "", [1]PT!M36)</f>
        <v>100.61868499729756</v>
      </c>
    </row>
    <row r="36" spans="1:221" x14ac:dyDescent="0.25">
      <c r="A36" s="56">
        <v>2006</v>
      </c>
      <c r="B36" s="82" t="str">
        <f>IF([1]PT!B37="", "", [1]PT!B37)</f>
        <v>-</v>
      </c>
      <c r="C36" s="82" t="str">
        <f>IF([1]PT!C37="", "", [1]PT!C37)</f>
        <v>-</v>
      </c>
      <c r="D36" s="82" t="str">
        <f>IF([1]PT!D37="", "", [1]PT!D37)</f>
        <v>-</v>
      </c>
      <c r="E36" s="135">
        <f>IF([1]PT!E37="", "", [1]PT!E37)</f>
        <v>69.665248178225184</v>
      </c>
      <c r="F36" s="135">
        <f>IF([1]PT!F37="", "", [1]PT!F37)</f>
        <v>67.050048087037808</v>
      </c>
      <c r="G36" s="135">
        <f>IF([1]PT!G37="", "", [1]PT!G37)</f>
        <v>68.515228855350571</v>
      </c>
      <c r="H36" s="135">
        <f>IF([1]PT!H37="", "", [1]PT!H37)</f>
        <v>84.49374452540269</v>
      </c>
      <c r="I36" s="135">
        <f>IF([1]PT!I37="", "", [1]PT!I37)</f>
        <v>73.875882800967531</v>
      </c>
      <c r="J36" s="93">
        <f>IF([1]PT!J37="", "", [1]PT!J37)</f>
        <v>82.828041479770221</v>
      </c>
      <c r="K36" s="93">
        <f>IF([1]PT!K37="", "", [1]PT!K37)</f>
        <v>83.765220960987179</v>
      </c>
      <c r="L36" s="93">
        <f>IF([1]PT!L37="", "", [1]PT!L37)</f>
        <v>81.294459225760974</v>
      </c>
      <c r="M36" s="96">
        <f>IF([1]PT!M37="", "", [1]PT!M37)</f>
        <v>101.97732027303243</v>
      </c>
    </row>
    <row r="37" spans="1:221" x14ac:dyDescent="0.25">
      <c r="A37" s="56">
        <v>2007</v>
      </c>
      <c r="B37" s="82" t="str">
        <f>IF([1]PT!B38="", "", [1]PT!B38)</f>
        <v>-</v>
      </c>
      <c r="C37" s="82" t="str">
        <f>IF([1]PT!C38="", "", [1]PT!C38)</f>
        <v>-</v>
      </c>
      <c r="D37" s="82" t="str">
        <f>IF([1]PT!D38="", "", [1]PT!D38)</f>
        <v>-</v>
      </c>
      <c r="E37" s="135">
        <f>IF([1]PT!E38="", "", [1]PT!E38)</f>
        <v>69.362754258228705</v>
      </c>
      <c r="F37" s="135">
        <f>IF([1]PT!F38="", "", [1]PT!F38)</f>
        <v>66.874259094146311</v>
      </c>
      <c r="G37" s="135">
        <f>IF([1]PT!G38="", "", [1]PT!G38)</f>
        <v>68.621735628341668</v>
      </c>
      <c r="H37" s="135">
        <f>IF([1]PT!H38="", "", [1]PT!H38)</f>
        <v>82.677145274264134</v>
      </c>
      <c r="I37" s="135">
        <f>IF([1]PT!I38="", "", [1]PT!I38)</f>
        <v>72.373225512001198</v>
      </c>
      <c r="J37" s="93">
        <f>IF([1]PT!J38="", "", [1]PT!J38)</f>
        <v>82.52426280739158</v>
      </c>
      <c r="K37" s="93">
        <f>IF([1]PT!K38="", "", [1]PT!K38)</f>
        <v>83.683204861551587</v>
      </c>
      <c r="L37" s="93">
        <f>IF([1]PT!L38="", "", [1]PT!L38)</f>
        <v>80.615612322094407</v>
      </c>
      <c r="M37" s="96">
        <f>IF([1]PT!M38="", "", [1]PT!M38)</f>
        <v>101.31285464597717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</row>
    <row r="38" spans="1:221" x14ac:dyDescent="0.25">
      <c r="A38" s="56">
        <v>2009</v>
      </c>
      <c r="B38" s="82" t="str">
        <f>IF([1]PT!B39="", "", [1]PT!B39)</f>
        <v>-</v>
      </c>
      <c r="C38" s="82" t="str">
        <f>IF([1]PT!C39="", "", [1]PT!C39)</f>
        <v>-</v>
      </c>
      <c r="D38" s="82" t="str">
        <f>IF([1]PT!D39="", "", [1]PT!D39)</f>
        <v>-</v>
      </c>
      <c r="E38" s="135">
        <f>IF([1]PT!E39="", "", [1]PT!E39)</f>
        <v>70.934338958784679</v>
      </c>
      <c r="F38" s="135">
        <f>IF([1]PT!F39="", "", [1]PT!F39)</f>
        <v>68.972932655605106</v>
      </c>
      <c r="G38" s="135">
        <f>IF([1]PT!G39="", "", [1]PT!G39)</f>
        <v>70.34208722536178</v>
      </c>
      <c r="H38" s="135">
        <f>IF([1]PT!H39="", "", [1]PT!H39)</f>
        <v>80.017264872318421</v>
      </c>
      <c r="I38" s="135">
        <f>IF([1]PT!I39="", "", [1]PT!I39)</f>
        <v>77.764720207150873</v>
      </c>
      <c r="J38" s="93">
        <f>IF([1]PT!J39="", "", [1]PT!J39)</f>
        <v>80.952755809860378</v>
      </c>
      <c r="K38" s="93">
        <f>IF([1]PT!K39="", "", [1]PT!K39)</f>
        <v>79.7354613603232</v>
      </c>
      <c r="L38" s="93">
        <f>IF([1]PT!L39="", "", [1]PT!L39)</f>
        <v>82.981561767367424</v>
      </c>
      <c r="M38" s="96">
        <f>IF([1]PT!M39="", "", [1]PT!M39)</f>
        <v>103.22756541845732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</row>
    <row r="39" spans="1:221" x14ac:dyDescent="0.25">
      <c r="A39" s="56">
        <v>2011</v>
      </c>
      <c r="B39" s="82" t="str">
        <f>IF([1]PT!B40="", "", [1]PT!B40)</f>
        <v>-</v>
      </c>
      <c r="C39" s="82" t="str">
        <f>IF([1]PT!C40="", "", [1]PT!C40)</f>
        <v>-</v>
      </c>
      <c r="D39" s="82" t="str">
        <f>IF([1]PT!D40="", "", [1]PT!D40)</f>
        <v>-</v>
      </c>
      <c r="E39" s="135">
        <f>IF([1]PT!E40="", "", [1]PT!E40)</f>
        <v>69.315393951280754</v>
      </c>
      <c r="F39" s="135">
        <f>IF([1]PT!F40="", "", [1]PT!F40)</f>
        <v>67.462288834134341</v>
      </c>
      <c r="G39" s="135">
        <f>IF([1]PT!G40="", "", [1]PT!G40)</f>
        <v>68.423135354655443</v>
      </c>
      <c r="H39" s="135">
        <f>IF([1]PT!H40="", "", [1]PT!H40)</f>
        <v>79.290856204804101</v>
      </c>
      <c r="I39" s="135">
        <f>IF([1]PT!I40="", "", [1]PT!I40)</f>
        <v>74.92998042631784</v>
      </c>
      <c r="J39" s="93">
        <f>IF([1]PT!J40="", "", [1]PT!J40)</f>
        <v>75.889160210769376</v>
      </c>
      <c r="K39" s="93">
        <f>IF([1]PT!K40="", "", [1]PT!K40)</f>
        <v>74.16838590132609</v>
      </c>
      <c r="L39" s="93">
        <f>IF([1]PT!L40="", "", [1]PT!L40)</f>
        <v>78.798412559818075</v>
      </c>
      <c r="M39" s="96">
        <f>IF([1]PT!M40="", "", [1]PT!M40)</f>
        <v>97.110076690466769</v>
      </c>
    </row>
    <row r="40" spans="1:221" x14ac:dyDescent="0.25">
      <c r="A40" s="56">
        <v>2013</v>
      </c>
      <c r="B40" s="82" t="str">
        <f>IF([1]PT!B41="", "", [1]PT!B41)</f>
        <v>-</v>
      </c>
      <c r="C40" s="82" t="str">
        <f>IF([1]PT!C41="", "", [1]PT!C41)</f>
        <v>-</v>
      </c>
      <c r="D40" s="82" t="str">
        <f>IF([1]PT!D41="", "", [1]PT!D41)</f>
        <v>-</v>
      </c>
      <c r="E40" s="135">
        <f>IF([1]PT!E41="", "", [1]PT!E41)</f>
        <v>69.896320225288235</v>
      </c>
      <c r="F40" s="135">
        <f>IF([1]PT!F41="", "", [1]PT!F41)</f>
        <v>68.462179555959821</v>
      </c>
      <c r="G40" s="135">
        <f>IF([1]PT!G41="", "", [1]PT!G41)</f>
        <v>69.338111616134086</v>
      </c>
      <c r="H40" s="135">
        <f>IF([1]PT!H41="", "", [1]PT!H41)</f>
        <v>77.225259266680411</v>
      </c>
      <c r="I40" s="135">
        <f>IF([1]PT!I41="", "", [1]PT!I41)</f>
        <v>74.165679595711737</v>
      </c>
      <c r="J40" s="93">
        <f>IF([1]PT!J41="", "", [1]PT!J41)</f>
        <v>74.970382817424522</v>
      </c>
      <c r="K40" s="93">
        <f>IF([1]PT!K41="", "", [1]PT!K41)</f>
        <v>74.816449722378906</v>
      </c>
      <c r="L40" s="93">
        <f>IF([1]PT!L41="", "", [1]PT!L41)</f>
        <v>75.231473395939702</v>
      </c>
      <c r="M40" s="96">
        <f>IF([1]PT!M41="", "", [1]PT!M41)</f>
        <v>94.42420911947066</v>
      </c>
    </row>
    <row r="41" spans="1:221" x14ac:dyDescent="0.25">
      <c r="A41" s="56">
        <v>2014</v>
      </c>
      <c r="B41" s="82" t="str">
        <f>IF([1]PT!B42="", "", [1]PT!B42)</f>
        <v>-</v>
      </c>
      <c r="C41" s="82" t="str">
        <f>IF([1]PT!C42="", "", [1]PT!C42)</f>
        <v>-</v>
      </c>
      <c r="D41" s="82" t="str">
        <f>IF([1]PT!D42="", "", [1]PT!D42)</f>
        <v>-</v>
      </c>
      <c r="E41" s="135">
        <f>IF([1]PT!E42="", "", [1]PT!E42)</f>
        <v>70.742474715570182</v>
      </c>
      <c r="F41" s="135">
        <f>IF([1]PT!F42="", "", [1]PT!F42)</f>
        <v>69.317744269735243</v>
      </c>
      <c r="G41" s="135">
        <f>IF([1]PT!G42="", "", [1]PT!G42)</f>
        <v>70.096049774611984</v>
      </c>
      <c r="H41" s="135">
        <f>IF([1]PT!H42="", "", [1]PT!H42)</f>
        <v>78.363669450959222</v>
      </c>
      <c r="I41" s="135">
        <f>IF([1]PT!I42="", "", [1]PT!I42)</f>
        <v>74.839850695008053</v>
      </c>
      <c r="J41" s="93">
        <f>IF([1]PT!J42="", "", [1]PT!J42)</f>
        <v>75.682777212705503</v>
      </c>
      <c r="K41" s="93">
        <f>IF([1]PT!K42="", "", [1]PT!K42)</f>
        <v>75.612334423414751</v>
      </c>
      <c r="L41" s="93">
        <f>IF([1]PT!L42="", "", [1]PT!L42)</f>
        <v>75.802954663171846</v>
      </c>
      <c r="M41" s="96">
        <f>IF([1]PT!M42="", "", [1]PT!M42)</f>
        <v>95.089890913819019</v>
      </c>
    </row>
    <row r="42" spans="1:221" x14ac:dyDescent="0.25">
      <c r="A42" s="55" t="s">
        <v>26</v>
      </c>
      <c r="B42" s="82" t="str">
        <f>IF([1]PT!B43="", "", [1]PT!B43)</f>
        <v/>
      </c>
      <c r="C42" s="82" t="str">
        <f>IF([1]PT!C43="", "", [1]PT!C43)</f>
        <v/>
      </c>
      <c r="D42" s="82" t="str">
        <f>IF([1]PT!D43="", "", [1]PT!D43)</f>
        <v/>
      </c>
      <c r="E42" s="135" t="str">
        <f>IF([1]PT!E43="", "", [1]PT!E43)</f>
        <v/>
      </c>
      <c r="F42" s="135" t="str">
        <f>IF([1]PT!F43="", "", [1]PT!F43)</f>
        <v/>
      </c>
      <c r="G42" s="135" t="str">
        <f>IF([1]PT!G43="", "", [1]PT!G43)</f>
        <v/>
      </c>
      <c r="H42" s="135" t="str">
        <f>IF([1]PT!H43="", "", [1]PT!H43)</f>
        <v/>
      </c>
      <c r="I42" s="135" t="str">
        <f>IF([1]PT!I43="", "", [1]PT!I43)</f>
        <v/>
      </c>
      <c r="J42" s="93" t="str">
        <f>IF([1]PT!J43="", "", [1]PT!J43)</f>
        <v/>
      </c>
      <c r="K42" s="93" t="str">
        <f>IF([1]PT!K43="", "", [1]PT!K43)</f>
        <v/>
      </c>
      <c r="L42" s="93" t="str">
        <f>IF([1]PT!L43="", "", [1]PT!L43)</f>
        <v/>
      </c>
      <c r="M42" s="96" t="str">
        <f>IF([1]PT!M43="", "", [1]PT!M43)</f>
        <v/>
      </c>
    </row>
    <row r="43" spans="1:221" x14ac:dyDescent="0.25">
      <c r="A43" s="56" t="s">
        <v>27</v>
      </c>
      <c r="B43" s="82">
        <f>IF([1]PT!B44="", "", [1]PT!B44)</f>
        <v>2.2455438657063009</v>
      </c>
      <c r="C43" s="82">
        <f>IF([1]PT!C44="", "", [1]PT!C44)</f>
        <v>1.8338636397613017</v>
      </c>
      <c r="D43" s="82">
        <f>IF([1]PT!D44="", "", [1]PT!D44)</f>
        <v>0.75158844025846605</v>
      </c>
      <c r="E43" s="135">
        <f>IF([1]PT!E44="", "", [1]PT!E44)</f>
        <v>0.74530864809498887</v>
      </c>
      <c r="F43" s="135">
        <f>IF([1]PT!F44="", "", [1]PT!F44)</f>
        <v>0.4670901926475457</v>
      </c>
      <c r="G43" s="135">
        <f>IF([1]PT!G44="", "", [1]PT!G44)</f>
        <v>0.90667509675661506</v>
      </c>
      <c r="H43" s="135">
        <f>IF([1]PT!H44="", "", [1]PT!H44)</f>
        <v>2.1991386691111225</v>
      </c>
      <c r="I43" s="135">
        <f>IF([1]PT!I44="", "", [1]PT!I44)</f>
        <v>2.0708669468458174</v>
      </c>
      <c r="J43" s="93">
        <f>IF([1]PT!J44="", "", [1]PT!J44)</f>
        <v>2.6171938925644955</v>
      </c>
      <c r="K43" s="93">
        <f>IF([1]PT!K44="", "", [1]PT!K44)</f>
        <v>1.2752864038241718</v>
      </c>
      <c r="L43" s="93">
        <f>IF([1]PT!L44="", "", [1]PT!L44)</f>
        <v>5.0477207351033782</v>
      </c>
      <c r="M43" s="96">
        <f>IF([1]PT!M44="", "", [1]PT!M44)</f>
        <v>0.66738711787024396</v>
      </c>
    </row>
    <row r="44" spans="1:221" x14ac:dyDescent="0.25">
      <c r="A44" s="56" t="s">
        <v>28</v>
      </c>
      <c r="B44" s="82">
        <f>IF([1]PT!B45="", "", [1]PT!B45)</f>
        <v>0.49697895021429961</v>
      </c>
      <c r="C44" s="82">
        <f>IF([1]PT!C45="", "", [1]PT!C45)</f>
        <v>0.19569079809678147</v>
      </c>
      <c r="D44" s="82">
        <f>IF([1]PT!D45="", "", [1]PT!D45)</f>
        <v>0.30349681748211843</v>
      </c>
      <c r="E44" s="135">
        <f>IF([1]PT!E45="", "", [1]PT!E45)</f>
        <v>0.51461334177413942</v>
      </c>
      <c r="F44" s="135">
        <f>IF([1]PT!F45="", "", [1]PT!F45)</f>
        <v>0.68987923692240827</v>
      </c>
      <c r="G44" s="135">
        <f>IF([1]PT!G45="", "", [1]PT!G45)</f>
        <v>-6.8478880821587484E-2</v>
      </c>
      <c r="H44" s="135">
        <f>IF([1]PT!H45="", "", [1]PT!H45)</f>
        <v>-4.2552521014060929E-2</v>
      </c>
      <c r="I44" s="135">
        <f>IF([1]PT!I45="", "", [1]PT!I45)</f>
        <v>0.9098194729804554</v>
      </c>
      <c r="J44" s="93">
        <f>IF([1]PT!J45="", "", [1]PT!J45)</f>
        <v>-1.1810333157224795</v>
      </c>
      <c r="K44" s="93">
        <f>IF([1]PT!K45="", "", [1]PT!K45)</f>
        <v>-1.7353955792157927</v>
      </c>
      <c r="L44" s="93">
        <f>IF([1]PT!L45="", "", [1]PT!L45)</f>
        <v>-0.27743837186632314</v>
      </c>
      <c r="M44" s="96">
        <f>IF([1]PT!M45="", "", [1]PT!M45)</f>
        <v>-7.6823228528410947E-2</v>
      </c>
    </row>
    <row r="45" spans="1:221" x14ac:dyDescent="0.25">
      <c r="A45" s="56" t="s">
        <v>29</v>
      </c>
      <c r="B45" s="82">
        <f>IF([1]PT!B46="", "", [1]PT!B46)</f>
        <v>-3.6865793493291332</v>
      </c>
      <c r="C45" s="82">
        <f>IF([1]PT!C46="", "", [1]PT!C46)</f>
        <v>-4.2821581063300922</v>
      </c>
      <c r="D45" s="82">
        <f>IF([1]PT!D46="", "", [1]PT!D46)</f>
        <v>-1.9402010848573181</v>
      </c>
      <c r="E45" s="135">
        <f>IF([1]PT!E46="", "", [1]PT!E46)</f>
        <v>-2.2465936472178316</v>
      </c>
      <c r="F45" s="135">
        <f>IF([1]PT!F46="", "", [1]PT!F46)</f>
        <v>-2.0596640336928873</v>
      </c>
      <c r="G45" s="135">
        <f>IF([1]PT!G46="", "", [1]PT!G46)</f>
        <v>-2.8195237990330524</v>
      </c>
      <c r="H45" s="135">
        <f>IF([1]PT!H46="", "", [1]PT!H46)</f>
        <v>-5.0174030787885631</v>
      </c>
      <c r="I45" s="135">
        <f>IF([1]PT!I46="", "", [1]PT!I46)</f>
        <v>0.38371512749344472</v>
      </c>
      <c r="J45" s="93">
        <f>IF([1]PT!J46="", "", [1]PT!J46)</f>
        <v>-5.0462637289994454</v>
      </c>
      <c r="K45" s="93">
        <f>IF([1]PT!K46="", "", [1]PT!K46)</f>
        <v>-7.275483696957985</v>
      </c>
      <c r="L45" s="93">
        <f>IF([1]PT!L46="", "", [1]PT!L46)</f>
        <v>-1.8163959781880568E-2</v>
      </c>
      <c r="M45" s="96">
        <f>IF([1]PT!M46="", "", [1]PT!M46)</f>
        <v>-1.6526830655145486</v>
      </c>
    </row>
    <row r="46" spans="1:221" x14ac:dyDescent="0.25">
      <c r="A46" s="56" t="s">
        <v>30</v>
      </c>
      <c r="B46" s="82">
        <f>IF([1]PT!B47="", "", [1]PT!B47)</f>
        <v>3.2161788096971566</v>
      </c>
      <c r="C46" s="82">
        <f>IF([1]PT!C47="", "", [1]PT!C47)</f>
        <v>2.7111068771502378</v>
      </c>
      <c r="D46" s="82">
        <f>IF([1]PT!D47="", "", [1]PT!D47)</f>
        <v>0.77722981696934923</v>
      </c>
      <c r="E46" s="135">
        <f>IF([1]PT!E47="", "", [1]PT!E47)</f>
        <v>1.717773262180966</v>
      </c>
      <c r="F46" s="135">
        <f>IF([1]PT!F47="", "", [1]PT!F47)</f>
        <v>2.0258022585336155</v>
      </c>
      <c r="G46" s="135">
        <f>IF([1]PT!G47="", "", [1]PT!G47)</f>
        <v>0.27230565127343009</v>
      </c>
      <c r="H46" s="135">
        <f>IF([1]PT!H47="", "", [1]PT!H47)</f>
        <v>3.0919595076223105</v>
      </c>
      <c r="I46" s="135">
        <f>IF([1]PT!I47="", "", [1]PT!I47)</f>
        <v>1.946219105118363</v>
      </c>
      <c r="J46" s="93">
        <f>IF([1]PT!J47="", "", [1]PT!J47)</f>
        <v>-2.3462162647602258</v>
      </c>
      <c r="K46" s="93">
        <f>IF([1]PT!K47="", "", [1]PT!K47)</f>
        <v>-3.5428834252019148</v>
      </c>
      <c r="L46" s="93">
        <f>IF([1]PT!L47="", "", [1]PT!L47)</f>
        <v>-0.47219058721065243</v>
      </c>
      <c r="M46" s="96">
        <f>IF([1]PT!M47="", "", [1]PT!M47)</f>
        <v>-0.68261533130631324</v>
      </c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</row>
    <row r="47" spans="1:221" x14ac:dyDescent="0.25">
      <c r="A47" s="57" t="s">
        <v>31</v>
      </c>
      <c r="B47" s="82" t="str">
        <f>IF([1]PT!B48="", "", [1]PT!B48)</f>
        <v/>
      </c>
      <c r="C47" s="82" t="str">
        <f>IF([1]PT!C48="", "", [1]PT!C48)</f>
        <v/>
      </c>
      <c r="D47" s="82" t="str">
        <f>IF([1]PT!D48="", "", [1]PT!D48)</f>
        <v/>
      </c>
      <c r="E47" s="135" t="str">
        <f>IF([1]PT!E48="", "", [1]PT!E48)</f>
        <v/>
      </c>
      <c r="F47" s="135" t="str">
        <f>IF([1]PT!F48="", "", [1]PT!F48)</f>
        <v/>
      </c>
      <c r="G47" s="135" t="str">
        <f>IF([1]PT!G48="", "", [1]PT!G48)</f>
        <v/>
      </c>
      <c r="H47" s="135" t="str">
        <f>IF([1]PT!H48="", "", [1]PT!H48)</f>
        <v/>
      </c>
      <c r="I47" s="135" t="str">
        <f>IF([1]PT!I48="", "", [1]PT!I48)</f>
        <v/>
      </c>
      <c r="J47" s="93" t="str">
        <f>IF([1]PT!J48="", "", [1]PT!J48)</f>
        <v/>
      </c>
      <c r="K47" s="93" t="str">
        <f>IF([1]PT!K48="", "", [1]PT!K48)</f>
        <v/>
      </c>
      <c r="L47" s="93" t="str">
        <f>IF([1]PT!L48="", "", [1]PT!L48)</f>
        <v/>
      </c>
      <c r="M47" s="96" t="str">
        <f>IF([1]PT!M48="", "", [1]PT!M48)</f>
        <v/>
      </c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</row>
    <row r="48" spans="1:221" x14ac:dyDescent="0.25">
      <c r="A48" s="56" t="s">
        <v>27</v>
      </c>
      <c r="B48" s="82">
        <f>IF([1]PT!B49="", "", [1]PT!B49)</f>
        <v>1.8313215087085277</v>
      </c>
      <c r="C48" s="82">
        <f>IF([1]PT!C49="", "", [1]PT!C49)</f>
        <v>1.4450230651207097</v>
      </c>
      <c r="D48" s="82">
        <f>IF([1]PT!D49="", "", [1]PT!D49)</f>
        <v>0.97109193711257813</v>
      </c>
      <c r="E48" s="135">
        <f>IF([1]PT!E49="", "", [1]PT!E49)</f>
        <v>0.94724353000921191</v>
      </c>
      <c r="F48" s="135">
        <f>IF([1]PT!F49="", "", [1]PT!F49)</f>
        <v>0.74559167757466405</v>
      </c>
      <c r="G48" s="135">
        <f>IF([1]PT!G49="", "", [1]PT!G49)</f>
        <v>1.160982016149581</v>
      </c>
      <c r="H48" s="135">
        <f>IF([1]PT!H49="", "", [1]PT!H49)</f>
        <v>1.0421598447420743</v>
      </c>
      <c r="I48" s="135">
        <f>IF([1]PT!I49="", "", [1]PT!I49)</f>
        <v>0.43708955199344146</v>
      </c>
      <c r="J48" s="93">
        <f>IF([1]PT!J49="", "", [1]PT!J49)</f>
        <v>1.6613401628914781</v>
      </c>
      <c r="K48" s="93">
        <f>IF([1]PT!K49="", "", [1]PT!K49)</f>
        <v>0.15305124249735957</v>
      </c>
      <c r="L48" s="93">
        <f>IF([1]PT!L49="", "", [1]PT!L49)</f>
        <v>4.0905120029476105</v>
      </c>
      <c r="M48" s="96">
        <f>IF([1]PT!M49="", "", [1]PT!M49)</f>
        <v>0.78070874263773682</v>
      </c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</row>
    <row r="49" spans="1:221" x14ac:dyDescent="0.25">
      <c r="A49" s="56" t="s">
        <v>28</v>
      </c>
      <c r="B49" s="82">
        <f>IF([1]PT!B50="", "", [1]PT!B50)</f>
        <v>0.46343697504009906</v>
      </c>
      <c r="C49" s="82">
        <f>IF([1]PT!C50="", "", [1]PT!C50)</f>
        <v>0.33338575071768517</v>
      </c>
      <c r="D49" s="82">
        <f>IF([1]PT!D50="", "", [1]PT!D50)</f>
        <v>1.3743787916339789</v>
      </c>
      <c r="E49" s="135">
        <f>IF([1]PT!E50="", "", [1]PT!E50)</f>
        <v>1.7047184668025572</v>
      </c>
      <c r="F49" s="135">
        <f>IF([1]PT!F50="", "", [1]PT!F50)</f>
        <v>2.1600282913102786</v>
      </c>
      <c r="G49" s="135">
        <f>IF([1]PT!G50="", "", [1]PT!G50)</f>
        <v>1.1535367929389695</v>
      </c>
      <c r="H49" s="135">
        <f>IF([1]PT!H50="", "", [1]PT!H50)</f>
        <v>1.4769240274450368</v>
      </c>
      <c r="I49" s="135">
        <f>IF([1]PT!I50="", "", [1]PT!I50)</f>
        <v>1.6148524622695115</v>
      </c>
      <c r="J49" s="93">
        <f>IF([1]PT!J50="", "", [1]PT!J50)</f>
        <v>1.327613212941503</v>
      </c>
      <c r="K49" s="93">
        <f>IF([1]PT!K50="", "", [1]PT!K50)</f>
        <v>1.0799278170704696</v>
      </c>
      <c r="L49" s="93">
        <f>IF([1]PT!L50="", "", [1]PT!L50)</f>
        <v>1.683302140983578</v>
      </c>
      <c r="M49" s="96">
        <f>IF([1]PT!M50="", "", [1]PT!M50)</f>
        <v>0.69257773200024353</v>
      </c>
    </row>
    <row r="50" spans="1:221" x14ac:dyDescent="0.25">
      <c r="A50" s="56" t="s">
        <v>29</v>
      </c>
      <c r="B50" s="82">
        <f>IF([1]PT!B51="", "", [1]PT!B51)</f>
        <v>-2.9681220649539375</v>
      </c>
      <c r="C50" s="82">
        <f>IF([1]PT!C51="", "", [1]PT!C51)</f>
        <v>-3.0643365649304921</v>
      </c>
      <c r="D50" s="82">
        <f>IF([1]PT!D51="", "", [1]PT!D51)</f>
        <v>9.8110413932017693E-2</v>
      </c>
      <c r="E50" s="135">
        <f>IF([1]PT!E51="", "", [1]PT!E51)</f>
        <v>0.35422790994774633</v>
      </c>
      <c r="F50" s="135">
        <f>IF([1]PT!F51="", "", [1]PT!F51)</f>
        <v>1.2353698788289735</v>
      </c>
      <c r="G50" s="135">
        <f>IF([1]PT!G51="", "", [1]PT!G51)</f>
        <v>-0.11194224404766917</v>
      </c>
      <c r="H50" s="135">
        <f>IF([1]PT!H51="", "", [1]PT!H51)</f>
        <v>-2.4683463139314132</v>
      </c>
      <c r="I50" s="135">
        <f>IF([1]PT!I51="", "", [1]PT!I51)</f>
        <v>1.8083822454767473</v>
      </c>
      <c r="J50" s="93">
        <f>IF([1]PT!J51="", "", [1]PT!J51)</f>
        <v>-2.8609970985304933E-2</v>
      </c>
      <c r="K50" s="93">
        <f>IF([1]PT!K51="", "", [1]PT!K51)</f>
        <v>-2.5281223499236782</v>
      </c>
      <c r="L50" s="93">
        <f>IF([1]PT!L51="", "", [1]PT!L51)</f>
        <v>3.7361596431133792</v>
      </c>
      <c r="M50" s="96">
        <f>IF([1]PT!M51="", "", [1]PT!M51)</f>
        <v>-0.84225175359186055</v>
      </c>
    </row>
    <row r="51" spans="1:221" x14ac:dyDescent="0.25">
      <c r="A51" s="56" t="s">
        <v>30</v>
      </c>
      <c r="B51" s="82">
        <f>IF([1]PT!B52="", "", [1]PT!B52)</f>
        <v>4.0048507719427029</v>
      </c>
      <c r="C51" s="82">
        <f>IF([1]PT!C52="", "", [1]PT!C52)</f>
        <v>3.436646921581632</v>
      </c>
      <c r="D51" s="82">
        <f>IF([1]PT!D52="", "", [1]PT!D52)</f>
        <v>4.1008527129031025</v>
      </c>
      <c r="E51" s="135">
        <f>IF([1]PT!E52="", "", [1]PT!E52)</f>
        <v>5.1017208795010927</v>
      </c>
      <c r="F51" s="135">
        <f>IF([1]PT!F52="", "", [1]PT!F52)</f>
        <v>6.2281801067038067</v>
      </c>
      <c r="G51" s="135">
        <f>IF([1]PT!G52="", "", [1]PT!G52)</f>
        <v>2.795564213754953</v>
      </c>
      <c r="H51" s="135">
        <f>IF([1]PT!H52="", "", [1]PT!H52)</f>
        <v>7.616960739486256</v>
      </c>
      <c r="I51" s="135">
        <f>IF([1]PT!I52="", "", [1]PT!I52)</f>
        <v>4.4814539692517918</v>
      </c>
      <c r="J51" s="93">
        <f>IF([1]PT!J52="", "", [1]PT!J52)</f>
        <v>4.9076341827499537</v>
      </c>
      <c r="K51" s="93">
        <f>IF([1]PT!K52="", "", [1]PT!K52)</f>
        <v>5.1735443787440438</v>
      </c>
      <c r="L51" s="93">
        <f>IF([1]PT!L52="", "", [1]PT!L52)</f>
        <v>4.3248823056621033</v>
      </c>
      <c r="M51" s="96">
        <f>IF([1]PT!M52="", "", [1]PT!M52)</f>
        <v>2.2503177679459752</v>
      </c>
    </row>
    <row r="52" spans="1:221" x14ac:dyDescent="0.25">
      <c r="A52" s="57" t="s">
        <v>32</v>
      </c>
      <c r="B52" s="82" t="str">
        <f>IF([1]PT!B53="", "", [1]PT!B53)</f>
        <v/>
      </c>
      <c r="C52" s="82" t="str">
        <f>IF([1]PT!C53="", "", [1]PT!C53)</f>
        <v/>
      </c>
      <c r="D52" s="82" t="str">
        <f>IF([1]PT!D53="", "", [1]PT!D53)</f>
        <v/>
      </c>
      <c r="E52" s="135" t="str">
        <f>IF([1]PT!E53="", "", [1]PT!E53)</f>
        <v/>
      </c>
      <c r="F52" s="135" t="str">
        <f>IF([1]PT!F53="", "", [1]PT!F53)</f>
        <v/>
      </c>
      <c r="G52" s="135" t="str">
        <f>IF([1]PT!G53="", "", [1]PT!G53)</f>
        <v/>
      </c>
      <c r="H52" s="135" t="str">
        <f>IF([1]PT!H53="", "", [1]PT!H53)</f>
        <v/>
      </c>
      <c r="I52" s="135" t="str">
        <f>IF([1]PT!I53="", "", [1]PT!I53)</f>
        <v/>
      </c>
      <c r="J52" s="93" t="str">
        <f>IF([1]PT!J53="", "", [1]PT!J53)</f>
        <v/>
      </c>
      <c r="K52" s="93" t="str">
        <f>IF([1]PT!K53="", "", [1]PT!K53)</f>
        <v/>
      </c>
      <c r="L52" s="93" t="str">
        <f>IF([1]PT!L53="", "", [1]PT!L53)</f>
        <v/>
      </c>
      <c r="M52" s="96" t="str">
        <f>IF([1]PT!M53="", "", [1]PT!M53)</f>
        <v/>
      </c>
    </row>
    <row r="53" spans="1:221" x14ac:dyDescent="0.25">
      <c r="A53" s="56" t="s">
        <v>27</v>
      </c>
      <c r="B53" s="82">
        <f>IF([1]PT!B54="", "", [1]PT!B54)</f>
        <v>2.7224475726610908</v>
      </c>
      <c r="C53" s="82">
        <f>IF([1]PT!C54="", "", [1]PT!C54)</f>
        <v>2.5589714958894394</v>
      </c>
      <c r="D53" s="82">
        <f>IF([1]PT!D54="", "", [1]PT!D54)</f>
        <v>-1.1198867158552228</v>
      </c>
      <c r="E53" s="135">
        <f>IF([1]PT!E54="", "", [1]PT!E54)</f>
        <v>0.31529338188320821</v>
      </c>
      <c r="F53" s="135">
        <f>IF([1]PT!F54="", "", [1]PT!F54)</f>
        <v>-0.21923455166493744</v>
      </c>
      <c r="G53" s="135">
        <f>IF([1]PT!G54="", "", [1]PT!G54)</f>
        <v>0.87399127569989243</v>
      </c>
      <c r="H53" s="135">
        <f>IF([1]PT!H54="", "", [1]PT!H54)</f>
        <v>1.2596215725874993</v>
      </c>
      <c r="I53" s="135">
        <f>IF([1]PT!I54="", "", [1]PT!I54)</f>
        <v>-0.58921845097136272</v>
      </c>
      <c r="J53" s="93">
        <f>IF([1]PT!J54="", "", [1]PT!J54)</f>
        <v>1.4541068582604177</v>
      </c>
      <c r="K53" s="93">
        <f>IF([1]PT!K54="", "", [1]PT!K54)</f>
        <v>6.0968997671725811</v>
      </c>
      <c r="L53" s="93">
        <f>IF([1]PT!L54="", "", [1]PT!L54)</f>
        <v>-3.7733728481874618</v>
      </c>
      <c r="M53" s="96">
        <f>IF([1]PT!M54="", "", [1]PT!M54)</f>
        <v>-3.7819303371571134</v>
      </c>
    </row>
    <row r="54" spans="1:221" x14ac:dyDescent="0.25">
      <c r="A54" s="56" t="s">
        <v>28</v>
      </c>
      <c r="B54" s="82">
        <f>IF([1]PT!B55="", "", [1]PT!B55)</f>
        <v>-1.5421066581354337</v>
      </c>
      <c r="C54" s="82">
        <f>IF([1]PT!C55="", "", [1]PT!C55)</f>
        <v>-1.7967051565012881</v>
      </c>
      <c r="D54" s="82">
        <f>IF([1]PT!D55="", "", [1]PT!D55)</f>
        <v>-4.1578482974098936</v>
      </c>
      <c r="E54" s="135">
        <f>IF([1]PT!E55="", "", [1]PT!E55)</f>
        <v>-3.4593196391283443</v>
      </c>
      <c r="F54" s="135">
        <f>IF([1]PT!F55="", "", [1]PT!F55)</f>
        <v>-3.0770790479896504</v>
      </c>
      <c r="G54" s="135">
        <f>IF([1]PT!G55="", "", [1]PT!G55)</f>
        <v>-3.7821558991837034</v>
      </c>
      <c r="H54" s="135">
        <f>IF([1]PT!H55="", "", [1]PT!H55)</f>
        <v>-3.5774240744191443</v>
      </c>
      <c r="I54" s="135">
        <f>IF([1]PT!I55="", "", [1]PT!I55)</f>
        <v>-4.7851620447747152</v>
      </c>
      <c r="J54" s="93">
        <f>IF([1]PT!J55="", "", [1]PT!J55)</f>
        <v>-3.5719132352544536</v>
      </c>
      <c r="K54" s="93">
        <f>IF([1]PT!K55="", "", [1]PT!K55)</f>
        <v>-2.7756303757713985</v>
      </c>
      <c r="L54" s="93">
        <f>IF([1]PT!L55="", "", [1]PT!L55)</f>
        <v>-4.9605240780543518</v>
      </c>
      <c r="M54" s="96">
        <f>IF([1]PT!M55="", "", [1]PT!M55)</f>
        <v>-5.5937689797806218</v>
      </c>
    </row>
    <row r="55" spans="1:221" x14ac:dyDescent="0.25">
      <c r="A55" s="56" t="s">
        <v>29</v>
      </c>
      <c r="B55" s="82">
        <f>IF([1]PT!B56="", "", [1]PT!B56)</f>
        <v>-14.068061916991281</v>
      </c>
      <c r="C55" s="82">
        <f>IF([1]PT!C56="", "", [1]PT!C56)</f>
        <v>-14.550179563865949</v>
      </c>
      <c r="D55" s="82">
        <f>IF([1]PT!D56="", "", [1]PT!D56)</f>
        <v>-8.896926453955933</v>
      </c>
      <c r="E55" s="135">
        <f>IF([1]PT!E56="", "", [1]PT!E56)</f>
        <v>-7.3392842592179708</v>
      </c>
      <c r="F55" s="135">
        <f>IF([1]PT!F56="", "", [1]PT!F56)</f>
        <v>-6.560336747160167</v>
      </c>
      <c r="G55" s="135">
        <f>IF([1]PT!G56="", "", [1]PT!G56)</f>
        <v>-8.0732590906634982</v>
      </c>
      <c r="H55" s="135">
        <f>IF([1]PT!H56="", "", [1]PT!H56)</f>
        <v>-8.5982758484203217</v>
      </c>
      <c r="I55" s="135">
        <f>IF([1]PT!I56="", "", [1]PT!I56)</f>
        <v>-6.4837471305114747</v>
      </c>
      <c r="J55" s="93">
        <f>IF([1]PT!J56="", "", [1]PT!J56)</f>
        <v>-8.451240042189001</v>
      </c>
      <c r="K55" s="93">
        <f>IF([1]PT!K56="", "", [1]PT!K56)</f>
        <v>-8.0262072585482898</v>
      </c>
      <c r="L55" s="93">
        <f>IF([1]PT!L56="", "", [1]PT!L56)</f>
        <v>-9.1594899583931628</v>
      </c>
      <c r="M55" s="96">
        <f>IF([1]PT!M56="", "", [1]PT!M56)</f>
        <v>-11.723062612397751</v>
      </c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</row>
    <row r="56" spans="1:221" x14ac:dyDescent="0.25">
      <c r="A56" s="56" t="s">
        <v>30</v>
      </c>
      <c r="B56" s="82">
        <f>IF([1]PT!B57="", "", [1]PT!B57)</f>
        <v>1.3347734703220704</v>
      </c>
      <c r="C56" s="82">
        <f>IF([1]PT!C57="", "", [1]PT!C57)</f>
        <v>1.2647404890225644</v>
      </c>
      <c r="D56" s="82">
        <f>IF([1]PT!D57="", "", [1]PT!D57)</f>
        <v>-13.5000717750286</v>
      </c>
      <c r="E56" s="135">
        <f>IF([1]PT!E57="", "", [1]PT!E57)</f>
        <v>-11.700930021254807</v>
      </c>
      <c r="F56" s="135">
        <f>IF([1]PT!F57="", "", [1]PT!F57)</f>
        <v>-10.744288065590146</v>
      </c>
      <c r="G56" s="135">
        <f>IF([1]PT!G57="", "", [1]PT!G57)</f>
        <v>-12.455294868534651</v>
      </c>
      <c r="H56" s="135">
        <f>IF([1]PT!H57="", "", [1]PT!H57)</f>
        <v>-10.846178896150583</v>
      </c>
      <c r="I56" s="135">
        <f>IF([1]PT!I57="", "", [1]PT!I57)</f>
        <v>-18.417679752121042</v>
      </c>
      <c r="J56" s="93">
        <f>IF([1]PT!J57="", "", [1]PT!J57)</f>
        <v>-10.775907116089956</v>
      </c>
      <c r="K56" s="93">
        <f>IF([1]PT!K57="", "", [1]PT!K57)</f>
        <v>-7.4547204529370141</v>
      </c>
      <c r="L56" s="93">
        <f>IF([1]PT!L57="", "", [1]PT!L57)</f>
        <v>-16.379181886261861</v>
      </c>
      <c r="M56" s="96">
        <f>IF([1]PT!M57="", "", [1]PT!M57)</f>
        <v>-17.51334884310657</v>
      </c>
    </row>
    <row r="57" spans="1:221" x14ac:dyDescent="0.25">
      <c r="A57" s="55" t="s">
        <v>33</v>
      </c>
      <c r="B57" s="82" t="str">
        <f>IF([1]PT!B58="", "", [1]PT!B58)</f>
        <v/>
      </c>
      <c r="C57" s="82" t="str">
        <f>IF([1]PT!C58="", "", [1]PT!C58)</f>
        <v/>
      </c>
      <c r="D57" s="82" t="str">
        <f>IF([1]PT!D58="", "", [1]PT!D58)</f>
        <v/>
      </c>
      <c r="E57" s="135" t="str">
        <f>IF([1]PT!E58="", "", [1]PT!E58)</f>
        <v/>
      </c>
      <c r="F57" s="135" t="str">
        <f>IF([1]PT!F58="", "", [1]PT!F58)</f>
        <v/>
      </c>
      <c r="G57" s="135" t="str">
        <f>IF([1]PT!G58="", "", [1]PT!G58)</f>
        <v/>
      </c>
      <c r="H57" s="135" t="str">
        <f>IF([1]PT!H58="", "", [1]PT!H58)</f>
        <v/>
      </c>
      <c r="I57" s="135" t="str">
        <f>IF([1]PT!I58="", "", [1]PT!I58)</f>
        <v/>
      </c>
      <c r="J57" s="93" t="str">
        <f>IF([1]PT!J58="", "", [1]PT!J58)</f>
        <v/>
      </c>
      <c r="K57" s="93" t="str">
        <f>IF([1]PT!K58="", "", [1]PT!K58)</f>
        <v/>
      </c>
      <c r="L57" s="93" t="str">
        <f>IF([1]PT!L58="", "", [1]PT!L58)</f>
        <v/>
      </c>
      <c r="M57" s="96" t="str">
        <f>IF([1]PT!M58="", "", [1]PT!M58)</f>
        <v/>
      </c>
    </row>
    <row r="58" spans="1:221" x14ac:dyDescent="0.25">
      <c r="A58" s="56">
        <v>2000</v>
      </c>
      <c r="B58" s="82">
        <f>IF([1]PT!B59="", "", [1]PT!B59)</f>
        <v>66.5</v>
      </c>
      <c r="C58" s="82">
        <f>IF([1]PT!C59="", "", [1]PT!C59)</f>
        <v>67.099999999999994</v>
      </c>
      <c r="D58" s="82">
        <f>IF([1]PT!D59="", "", [1]PT!D59)</f>
        <v>73.400000000000006</v>
      </c>
      <c r="E58" s="135">
        <f>IF([1]PT!E59="", "", [1]PT!E59)</f>
        <v>73.807722587662511</v>
      </c>
      <c r="F58" s="135">
        <f>IF([1]PT!F59="", "", [1]PT!F59)</f>
        <v>72.400000000000006</v>
      </c>
      <c r="G58" s="135">
        <f>IF([1]PT!G59="", "", [1]PT!G59)</f>
        <v>78.400000000000006</v>
      </c>
      <c r="H58" s="135">
        <f>IF([1]PT!H59="", "", [1]PT!H59)</f>
        <v>68.7</v>
      </c>
      <c r="I58" s="135">
        <f>IF([1]PT!I59="", "", [1]PT!I59)</f>
        <v>65.900000000000006</v>
      </c>
      <c r="J58" s="93">
        <f>IF([1]PT!J59="", "", [1]PT!J59)</f>
        <v>72.523351435221102</v>
      </c>
      <c r="K58" s="93">
        <f>IF([1]PT!K59="", "", [1]PT!K59)</f>
        <v>73.8</v>
      </c>
      <c r="L58" s="93">
        <f>IF([1]PT!L59="", "", [1]PT!L59)</f>
        <v>70.400000000000006</v>
      </c>
      <c r="M58" s="96">
        <f>IF([1]PT!M59="", "", [1]PT!M59)</f>
        <v>72.900000000000006</v>
      </c>
    </row>
    <row r="59" spans="1:221" x14ac:dyDescent="0.25">
      <c r="A59" s="56">
        <v>2006</v>
      </c>
      <c r="B59" s="82">
        <f>IF([1]PT!B60="", "", [1]PT!B60)</f>
        <v>68.900000000000006</v>
      </c>
      <c r="C59" s="82">
        <f>IF([1]PT!C60="", "", [1]PT!C60)</f>
        <v>70.2</v>
      </c>
      <c r="D59" s="82">
        <f>IF([1]PT!D60="", "", [1]PT!D60)</f>
        <v>72.599999999999994</v>
      </c>
      <c r="E59" s="135">
        <f>IF([1]PT!E60="", "", [1]PT!E60)</f>
        <v>72.99023409353687</v>
      </c>
      <c r="F59" s="135">
        <f>IF([1]PT!F60="", "", [1]PT!F60)</f>
        <v>70.900000000000006</v>
      </c>
      <c r="G59" s="135">
        <f>IF([1]PT!G60="", "", [1]PT!G60)</f>
        <v>76.8</v>
      </c>
      <c r="H59" s="135">
        <f>IF([1]PT!H60="", "", [1]PT!H60)</f>
        <v>72.3</v>
      </c>
      <c r="I59" s="135">
        <f>IF([1]PT!I60="", "", [1]PT!I60)</f>
        <v>69.5</v>
      </c>
      <c r="J59" s="93">
        <f>IF([1]PT!J60="", "", [1]PT!J60)</f>
        <v>73.573038616110438</v>
      </c>
      <c r="K59" s="93">
        <f>IF([1]PT!K60="", "", [1]PT!K60)</f>
        <v>74.5</v>
      </c>
      <c r="L59" s="93">
        <f>IF([1]PT!L60="", "", [1]PT!L60)</f>
        <v>72</v>
      </c>
      <c r="M59" s="96">
        <f>IF([1]PT!M60="", "", [1]PT!M60)</f>
        <v>71.5</v>
      </c>
    </row>
    <row r="60" spans="1:221" x14ac:dyDescent="0.25">
      <c r="A60" s="56">
        <v>2007</v>
      </c>
      <c r="B60" s="82">
        <f>IF([1]PT!B61="", "", [1]PT!B61)</f>
        <v>69.8</v>
      </c>
      <c r="C60" s="82">
        <f>IF([1]PT!C61="", "", [1]PT!C61)</f>
        <v>70.900000000000006</v>
      </c>
      <c r="D60" s="82">
        <f>IF([1]PT!D61="", "", [1]PT!D61)</f>
        <v>72.5</v>
      </c>
      <c r="E60" s="135">
        <f>IF([1]PT!E61="", "", [1]PT!E61)</f>
        <v>72.805535400819196</v>
      </c>
      <c r="F60" s="135">
        <f>IF([1]PT!F61="", "", [1]PT!F61)</f>
        <v>70.599999999999994</v>
      </c>
      <c r="G60" s="135">
        <f>IF([1]PT!G61="", "", [1]PT!G61)</f>
        <v>76.7</v>
      </c>
      <c r="H60" s="135">
        <f>IF([1]PT!H61="", "", [1]PT!H61)</f>
        <v>72.5</v>
      </c>
      <c r="I60" s="135">
        <f>IF([1]PT!I61="", "", [1]PT!I61)</f>
        <v>69.099999999999994</v>
      </c>
      <c r="J60" s="93">
        <f>IF([1]PT!J61="", "", [1]PT!J61)</f>
        <v>73.476532550509432</v>
      </c>
      <c r="K60" s="93">
        <f>IF([1]PT!K61="", "", [1]PT!K61)</f>
        <v>74.7</v>
      </c>
      <c r="L60" s="93">
        <f>IF([1]PT!L61="", "", [1]PT!L61)</f>
        <v>71.400000000000006</v>
      </c>
      <c r="M60" s="96">
        <f>IF([1]PT!M61="", "", [1]PT!M61)</f>
        <v>71.8</v>
      </c>
    </row>
    <row r="61" spans="1:221" x14ac:dyDescent="0.25">
      <c r="A61" s="56">
        <v>2009</v>
      </c>
      <c r="B61" s="82">
        <f>IF([1]PT!B62="", "", [1]PT!B62)</f>
        <v>68.900000000000006</v>
      </c>
      <c r="C61" s="82">
        <f>IF([1]PT!C62="", "", [1]PT!C62)</f>
        <v>69.900000000000006</v>
      </c>
      <c r="D61" s="82">
        <f>IF([1]PT!D62="", "", [1]PT!D62)</f>
        <v>71.099999999999994</v>
      </c>
      <c r="E61" s="135">
        <f>IF([1]PT!E62="", "", [1]PT!E62)</f>
        <v>71.072083945015336</v>
      </c>
      <c r="F61" s="135">
        <f>IF([1]PT!F62="", "", [1]PT!F62)</f>
        <v>68.7</v>
      </c>
      <c r="G61" s="135">
        <f>IF([1]PT!G62="", "", [1]PT!G62)</f>
        <v>75.099999999999994</v>
      </c>
      <c r="H61" s="135">
        <f>IF([1]PT!H62="", "", [1]PT!H62)</f>
        <v>70.2</v>
      </c>
      <c r="I61" s="135">
        <f>IF([1]PT!I62="", "", [1]PT!I62)</f>
        <v>70.7</v>
      </c>
      <c r="J61" s="93">
        <f>IF([1]PT!J62="", "", [1]PT!J62)</f>
        <v>72.481279620853073</v>
      </c>
      <c r="K61" s="93">
        <f>IF([1]PT!K62="", "", [1]PT!K62)</f>
        <v>73</v>
      </c>
      <c r="L61" s="93">
        <f>IF([1]PT!L62="", "", [1]PT!L62)</f>
        <v>71.599999999999994</v>
      </c>
      <c r="M61" s="96">
        <f>IF([1]PT!M62="", "", [1]PT!M62)</f>
        <v>71</v>
      </c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</row>
    <row r="62" spans="1:221" x14ac:dyDescent="0.25">
      <c r="A62" s="56">
        <v>2011</v>
      </c>
      <c r="B62" s="82">
        <f>IF([1]PT!B63="", "", [1]PT!B63)</f>
        <v>68.599999999999994</v>
      </c>
      <c r="C62" s="82">
        <f>IF([1]PT!C63="", "", [1]PT!C63)</f>
        <v>69.599999999999994</v>
      </c>
      <c r="D62" s="82">
        <f>IF([1]PT!D63="", "", [1]PT!D63)</f>
        <v>68.8</v>
      </c>
      <c r="E62" s="135">
        <f>IF([1]PT!E63="", "", [1]PT!E63)</f>
        <v>69.0382019659218</v>
      </c>
      <c r="F62" s="135">
        <f>IF([1]PT!F63="", "", [1]PT!F63)</f>
        <v>68</v>
      </c>
      <c r="G62" s="135">
        <f>IF([1]PT!G63="", "", [1]PT!G63)</f>
        <v>70.900000000000006</v>
      </c>
      <c r="H62" s="135">
        <f>IF([1]PT!H63="", "", [1]PT!H63)</f>
        <v>69.099999999999994</v>
      </c>
      <c r="I62" s="135">
        <f>IF([1]PT!I63="", "", [1]PT!I63)</f>
        <v>66.5</v>
      </c>
      <c r="J62" s="93">
        <f>IF([1]PT!J63="", "", [1]PT!J63)</f>
        <v>68.409444351743701</v>
      </c>
      <c r="K62" s="93">
        <f>IF([1]PT!K63="", "", [1]PT!K63)</f>
        <v>69</v>
      </c>
      <c r="L62" s="93">
        <f>IF([1]PT!L63="", "", [1]PT!L63)</f>
        <v>67.400000000000006</v>
      </c>
      <c r="M62" s="96">
        <f>IF([1]PT!M63="", "", [1]PT!M63)</f>
        <v>68.5</v>
      </c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</row>
    <row r="63" spans="1:221" x14ac:dyDescent="0.25">
      <c r="A63" s="56">
        <v>2013</v>
      </c>
      <c r="B63" s="82">
        <f>IF([1]PT!B64="", "", [1]PT!B64)</f>
        <v>68.400000000000006</v>
      </c>
      <c r="C63" s="82">
        <f>IF([1]PT!C64="", "", [1]PT!C64)</f>
        <v>69.099999999999994</v>
      </c>
      <c r="D63" s="82">
        <f>IF([1]PT!D64="", "", [1]PT!D64)</f>
        <v>65.400000000000006</v>
      </c>
      <c r="E63" s="135">
        <f>IF([1]PT!E64="", "", [1]PT!E64)</f>
        <v>65.662766832938644</v>
      </c>
      <c r="F63" s="135">
        <f>IF([1]PT!F64="", "", [1]PT!F64)</f>
        <v>63.3</v>
      </c>
      <c r="G63" s="135">
        <f>IF([1]PT!G64="", "", [1]PT!G64)</f>
        <v>69.900000000000006</v>
      </c>
      <c r="H63" s="135">
        <f>IF([1]PT!H64="", "", [1]PT!H64)</f>
        <v>65.599999999999994</v>
      </c>
      <c r="I63" s="135">
        <f>IF([1]PT!I64="", "", [1]PT!I64)</f>
        <v>60.9</v>
      </c>
      <c r="J63" s="93">
        <f>IF([1]PT!J64="", "", [1]PT!J64)</f>
        <v>64.883812405446292</v>
      </c>
      <c r="K63" s="93">
        <f>IF([1]PT!K64="", "", [1]PT!K64)</f>
        <v>66.7</v>
      </c>
      <c r="L63" s="93">
        <f>IF([1]PT!L64="", "", [1]PT!L64)</f>
        <v>61.8</v>
      </c>
      <c r="M63" s="96">
        <f>IF([1]PT!M64="", "", [1]PT!M64)</f>
        <v>65</v>
      </c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</row>
    <row r="64" spans="1:221" x14ac:dyDescent="0.25">
      <c r="A64" s="56">
        <v>2014</v>
      </c>
      <c r="B64" s="82">
        <f>IF([1]PT!B65="", "", [1]PT!B65)</f>
        <v>69.2</v>
      </c>
      <c r="C64" s="82">
        <f>IF([1]PT!C65="", "", [1]PT!C65)</f>
        <v>69.7</v>
      </c>
      <c r="D64" s="82">
        <f>IF([1]PT!D65="", "", [1]PT!D65)</f>
        <v>67.599999999999994</v>
      </c>
      <c r="E64" s="135">
        <f>IF([1]PT!E65="", "", [1]PT!E65)</f>
        <v>67.241176569714526</v>
      </c>
      <c r="F64" s="135">
        <f>IF([1]PT!F65="", "", [1]PT!F65)</f>
        <v>65.3</v>
      </c>
      <c r="G64" s="135">
        <f>IF([1]PT!G65="", "", [1]PT!G65)</f>
        <v>70.599999999999994</v>
      </c>
      <c r="H64" s="135">
        <f>IF([1]PT!H65="", "", [1]PT!H65)</f>
        <v>67.900000000000006</v>
      </c>
      <c r="I64" s="135">
        <f>IF([1]PT!I65="", "", [1]PT!I65)</f>
        <v>62.4</v>
      </c>
      <c r="J64" s="93">
        <f>IF([1]PT!J65="", "", [1]PT!J65)</f>
        <v>67.595861372812934</v>
      </c>
      <c r="K64" s="93">
        <f>IF([1]PT!K65="", "", [1]PT!K65)</f>
        <v>69.900000000000006</v>
      </c>
      <c r="L64" s="93">
        <f>IF([1]PT!L65="", "", [1]PT!L65)</f>
        <v>63.7</v>
      </c>
      <c r="M64" s="96">
        <f>IF([1]PT!M65="", "", [1]PT!M65)</f>
        <v>68.8</v>
      </c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</row>
    <row r="65" spans="1:221" x14ac:dyDescent="0.25">
      <c r="A65" s="56">
        <v>2015</v>
      </c>
      <c r="B65" s="82">
        <f>IF([1]PT!B66="", "", [1]PT!B66)</f>
        <v>70.099999999999994</v>
      </c>
      <c r="C65" s="82">
        <f>IF([1]PT!C66="", "", [1]PT!C66)</f>
        <v>70.5</v>
      </c>
      <c r="D65" s="82">
        <f>IF([1]PT!D66="", "", [1]PT!D66)</f>
        <v>69.099999999999994</v>
      </c>
      <c r="E65" s="135">
        <f>IF([1]PT!E66="", "", [1]PT!E66)</f>
        <v>68.593480024335847</v>
      </c>
      <c r="F65" s="135">
        <f>IF([1]PT!F66="", "", [1]PT!F66)</f>
        <v>66.5</v>
      </c>
      <c r="G65" s="135">
        <f>IF([1]PT!G66="", "", [1]PT!G66)</f>
        <v>72.3</v>
      </c>
      <c r="H65" s="135">
        <f>IF([1]PT!H66="", "", [1]PT!H66)</f>
        <v>68.5</v>
      </c>
      <c r="I65" s="135">
        <f>IF([1]PT!I66="", "", [1]PT!I66)</f>
        <v>65.2</v>
      </c>
      <c r="J65" s="93">
        <f>IF([1]PT!J66="", "", [1]PT!J66)</f>
        <v>68.438686868686872</v>
      </c>
      <c r="K65" s="93">
        <f>IF([1]PT!K66="", "", [1]PT!K66)</f>
        <v>70.7</v>
      </c>
      <c r="L65" s="93">
        <f>IF([1]PT!L66="", "", [1]PT!L66)</f>
        <v>64.599999999999994</v>
      </c>
      <c r="M65" s="96">
        <f>IF([1]PT!M66="", "", [1]PT!M66)</f>
        <v>70.900000000000006</v>
      </c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</row>
    <row r="66" spans="1:221" x14ac:dyDescent="0.25">
      <c r="A66" s="55" t="s">
        <v>34</v>
      </c>
      <c r="B66" s="82" t="str">
        <f>IF([1]PT!B67="", "", [1]PT!B67)</f>
        <v/>
      </c>
      <c r="C66" s="82" t="str">
        <f>IF([1]PT!C67="", "", [1]PT!C67)</f>
        <v/>
      </c>
      <c r="D66" s="82" t="str">
        <f>IF([1]PT!D67="", "", [1]PT!D67)</f>
        <v/>
      </c>
      <c r="E66" s="135" t="str">
        <f>IF([1]PT!E67="", "", [1]PT!E67)</f>
        <v/>
      </c>
      <c r="F66" s="135" t="str">
        <f>IF([1]PT!F67="", "", [1]PT!F67)</f>
        <v/>
      </c>
      <c r="G66" s="135" t="str">
        <f>IF([1]PT!G67="", "", [1]PT!G67)</f>
        <v/>
      </c>
      <c r="H66" s="135" t="str">
        <f>IF([1]PT!H67="", "", [1]PT!H67)</f>
        <v/>
      </c>
      <c r="I66" s="135" t="str">
        <f>IF([1]PT!I67="", "", [1]PT!I67)</f>
        <v/>
      </c>
      <c r="J66" s="93" t="str">
        <f>IF([1]PT!J67="", "", [1]PT!J67)</f>
        <v/>
      </c>
      <c r="K66" s="93" t="str">
        <f>IF([1]PT!K67="", "", [1]PT!K67)</f>
        <v/>
      </c>
      <c r="L66" s="93" t="str">
        <f>IF([1]PT!L67="", "", [1]PT!L67)</f>
        <v/>
      </c>
      <c r="M66" s="96" t="str">
        <f>IF([1]PT!M67="", "", [1]PT!M67)</f>
        <v/>
      </c>
    </row>
    <row r="67" spans="1:221" x14ac:dyDescent="0.25">
      <c r="A67" s="56">
        <v>2000</v>
      </c>
      <c r="B67" s="82">
        <f>IF([1]PT!B68="", "", [1]PT!B68)</f>
        <v>9.1999999999999993</v>
      </c>
      <c r="C67" s="82">
        <f>IF([1]PT!C68="", "", [1]PT!C68)</f>
        <v>8.4</v>
      </c>
      <c r="D67" s="82">
        <f>IF([1]PT!D68="", "", [1]PT!D68)</f>
        <v>3.8</v>
      </c>
      <c r="E67" s="135">
        <f>IF([1]PT!E68="", "", [1]PT!E68)</f>
        <v>3.2935242650161758</v>
      </c>
      <c r="F67" s="135">
        <f>IF([1]PT!F68="", "", [1]PT!F68)</f>
        <v>3.9</v>
      </c>
      <c r="G67" s="135">
        <f>IF([1]PT!G68="", "", [1]PT!G68)</f>
        <v>1.9</v>
      </c>
      <c r="H67" s="135">
        <f>IF([1]PT!H68="", "", [1]PT!H68)</f>
        <v>5.6</v>
      </c>
      <c r="I67" s="135">
        <f>IF([1]PT!I68="", "", [1]PT!I68)</f>
        <v>2.0425</v>
      </c>
      <c r="J67" s="93">
        <f>IF([1]PT!J68="", "", [1]PT!J68)</f>
        <v>3.2313075858820763</v>
      </c>
      <c r="K67" s="93">
        <f>IF([1]PT!K68="", "", [1]PT!K68)</f>
        <v>3.8152173913043481</v>
      </c>
      <c r="L67" s="93">
        <f>IF([1]PT!L68="", "", [1]PT!L68)</f>
        <v>2.25</v>
      </c>
      <c r="M67" s="96">
        <f>IF([1]PT!M68="", "", [1]PT!M68)</f>
        <v>5.4</v>
      </c>
    </row>
    <row r="68" spans="1:221" x14ac:dyDescent="0.25">
      <c r="A68" s="56">
        <v>2006</v>
      </c>
      <c r="B68" s="82">
        <f>IF([1]PT!B69="", "", [1]PT!B69)</f>
        <v>8.1999999999999993</v>
      </c>
      <c r="C68" s="82">
        <f>IF([1]PT!C69="", "", [1]PT!C69)</f>
        <v>7.7</v>
      </c>
      <c r="D68" s="82">
        <f>IF([1]PT!D69="", "", [1]PT!D69)</f>
        <v>7.6</v>
      </c>
      <c r="E68" s="135">
        <f>IF([1]PT!E69="", "", [1]PT!E69)</f>
        <v>7.4932526653582983</v>
      </c>
      <c r="F68" s="135">
        <f>IF([1]PT!F69="", "", [1]PT!F69)</f>
        <v>8.8000000000000007</v>
      </c>
      <c r="G68" s="135">
        <f>IF([1]PT!G69="", "", [1]PT!G69)</f>
        <v>5.4</v>
      </c>
      <c r="H68" s="135">
        <f>IF([1]PT!H69="", "", [1]PT!H69)</f>
        <v>9.1</v>
      </c>
      <c r="I68" s="135">
        <f>IF([1]PT!I69="", "", [1]PT!I69)</f>
        <v>4.085</v>
      </c>
      <c r="J68" s="93">
        <f>IF([1]PT!J69="", "", [1]PT!J69)</f>
        <v>5.4250581395348831</v>
      </c>
      <c r="K68" s="93">
        <f>IF([1]PT!K69="", "", [1]PT!K69)</f>
        <v>5.5</v>
      </c>
      <c r="L68" s="93">
        <f>IF([1]PT!L69="", "", [1]PT!L69)</f>
        <v>5.3</v>
      </c>
      <c r="M68" s="96">
        <f>IF([1]PT!M69="", "", [1]PT!M69)</f>
        <v>8.5</v>
      </c>
    </row>
    <row r="69" spans="1:221" x14ac:dyDescent="0.25">
      <c r="A69" s="56">
        <v>2007</v>
      </c>
      <c r="B69" s="82">
        <f>IF([1]PT!B70="", "", [1]PT!B70)</f>
        <v>7.1</v>
      </c>
      <c r="C69" s="82">
        <f>IF([1]PT!C70="", "", [1]PT!C70)</f>
        <v>7</v>
      </c>
      <c r="D69" s="82">
        <f>IF([1]PT!D70="", "", [1]PT!D70)</f>
        <v>8</v>
      </c>
      <c r="E69" s="135">
        <f>IF([1]PT!E70="", "", [1]PT!E70)</f>
        <v>7.7174998013192413</v>
      </c>
      <c r="F69" s="135">
        <f>IF([1]PT!F70="", "", [1]PT!F70)</f>
        <v>9.3000000000000007</v>
      </c>
      <c r="G69" s="135">
        <f>IF([1]PT!G70="", "", [1]PT!G70)</f>
        <v>5.5</v>
      </c>
      <c r="H69" s="135">
        <f>IF([1]PT!H70="", "", [1]PT!H70)</f>
        <v>8.4</v>
      </c>
      <c r="I69" s="135">
        <f>IF([1]PT!I70="", "", [1]PT!I70)</f>
        <v>4.3</v>
      </c>
      <c r="J69" s="93">
        <f>IF([1]PT!J70="", "", [1]PT!J70)</f>
        <v>6.7372298065984069</v>
      </c>
      <c r="K69" s="93">
        <f>IF([1]PT!K70="", "", [1]PT!K70)</f>
        <v>6.7</v>
      </c>
      <c r="L69" s="93">
        <f>IF([1]PT!L70="", "", [1]PT!L70)</f>
        <v>6.8</v>
      </c>
      <c r="M69" s="96">
        <f>IF([1]PT!M70="", "", [1]PT!M70)</f>
        <v>8.9</v>
      </c>
    </row>
    <row r="70" spans="1:221" x14ac:dyDescent="0.25">
      <c r="A70" s="56">
        <v>2009</v>
      </c>
      <c r="B70" s="82">
        <f>IF([1]PT!B71="", "", [1]PT!B71)</f>
        <v>8.9</v>
      </c>
      <c r="C70" s="82">
        <f>IF([1]PT!C71="", "", [1]PT!C71)</f>
        <v>9</v>
      </c>
      <c r="D70" s="82">
        <f>IF([1]PT!D71="", "", [1]PT!D71)</f>
        <v>9.4</v>
      </c>
      <c r="E70" s="135">
        <f>IF([1]PT!E71="", "", [1]PT!E71)</f>
        <v>9.2877197226253845</v>
      </c>
      <c r="F70" s="135">
        <f>IF([1]PT!F71="", "", [1]PT!F71)</f>
        <v>10.9</v>
      </c>
      <c r="G70" s="135">
        <f>IF([1]PT!G71="", "", [1]PT!G71)</f>
        <v>6.8</v>
      </c>
      <c r="H70" s="135">
        <f>IF([1]PT!H71="", "", [1]PT!H71)</f>
        <v>10.5</v>
      </c>
      <c r="I70" s="135">
        <f>IF([1]PT!I71="", "", [1]PT!I71)</f>
        <v>6.7</v>
      </c>
      <c r="J70" s="93">
        <f>IF([1]PT!J71="", "", [1]PT!J71)</f>
        <v>9.3185899201321938</v>
      </c>
      <c r="K70" s="93">
        <f>IF([1]PT!K71="", "", [1]PT!K71)</f>
        <v>10.4</v>
      </c>
      <c r="L70" s="93">
        <f>IF([1]PT!L71="", "", [1]PT!L71)</f>
        <v>7.5</v>
      </c>
      <c r="M70" s="96">
        <f>IF([1]PT!M71="", "", [1]PT!M71)</f>
        <v>9.8000000000000007</v>
      </c>
    </row>
    <row r="71" spans="1:221" x14ac:dyDescent="0.25">
      <c r="A71" s="56">
        <v>2011</v>
      </c>
      <c r="B71" s="82">
        <f>IF([1]PT!B72="", "", [1]PT!B72)</f>
        <v>9.6</v>
      </c>
      <c r="C71" s="82">
        <f>IF([1]PT!C72="", "", [1]PT!C72)</f>
        <v>9.6</v>
      </c>
      <c r="D71" s="82">
        <f>IF([1]PT!D72="", "", [1]PT!D72)</f>
        <v>12.7</v>
      </c>
      <c r="E71" s="135">
        <f>IF([1]PT!E72="", "", [1]PT!E72)</f>
        <v>11.8757635793297</v>
      </c>
      <c r="F71" s="135">
        <f>IF([1]PT!F72="", "", [1]PT!F72)</f>
        <v>13</v>
      </c>
      <c r="G71" s="135">
        <f>IF([1]PT!G72="", "", [1]PT!G72)</f>
        <v>10</v>
      </c>
      <c r="H71" s="135">
        <f>IF([1]PT!H72="", "", [1]PT!H72)</f>
        <v>12.4</v>
      </c>
      <c r="I71" s="135">
        <f>IF([1]PT!I72="", "", [1]PT!I72)</f>
        <v>11.3</v>
      </c>
      <c r="J71" s="93">
        <f>IF([1]PT!J72="", "", [1]PT!J72)</f>
        <v>14.701643761789276</v>
      </c>
      <c r="K71" s="93">
        <f>IF([1]PT!K72="", "", [1]PT!K72)</f>
        <v>15.4</v>
      </c>
      <c r="L71" s="93">
        <f>IF([1]PT!L72="", "", [1]PT!L72)</f>
        <v>13.5</v>
      </c>
      <c r="M71" s="96">
        <f>IF([1]PT!M72="", "", [1]PT!M72)</f>
        <v>14.1</v>
      </c>
    </row>
    <row r="72" spans="1:221" x14ac:dyDescent="0.25">
      <c r="A72" s="56">
        <v>2013</v>
      </c>
      <c r="B72" s="82">
        <f>IF([1]PT!B73="", "", [1]PT!B73)</f>
        <v>10.8</v>
      </c>
      <c r="C72" s="82">
        <f>IF([1]PT!C73="", "", [1]PT!C73)</f>
        <v>11.1</v>
      </c>
      <c r="D72" s="82">
        <f>IF([1]PT!D73="", "", [1]PT!D73)</f>
        <v>16.2</v>
      </c>
      <c r="E72" s="135">
        <f>IF([1]PT!E73="", "", [1]PT!E73)</f>
        <v>15.14920572106959</v>
      </c>
      <c r="F72" s="135">
        <f>IF([1]PT!F73="", "", [1]PT!F73)</f>
        <v>17.100000000000001</v>
      </c>
      <c r="G72" s="135">
        <f>IF([1]PT!G73="", "", [1]PT!G73)</f>
        <v>11.4</v>
      </c>
      <c r="H72" s="135">
        <f>IF([1]PT!H73="", "", [1]PT!H73)</f>
        <v>16.899999999999999</v>
      </c>
      <c r="I72" s="135">
        <f>IF([1]PT!I73="", "", [1]PT!I73)</f>
        <v>17</v>
      </c>
      <c r="J72" s="93">
        <f>IF([1]PT!J73="", "", [1]PT!J73)</f>
        <v>17.345637583892618</v>
      </c>
      <c r="K72" s="93">
        <f>IF([1]PT!K73="", "", [1]PT!K73)</f>
        <v>16.899999999999999</v>
      </c>
      <c r="L72" s="93">
        <f>IF([1]PT!L73="", "", [1]PT!L73)</f>
        <v>18.100000000000001</v>
      </c>
      <c r="M72" s="96">
        <f>IF([1]PT!M73="", "", [1]PT!M73)</f>
        <v>18.5</v>
      </c>
    </row>
    <row r="73" spans="1:221" x14ac:dyDescent="0.25">
      <c r="A73" s="56">
        <v>2014</v>
      </c>
      <c r="B73" s="82">
        <f>IF([1]PT!B74="", "", [1]PT!B74)</f>
        <v>10.1</v>
      </c>
      <c r="C73" s="82">
        <f>IF([1]PT!C74="", "", [1]PT!C74)</f>
        <v>10.5</v>
      </c>
      <c r="D73" s="82">
        <f>IF([1]PT!D74="", "", [1]PT!D74)</f>
        <v>13.9</v>
      </c>
      <c r="E73" s="135">
        <f>IF([1]PT!E74="", "", [1]PT!E74)</f>
        <v>13.390221291007721</v>
      </c>
      <c r="F73" s="135">
        <f>IF([1]PT!F74="", "", [1]PT!F74)</f>
        <v>14.8</v>
      </c>
      <c r="G73" s="135">
        <f>IF([1]PT!G74="", "", [1]PT!G74)</f>
        <v>10.6</v>
      </c>
      <c r="H73" s="135">
        <f>IF([1]PT!H74="", "", [1]PT!H74)</f>
        <v>14.3</v>
      </c>
      <c r="I73" s="135">
        <f>IF([1]PT!I74="", "", [1]PT!I74)</f>
        <v>16.3</v>
      </c>
      <c r="J73" s="93">
        <f>IF([1]PT!J74="", "", [1]PT!J74)</f>
        <v>14.683161416225257</v>
      </c>
      <c r="K73" s="93">
        <f>IF([1]PT!K74="", "", [1]PT!K74)</f>
        <v>14.5</v>
      </c>
      <c r="L73" s="93">
        <f>IF([1]PT!L74="", "", [1]PT!L74)</f>
        <v>15</v>
      </c>
      <c r="M73" s="96">
        <f>IF([1]PT!M74="", "", [1]PT!M74)</f>
        <v>14.9</v>
      </c>
    </row>
    <row r="74" spans="1:221" x14ac:dyDescent="0.25">
      <c r="A74" s="56">
        <v>2015</v>
      </c>
      <c r="B74" s="82">
        <f>IF([1]PT!B75="", "", [1]PT!B75)</f>
        <v>9.3000000000000007</v>
      </c>
      <c r="C74" s="82">
        <f>IF([1]PT!C75="", "", [1]PT!C75)</f>
        <v>9.8000000000000007</v>
      </c>
      <c r="D74" s="82">
        <f>IF([1]PT!D75="", "", [1]PT!D75)</f>
        <v>12.4</v>
      </c>
      <c r="E74" s="135">
        <f>IF([1]PT!E75="", "", [1]PT!E75)</f>
        <v>12.115322510634602</v>
      </c>
      <c r="F74" s="135">
        <f>IF([1]PT!F75="", "", [1]PT!F75)</f>
        <v>13.7</v>
      </c>
      <c r="G74" s="135">
        <f>IF([1]PT!G75="", "", [1]PT!G75)</f>
        <v>9.1999999999999993</v>
      </c>
      <c r="H74" s="135">
        <f>IF([1]PT!H75="", "", [1]PT!H75)</f>
        <v>13.3</v>
      </c>
      <c r="I74" s="135">
        <f>IF([1]PT!I75="", "", [1]PT!I75)</f>
        <v>12.8</v>
      </c>
      <c r="J74" s="93">
        <f>IF([1]PT!J75="", "", [1]PT!J75)</f>
        <v>13.32025459688826</v>
      </c>
      <c r="K74" s="93">
        <f>IF([1]PT!K75="", "", [1]PT!K75)</f>
        <v>12.5</v>
      </c>
      <c r="L74" s="93">
        <f>IF([1]PT!L75="", "", [1]PT!L75)</f>
        <v>14.7</v>
      </c>
      <c r="M74" s="96">
        <f>IF([1]PT!M75="", "", [1]PT!M75)</f>
        <v>13.1</v>
      </c>
    </row>
    <row r="75" spans="1:221" ht="33" x14ac:dyDescent="0.25">
      <c r="A75" s="55" t="s">
        <v>35</v>
      </c>
      <c r="B75" s="82" t="str">
        <f>IF([1]PT!B76="", "", [1]PT!B76)</f>
        <v/>
      </c>
      <c r="C75" s="82" t="str">
        <f>IF([1]PT!C76="", "", [1]PT!C76)</f>
        <v/>
      </c>
      <c r="D75" s="82" t="str">
        <f>IF([1]PT!D76="", "", [1]PT!D76)</f>
        <v/>
      </c>
      <c r="E75" s="135" t="str">
        <f>IF([1]PT!E76="", "", [1]PT!E76)</f>
        <v/>
      </c>
      <c r="F75" s="135" t="str">
        <f>IF([1]PT!F76="", "", [1]PT!F76)</f>
        <v/>
      </c>
      <c r="G75" s="135" t="str">
        <f>IF([1]PT!G76="", "", [1]PT!G76)</f>
        <v/>
      </c>
      <c r="H75" s="135" t="str">
        <f>IF([1]PT!H76="", "", [1]PT!H76)</f>
        <v/>
      </c>
      <c r="I75" s="135" t="str">
        <f>IF([1]PT!I76="", "", [1]PT!I76)</f>
        <v/>
      </c>
      <c r="J75" s="93" t="str">
        <f>IF([1]PT!J76="", "", [1]PT!J76)</f>
        <v/>
      </c>
      <c r="K75" s="93" t="str">
        <f>IF([1]PT!K76="", "", [1]PT!K76)</f>
        <v/>
      </c>
      <c r="L75" s="93" t="str">
        <f>IF([1]PT!L76="", "", [1]PT!L76)</f>
        <v/>
      </c>
      <c r="M75" s="96" t="str">
        <f>IF([1]PT!M76="", "", [1]PT!M76)</f>
        <v/>
      </c>
    </row>
    <row r="76" spans="1:221" x14ac:dyDescent="0.25">
      <c r="A76" s="56">
        <v>2000</v>
      </c>
      <c r="B76" s="82">
        <f>IF([1]PT!B77="", "", [1]PT!B77)</f>
        <v>19.5</v>
      </c>
      <c r="C76" s="82">
        <f>IF([1]PT!C77="", "", [1]PT!C77)</f>
        <v>21.3</v>
      </c>
      <c r="D76" s="82">
        <f>IF([1]PT!D77="", "", [1]PT!D77)</f>
        <v>8.8000000000000007</v>
      </c>
      <c r="E76" s="135">
        <f>IF([1]PT!E77="", "", [1]PT!E77)</f>
        <v>6.9782134286355575</v>
      </c>
      <c r="F76" s="135">
        <f>IF([1]PT!F77="", "", [1]PT!F77)</f>
        <v>6.9</v>
      </c>
      <c r="G76" s="135">
        <f>IF([1]PT!G77="", "", [1]PT!G77)</f>
        <v>7.1</v>
      </c>
      <c r="H76" s="135">
        <f>IF([1]PT!H77="", "", [1]PT!H77)</f>
        <v>7.3</v>
      </c>
      <c r="I76" s="135">
        <f>IF([1]PT!I77="", "", [1]PT!I77)</f>
        <v>5.8</v>
      </c>
      <c r="J76" s="93">
        <f>IF([1]PT!J77="", "", [1]PT!J77)</f>
        <v>5.1363847944142744</v>
      </c>
      <c r="K76" s="93">
        <f>IF([1]PT!K77="", "", [1]PT!K77)</f>
        <v>6</v>
      </c>
      <c r="L76" s="93">
        <f>IF([1]PT!L77="", "", [1]PT!L77)</f>
        <v>3.7</v>
      </c>
      <c r="M76" s="96">
        <f>IF([1]PT!M77="", "", [1]PT!M77)</f>
        <v>14.3</v>
      </c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</row>
    <row r="77" spans="1:221" x14ac:dyDescent="0.25">
      <c r="A77" s="56">
        <v>2006</v>
      </c>
      <c r="B77" s="82">
        <f>IF([1]PT!B78="", "", [1]PT!B78)</f>
        <v>23</v>
      </c>
      <c r="C77" s="82">
        <f>IF([1]PT!C78="", "", [1]PT!C78)</f>
        <v>24.7</v>
      </c>
      <c r="D77" s="82">
        <f>IF([1]PT!D78="", "", [1]PT!D78)</f>
        <v>13.4</v>
      </c>
      <c r="E77" s="135">
        <f>IF([1]PT!E78="", "", [1]PT!E78)</f>
        <v>10.73423764599427</v>
      </c>
      <c r="F77" s="135">
        <f>IF([1]PT!F78="", "", [1]PT!F78)</f>
        <v>10.6</v>
      </c>
      <c r="G77" s="135">
        <f>IF([1]PT!G78="", "", [1]PT!G78)</f>
        <v>11.6</v>
      </c>
      <c r="H77" s="135">
        <f>IF([1]PT!H78="", "", [1]PT!H78)</f>
        <v>9.5</v>
      </c>
      <c r="I77" s="135">
        <f>IF([1]PT!I78="", "", [1]PT!I78)</f>
        <v>8.1999999999999993</v>
      </c>
      <c r="J77" s="93">
        <f>IF([1]PT!J78="", "", [1]PT!J78)</f>
        <v>11.613489428621355</v>
      </c>
      <c r="K77" s="93">
        <f>IF([1]PT!K78="", "", [1]PT!K78)</f>
        <v>12.8</v>
      </c>
      <c r="L77" s="93">
        <f>IF([1]PT!L78="", "", [1]PT!L78)</f>
        <v>9.6</v>
      </c>
      <c r="M77" s="96">
        <f>IF([1]PT!M78="", "", [1]PT!M78)</f>
        <v>20.5</v>
      </c>
    </row>
    <row r="78" spans="1:221" x14ac:dyDescent="0.25">
      <c r="A78" s="56">
        <v>2013</v>
      </c>
      <c r="B78" s="82">
        <f>IF([1]PT!B79="", "", [1]PT!B79)</f>
        <v>28.7</v>
      </c>
      <c r="C78" s="82">
        <f>IF([1]PT!C79="", "", [1]PT!C79)</f>
        <v>30.1</v>
      </c>
      <c r="D78" s="82">
        <f>IF([1]PT!D79="", "", [1]PT!D79)</f>
        <v>19.3</v>
      </c>
      <c r="E78" s="135">
        <f>IF([1]PT!E79="", "", [1]PT!E79)</f>
        <v>16.410822794376983</v>
      </c>
      <c r="F78" s="135">
        <f>IF([1]PT!F79="", "", [1]PT!F79)</f>
        <v>16.5</v>
      </c>
      <c r="G78" s="135">
        <f>IF([1]PT!G79="", "", [1]PT!G79)</f>
        <v>17</v>
      </c>
      <c r="H78" s="135">
        <f>IF([1]PT!H79="", "", [1]PT!H79)</f>
        <v>15.6</v>
      </c>
      <c r="I78" s="135">
        <f>IF([1]PT!I79="", "", [1]PT!I79)</f>
        <v>11.9</v>
      </c>
      <c r="J78" s="93">
        <f>IF([1]PT!J79="", "", [1]PT!J79)</f>
        <v>17.773373676248109</v>
      </c>
      <c r="K78" s="93">
        <f>IF([1]PT!K79="", "", [1]PT!K79)</f>
        <v>18.7</v>
      </c>
      <c r="L78" s="93">
        <f>IF([1]PT!L79="", "", [1]PT!L79)</f>
        <v>16.2</v>
      </c>
      <c r="M78" s="96">
        <f>IF([1]PT!M79="", "", [1]PT!M79)</f>
        <v>27</v>
      </c>
    </row>
    <row r="79" spans="1:221" x14ac:dyDescent="0.25">
      <c r="A79" s="56">
        <v>2015</v>
      </c>
      <c r="B79" s="82">
        <f>IF([1]PT!B80="", "", [1]PT!B80)</f>
        <v>29.4</v>
      </c>
      <c r="C79" s="82">
        <f>IF([1]PT!C80="", "", [1]PT!C80)</f>
        <v>30.8</v>
      </c>
      <c r="D79" s="82">
        <f>IF([1]PT!D80="", "", [1]PT!D80)</f>
        <v>22.9</v>
      </c>
      <c r="E79" s="135">
        <f>IF([1]PT!E80="", "", [1]PT!E80)</f>
        <v>19.500390387345369</v>
      </c>
      <c r="F79" s="135">
        <f>IF([1]PT!F80="", "", [1]PT!F80)</f>
        <v>18.7</v>
      </c>
      <c r="G79" s="135">
        <f>IF([1]PT!G80="", "", [1]PT!G80)</f>
        <v>21.8</v>
      </c>
      <c r="H79" s="135">
        <f>IF([1]PT!H80="", "", [1]PT!H80)</f>
        <v>18</v>
      </c>
      <c r="I79" s="135">
        <f>IF([1]PT!I80="", "", [1]PT!I80)</f>
        <v>14.3</v>
      </c>
      <c r="J79" s="93">
        <f>IF([1]PT!J80="", "", [1]PT!J80)</f>
        <v>18.810303030303029</v>
      </c>
      <c r="K79" s="93">
        <f>IF([1]PT!K80="", "", [1]PT!K80)</f>
        <v>19.7</v>
      </c>
      <c r="L79" s="93">
        <f>IF([1]PT!L80="", "", [1]PT!L80)</f>
        <v>17.3</v>
      </c>
      <c r="M79" s="96">
        <f>IF([1]PT!M80="", "", [1]PT!M80)</f>
        <v>32.5</v>
      </c>
    </row>
    <row r="80" spans="1:221" ht="22.5" x14ac:dyDescent="0.25">
      <c r="A80" s="55" t="s">
        <v>36</v>
      </c>
      <c r="B80" s="82" t="str">
        <f>IF([1]PT!B81="", "", [1]PT!B81)</f>
        <v/>
      </c>
      <c r="C80" s="82" t="str">
        <f>IF([1]PT!C81="", "", [1]PT!C81)</f>
        <v/>
      </c>
      <c r="D80" s="82" t="str">
        <f>IF([1]PT!D81="", "", [1]PT!D81)</f>
        <v/>
      </c>
      <c r="E80" s="135" t="str">
        <f>IF([1]PT!E81="", "", [1]PT!E81)</f>
        <v/>
      </c>
      <c r="F80" s="135" t="str">
        <f>IF([1]PT!F81="", "", [1]PT!F81)</f>
        <v/>
      </c>
      <c r="G80" s="135" t="str">
        <f>IF([1]PT!G81="", "", [1]PT!G81)</f>
        <v/>
      </c>
      <c r="H80" s="135" t="str">
        <f>IF([1]PT!H81="", "", [1]PT!H81)</f>
        <v/>
      </c>
      <c r="I80" s="135" t="str">
        <f>IF([1]PT!I81="", "", [1]PT!I81)</f>
        <v/>
      </c>
      <c r="J80" s="93" t="str">
        <f>IF([1]PT!J81="", "", [1]PT!J81)</f>
        <v/>
      </c>
      <c r="K80" s="93" t="str">
        <f>IF([1]PT!K81="", "", [1]PT!K81)</f>
        <v/>
      </c>
      <c r="L80" s="93" t="str">
        <f>IF([1]PT!L81="", "", [1]PT!L81)</f>
        <v/>
      </c>
      <c r="M80" s="96" t="str">
        <f>IF([1]PT!M81="", "", [1]PT!M81)</f>
        <v/>
      </c>
    </row>
    <row r="81" spans="1:221" x14ac:dyDescent="0.25">
      <c r="A81" s="55" t="s">
        <v>37</v>
      </c>
      <c r="B81" s="82" t="str">
        <f>IF([1]PT!B82="", "", [1]PT!B82)</f>
        <v/>
      </c>
      <c r="C81" s="82" t="str">
        <f>IF([1]PT!C82="", "", [1]PT!C82)</f>
        <v/>
      </c>
      <c r="D81" s="82" t="str">
        <f>IF([1]PT!D82="", "", [1]PT!D82)</f>
        <v/>
      </c>
      <c r="E81" s="135" t="str">
        <f>IF([1]PT!E82="", "", [1]PT!E82)</f>
        <v/>
      </c>
      <c r="F81" s="135" t="str">
        <f>IF([1]PT!F82="", "", [1]PT!F82)</f>
        <v/>
      </c>
      <c r="G81" s="135" t="str">
        <f>IF([1]PT!G82="", "", [1]PT!G82)</f>
        <v/>
      </c>
      <c r="H81" s="135" t="str">
        <f>IF([1]PT!H82="", "", [1]PT!H82)</f>
        <v/>
      </c>
      <c r="I81" s="135" t="str">
        <f>IF([1]PT!I82="", "", [1]PT!I82)</f>
        <v/>
      </c>
      <c r="J81" s="93" t="str">
        <f>IF([1]PT!J82="", "", [1]PT!J82)</f>
        <v/>
      </c>
      <c r="K81" s="93" t="str">
        <f>IF([1]PT!K82="", "", [1]PT!K82)</f>
        <v/>
      </c>
      <c r="L81" s="93" t="str">
        <f>IF([1]PT!L82="", "", [1]PT!L82)</f>
        <v/>
      </c>
      <c r="M81" s="96" t="str">
        <f>IF([1]PT!M82="", "", [1]PT!M82)</f>
        <v/>
      </c>
    </row>
    <row r="82" spans="1:221" x14ac:dyDescent="0.25">
      <c r="A82" s="56">
        <v>2000</v>
      </c>
      <c r="B82" s="82">
        <f>IF([1]PT!B83="", "", [1]PT!B83)</f>
        <v>7.7494115200726776</v>
      </c>
      <c r="C82" s="82">
        <f>IF([1]PT!C83="", "", [1]PT!C83)</f>
        <v>3.8734964039637023</v>
      </c>
      <c r="D82" s="82">
        <f>IF([1]PT!D83="", "", [1]PT!D83)</f>
        <v>12.587418135370676</v>
      </c>
      <c r="E82" s="135">
        <f>IF([1]PT!E83="", "", [1]PT!E83)</f>
        <v>16.893642878844751</v>
      </c>
      <c r="F82" s="135">
        <f>IF([1]PT!F83="", "", [1]PT!F83)</f>
        <v>12.785247703496156</v>
      </c>
      <c r="G82" s="135">
        <f>IF([1]PT!G83="", "", [1]PT!G83)</f>
        <v>22.430286993690213</v>
      </c>
      <c r="H82" s="135">
        <f>IF([1]PT!H83="", "", [1]PT!H83)</f>
        <v>18.112652243338868</v>
      </c>
      <c r="I82" s="135">
        <f>IF([1]PT!I83="", "", [1]PT!I83)</f>
        <v>19.778080591785088</v>
      </c>
      <c r="J82" s="93">
        <f>IF([1]PT!J83="", "", [1]PT!J83)</f>
        <v>14.998100303951366</v>
      </c>
      <c r="K82" s="93">
        <f>IF([1]PT!K83="", "", [1]PT!K83)</f>
        <v>12.479689711200795</v>
      </c>
      <c r="L82" s="93">
        <f>IF([1]PT!L83="", "", [1]PT!L83)</f>
        <v>18.840463814474209</v>
      </c>
      <c r="M82" s="96">
        <f>IF([1]PT!M83="", "", [1]PT!M83)</f>
        <v>1.480663796592707</v>
      </c>
    </row>
    <row r="83" spans="1:221" x14ac:dyDescent="0.25">
      <c r="A83" s="56">
        <v>2006</v>
      </c>
      <c r="B83" s="82">
        <f>IF([1]PT!B84="", "", [1]PT!B84)</f>
        <v>5.7251297186090548</v>
      </c>
      <c r="C83" s="82">
        <f>IF([1]PT!C84="", "", [1]PT!C84)</f>
        <v>3.2593299789625028</v>
      </c>
      <c r="D83" s="82">
        <f>IF([1]PT!D84="", "", [1]PT!D84)</f>
        <v>11.792241254962091</v>
      </c>
      <c r="E83" s="135">
        <f>IF([1]PT!E84="", "", [1]PT!E84)</f>
        <v>16.217152531548333</v>
      </c>
      <c r="F83" s="135">
        <f>IF([1]PT!F84="", "", [1]PT!F84)</f>
        <v>13.200325591867129</v>
      </c>
      <c r="G83" s="135">
        <f>IF([1]PT!G84="", "", [1]PT!G84)</f>
        <v>20.033712673694509</v>
      </c>
      <c r="H83" s="135">
        <f>IF([1]PT!H84="", "", [1]PT!H84)</f>
        <v>19.522848450161163</v>
      </c>
      <c r="I83" s="135">
        <f>IF([1]PT!I84="", "", [1]PT!I84)</f>
        <v>14.029363784665581</v>
      </c>
      <c r="J83" s="93">
        <f>IF([1]PT!J84="", "", [1]PT!J84)</f>
        <v>10.385713453358971</v>
      </c>
      <c r="K83" s="93">
        <f>IF([1]PT!K84="", "", [1]PT!K84)</f>
        <v>9.2722296952548824</v>
      </c>
      <c r="L83" s="93">
        <f>IF([1]PT!L84="", "", [1]PT!L84)</f>
        <v>12.265998276807395</v>
      </c>
      <c r="M83" s="96">
        <f>IF([1]PT!M84="", "", [1]PT!M84)</f>
        <v>1.6347524589341875</v>
      </c>
    </row>
    <row r="84" spans="1:221" x14ac:dyDescent="0.25">
      <c r="A84" s="56">
        <v>2011</v>
      </c>
      <c r="B84" s="82">
        <f>IF([1]PT!B85="", "", [1]PT!B85)</f>
        <v>5.1914903353435831</v>
      </c>
      <c r="C84" s="82">
        <f>IF([1]PT!C85="", "", [1]PT!C85)</f>
        <v>2.9999782436852294</v>
      </c>
      <c r="D84" s="82">
        <f>IF([1]PT!D85="", "", [1]PT!D85)</f>
        <v>11.051260901786575</v>
      </c>
      <c r="E84" s="135">
        <f>IF([1]PT!E85="", "", [1]PT!E85)</f>
        <v>15.513625471063149</v>
      </c>
      <c r="F84" s="135">
        <f>IF([1]PT!F85="", "", [1]PT!F85)</f>
        <v>12.834042868706094</v>
      </c>
      <c r="G84" s="135">
        <f>IF([1]PT!G85="", "", [1]PT!G85)</f>
        <v>19.41116056145156</v>
      </c>
      <c r="H84" s="135">
        <f>IF([1]PT!H85="", "", [1]PT!H85)</f>
        <v>17.161298908703753</v>
      </c>
      <c r="I84" s="135">
        <f>IF([1]PT!I85="", "", [1]PT!I85)</f>
        <v>13.064608347627216</v>
      </c>
      <c r="J84" s="93">
        <f>IF([1]PT!J85="", "", [1]PT!J85)</f>
        <v>9.5624660423791106</v>
      </c>
      <c r="K84" s="93">
        <f>IF([1]PT!K85="", "", [1]PT!K85)</f>
        <v>8.5783816670046633</v>
      </c>
      <c r="L84" s="93">
        <f>IF([1]PT!L85="", "", [1]PT!L85)</f>
        <v>11.240812797233032</v>
      </c>
      <c r="M84" s="96">
        <f>IF([1]PT!M85="", "", [1]PT!M85)</f>
        <v>1.5053111649924951</v>
      </c>
    </row>
    <row r="85" spans="1:221" x14ac:dyDescent="0.25">
      <c r="A85" s="56">
        <v>2012</v>
      </c>
      <c r="B85" s="82" t="str">
        <f>IF([1]PT!B86="", "", [1]PT!B86)</f>
        <v>:</v>
      </c>
      <c r="C85" s="82" t="str">
        <f>IF([1]PT!C86="", "", [1]PT!C86)</f>
        <v>:</v>
      </c>
      <c r="D85" s="82" t="str">
        <f>IF([1]PT!D86="", "", [1]PT!D86)</f>
        <v>:</v>
      </c>
      <c r="E85" s="135" t="str">
        <f>IF([1]PT!E86="", "", [1]PT!E86)</f>
        <v>:</v>
      </c>
      <c r="F85" s="135" t="str">
        <f>IF([1]PT!F86="", "", [1]PT!F86)</f>
        <v>:</v>
      </c>
      <c r="G85" s="135" t="str">
        <f>IF([1]PT!G86="", "", [1]PT!G86)</f>
        <v>:</v>
      </c>
      <c r="H85" s="135" t="str">
        <f>IF([1]PT!H86="", "", [1]PT!H86)</f>
        <v>:</v>
      </c>
      <c r="I85" s="135" t="str">
        <f>IF([1]PT!I86="", "", [1]PT!I86)</f>
        <v>:</v>
      </c>
      <c r="J85" s="93" t="str">
        <f>IF([1]PT!J86="", "", [1]PT!J86)</f>
        <v>:</v>
      </c>
      <c r="K85" s="93" t="str">
        <f>IF([1]PT!K86="", "", [1]PT!K86)</f>
        <v>:</v>
      </c>
      <c r="L85" s="93" t="str">
        <f>IF([1]PT!L86="", "", [1]PT!L86)</f>
        <v>:</v>
      </c>
      <c r="M85" s="96" t="str">
        <f>IF([1]PT!M86="", "", [1]PT!M86)</f>
        <v>:</v>
      </c>
    </row>
    <row r="86" spans="1:221" x14ac:dyDescent="0.25">
      <c r="A86" s="56">
        <v>2013</v>
      </c>
      <c r="B86" s="82" t="str">
        <f>IF([1]PT!B87="", "", [1]PT!B87)</f>
        <v>:</v>
      </c>
      <c r="C86" s="82" t="str">
        <f>IF([1]PT!C87="", "", [1]PT!C87)</f>
        <v>:</v>
      </c>
      <c r="D86" s="82" t="str">
        <f>IF([1]PT!D87="", "", [1]PT!D87)</f>
        <v>:</v>
      </c>
      <c r="E86" s="135" t="str">
        <f>IF([1]PT!E87="", "", [1]PT!E87)</f>
        <v>:</v>
      </c>
      <c r="F86" s="135" t="str">
        <f>IF([1]PT!F87="", "", [1]PT!F87)</f>
        <v>:</v>
      </c>
      <c r="G86" s="135" t="str">
        <f>IF([1]PT!G87="", "", [1]PT!G87)</f>
        <v>:</v>
      </c>
      <c r="H86" s="135" t="str">
        <f>IF([1]PT!H87="", "", [1]PT!H87)</f>
        <v>:</v>
      </c>
      <c r="I86" s="135" t="str">
        <f>IF([1]PT!I87="", "", [1]PT!I87)</f>
        <v>:</v>
      </c>
      <c r="J86" s="93" t="str">
        <f>IF([1]PT!J87="", "", [1]PT!J87)</f>
        <v>:</v>
      </c>
      <c r="K86" s="93" t="str">
        <f>IF([1]PT!K87="", "", [1]PT!K87)</f>
        <v>:</v>
      </c>
      <c r="L86" s="93" t="str">
        <f>IF([1]PT!L87="", "", [1]PT!L87)</f>
        <v>:</v>
      </c>
      <c r="M86" s="96" t="str">
        <f>IF([1]PT!M87="", "", [1]PT!M87)</f>
        <v>:</v>
      </c>
    </row>
    <row r="87" spans="1:221" x14ac:dyDescent="0.25">
      <c r="A87" s="55" t="s">
        <v>38</v>
      </c>
      <c r="B87" s="82" t="str">
        <f>IF([1]PT!B88="", "", [1]PT!B88)</f>
        <v/>
      </c>
      <c r="C87" s="82" t="str">
        <f>IF([1]PT!C88="", "", [1]PT!C88)</f>
        <v/>
      </c>
      <c r="D87" s="82" t="str">
        <f>IF([1]PT!D88="", "", [1]PT!D88)</f>
        <v/>
      </c>
      <c r="E87" s="135" t="str">
        <f>IF([1]PT!E88="", "", [1]PT!E88)</f>
        <v/>
      </c>
      <c r="F87" s="135" t="str">
        <f>IF([1]PT!F88="", "", [1]PT!F88)</f>
        <v/>
      </c>
      <c r="G87" s="135" t="str">
        <f>IF([1]PT!G88="", "", [1]PT!G88)</f>
        <v/>
      </c>
      <c r="H87" s="135" t="str">
        <f>IF([1]PT!H88="", "", [1]PT!H88)</f>
        <v/>
      </c>
      <c r="I87" s="135" t="str">
        <f>IF([1]PT!I88="", "", [1]PT!I88)</f>
        <v/>
      </c>
      <c r="J87" s="93" t="str">
        <f>IF([1]PT!J88="", "", [1]PT!J88)</f>
        <v/>
      </c>
      <c r="K87" s="93" t="str">
        <f>IF([1]PT!K88="", "", [1]PT!K88)</f>
        <v/>
      </c>
      <c r="L87" s="93" t="str">
        <f>IF([1]PT!L88="", "", [1]PT!L88)</f>
        <v/>
      </c>
      <c r="M87" s="96" t="str">
        <f>IF([1]PT!M88="", "", [1]PT!M88)</f>
        <v/>
      </c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</row>
    <row r="88" spans="1:221" x14ac:dyDescent="0.25">
      <c r="A88" s="56">
        <v>2000</v>
      </c>
      <c r="B88" s="82">
        <f>IF([1]PT!B89="", "", [1]PT!B89)</f>
        <v>19.246888535805763</v>
      </c>
      <c r="C88" s="82">
        <f>IF([1]PT!C89="", "", [1]PT!C89)</f>
        <v>17.865461003502297</v>
      </c>
      <c r="D88" s="82">
        <f>IF([1]PT!D89="", "", [1]PT!D89)</f>
        <v>21.721150527781415</v>
      </c>
      <c r="E88" s="135">
        <f>IF([1]PT!E89="", "", [1]PT!E89)</f>
        <v>26.626216050375618</v>
      </c>
      <c r="F88" s="135">
        <f>IF([1]PT!F89="", "", [1]PT!F89)</f>
        <v>31.823022557846841</v>
      </c>
      <c r="G88" s="135">
        <f>IF([1]PT!G89="", "", [1]PT!G89)</f>
        <v>23.118088065676098</v>
      </c>
      <c r="H88" s="135">
        <f>IF([1]PT!H89="", "", [1]PT!H89)</f>
        <v>16.302952503209241</v>
      </c>
      <c r="I88" s="135">
        <f>IF([1]PT!I89="", "", [1]PT!I89)</f>
        <v>10.161572902472258</v>
      </c>
      <c r="J88" s="93">
        <f>IF([1]PT!J89="", "", [1]PT!J89)</f>
        <v>8.634118541033434</v>
      </c>
      <c r="K88" s="93">
        <f>IF([1]PT!K89="", "", [1]PT!K89)</f>
        <v>7.0339116305886042</v>
      </c>
      <c r="L88" s="93">
        <f>IF([1]PT!L89="", "", [1]PT!L89)</f>
        <v>11.075569772091164</v>
      </c>
      <c r="M88" s="96">
        <f>IF([1]PT!M89="", "", [1]PT!M89)</f>
        <v>12.80420944180741</v>
      </c>
    </row>
    <row r="89" spans="1:221" x14ac:dyDescent="0.25">
      <c r="A89" s="56">
        <v>2006</v>
      </c>
      <c r="B89" s="82">
        <f>IF([1]PT!B90="", "", [1]PT!B90)</f>
        <v>17.209794720538088</v>
      </c>
      <c r="C89" s="82">
        <f>IF([1]PT!C90="", "", [1]PT!C90)</f>
        <v>15.468233687529633</v>
      </c>
      <c r="D89" s="82">
        <f>IF([1]PT!D90="", "", [1]PT!D90)</f>
        <v>18.258323173683578</v>
      </c>
      <c r="E89" s="135">
        <f>IF([1]PT!E90="", "", [1]PT!E90)</f>
        <v>22.900669074652587</v>
      </c>
      <c r="F89" s="135">
        <f>IF([1]PT!F90="", "", [1]PT!F90)</f>
        <v>27.26600971002696</v>
      </c>
      <c r="G89" s="135">
        <f>IF([1]PT!G90="", "", [1]PT!G90)</f>
        <v>20.04681345362761</v>
      </c>
      <c r="H89" s="135">
        <f>IF([1]PT!H90="", "", [1]PT!H90)</f>
        <v>14.471187155465856</v>
      </c>
      <c r="I89" s="135">
        <f>IF([1]PT!I90="", "", [1]PT!I90)</f>
        <v>9.3438462932753303</v>
      </c>
      <c r="J89" s="93">
        <f>IF([1]PT!J90="", "", [1]PT!J90)</f>
        <v>6.9684787041892449</v>
      </c>
      <c r="K89" s="93">
        <f>IF([1]PT!K90="", "", [1]PT!K90)</f>
        <v>6.0206874159283839</v>
      </c>
      <c r="L89" s="93">
        <f>IF([1]PT!L90="", "", [1]PT!L90)</f>
        <v>8.5689668677058037</v>
      </c>
      <c r="M89" s="96">
        <f>IF([1]PT!M90="", "", [1]PT!M90)</f>
        <v>10.024141611685401</v>
      </c>
    </row>
    <row r="90" spans="1:221" x14ac:dyDescent="0.25">
      <c r="A90" s="56">
        <v>2011</v>
      </c>
      <c r="B90" s="82">
        <f>IF([1]PT!B91="", "", [1]PT!B91)</f>
        <v>15.826459274406592</v>
      </c>
      <c r="C90" s="82">
        <f>IF([1]PT!C91="", "", [1]PT!C91)</f>
        <v>14.215841796936523</v>
      </c>
      <c r="D90" s="82">
        <f>IF([1]PT!D91="", "", [1]PT!D91)</f>
        <v>16.26485845995386</v>
      </c>
      <c r="E90" s="135">
        <f>IF([1]PT!E91="", "", [1]PT!E91)</f>
        <v>20.891305125362138</v>
      </c>
      <c r="F90" s="135">
        <f>IF([1]PT!F91="", "", [1]PT!F91)</f>
        <v>24.432320211563059</v>
      </c>
      <c r="G90" s="135">
        <f>IF([1]PT!G91="", "", [1]PT!G91)</f>
        <v>18.587622199398989</v>
      </c>
      <c r="H90" s="135">
        <f>IF([1]PT!H91="", "", [1]PT!H91)</f>
        <v>14.116981634282672</v>
      </c>
      <c r="I90" s="135">
        <f>IF([1]PT!I91="", "", [1]PT!I91)</f>
        <v>8.7669144272917858</v>
      </c>
      <c r="J90" s="93">
        <f>IF([1]PT!J91="", "", [1]PT!J91)</f>
        <v>6.2162421298219828</v>
      </c>
      <c r="K90" s="93">
        <f>IF([1]PT!K91="", "", [1]PT!K91)</f>
        <v>5.3893733522612051</v>
      </c>
      <c r="L90" s="93">
        <f>IF([1]PT!L91="", "", [1]PT!L91)</f>
        <v>7.626459143968872</v>
      </c>
      <c r="M90" s="96">
        <f>IF([1]PT!M91="", "", [1]PT!M91)</f>
        <v>8.2965304237385986</v>
      </c>
    </row>
    <row r="91" spans="1:221" x14ac:dyDescent="0.25">
      <c r="A91" s="56">
        <v>2012</v>
      </c>
      <c r="B91" s="82" t="str">
        <f>IF([1]PT!B92="", "", [1]PT!B92)</f>
        <v>:</v>
      </c>
      <c r="C91" s="82" t="str">
        <f>IF([1]PT!C92="", "", [1]PT!C92)</f>
        <v>:</v>
      </c>
      <c r="D91" s="82" t="str">
        <f>IF([1]PT!D92="", "", [1]PT!D92)</f>
        <v>:</v>
      </c>
      <c r="E91" s="135" t="str">
        <f>IF([1]PT!E92="", "", [1]PT!E92)</f>
        <v>:</v>
      </c>
      <c r="F91" s="135" t="str">
        <f>IF([1]PT!F92="", "", [1]PT!F92)</f>
        <v>:</v>
      </c>
      <c r="G91" s="135" t="str">
        <f>IF([1]PT!G92="", "", [1]PT!G92)</f>
        <v>:</v>
      </c>
      <c r="H91" s="135" t="str">
        <f>IF([1]PT!H92="", "", [1]PT!H92)</f>
        <v>:</v>
      </c>
      <c r="I91" s="135" t="str">
        <f>IF([1]PT!I92="", "", [1]PT!I92)</f>
        <v>:</v>
      </c>
      <c r="J91" s="93" t="str">
        <f>IF([1]PT!J92="", "", [1]PT!J92)</f>
        <v>:</v>
      </c>
      <c r="K91" s="93" t="str">
        <f>IF([1]PT!K92="", "", [1]PT!K92)</f>
        <v>:</v>
      </c>
      <c r="L91" s="93" t="str">
        <f>IF([1]PT!L92="", "", [1]PT!L92)</f>
        <v>:</v>
      </c>
      <c r="M91" s="96" t="str">
        <f>IF([1]PT!M92="", "", [1]PT!M92)</f>
        <v>:</v>
      </c>
    </row>
    <row r="92" spans="1:221" x14ac:dyDescent="0.25">
      <c r="A92" s="56">
        <v>2013</v>
      </c>
      <c r="B92" s="82" t="str">
        <f>IF([1]PT!B93="", "", [1]PT!B93)</f>
        <v>:</v>
      </c>
      <c r="C92" s="82" t="str">
        <f>IF([1]PT!C93="", "", [1]PT!C93)</f>
        <v>:</v>
      </c>
      <c r="D92" s="82" t="str">
        <f>IF([1]PT!D93="", "", [1]PT!D93)</f>
        <v>:</v>
      </c>
      <c r="E92" s="135" t="str">
        <f>IF([1]PT!E93="", "", [1]PT!E93)</f>
        <v>:</v>
      </c>
      <c r="F92" s="135" t="str">
        <f>IF([1]PT!F93="", "", [1]PT!F93)</f>
        <v>:</v>
      </c>
      <c r="G92" s="135" t="str">
        <f>IF([1]PT!G93="", "", [1]PT!G93)</f>
        <v>:</v>
      </c>
      <c r="H92" s="135" t="str">
        <f>IF([1]PT!H93="", "", [1]PT!H93)</f>
        <v>:</v>
      </c>
      <c r="I92" s="135" t="str">
        <f>IF([1]PT!I93="", "", [1]PT!I93)</f>
        <v>:</v>
      </c>
      <c r="J92" s="93" t="str">
        <f>IF([1]PT!J93="", "", [1]PT!J93)</f>
        <v>:</v>
      </c>
      <c r="K92" s="93" t="str">
        <f>IF([1]PT!K93="", "", [1]PT!K93)</f>
        <v>:</v>
      </c>
      <c r="L92" s="93" t="str">
        <f>IF([1]PT!L93="", "", [1]PT!L93)</f>
        <v>:</v>
      </c>
      <c r="M92" s="96" t="str">
        <f>IF([1]PT!M93="", "", [1]PT!M93)</f>
        <v>:</v>
      </c>
    </row>
    <row r="93" spans="1:221" x14ac:dyDescent="0.25">
      <c r="A93" s="55" t="s">
        <v>39</v>
      </c>
      <c r="B93" s="82" t="str">
        <f>IF([1]PT!B94="", "", [1]PT!B94)</f>
        <v/>
      </c>
      <c r="C93" s="82" t="str">
        <f>IF([1]PT!C94="", "", [1]PT!C94)</f>
        <v/>
      </c>
      <c r="D93" s="82" t="str">
        <f>IF([1]PT!D94="", "", [1]PT!D94)</f>
        <v/>
      </c>
      <c r="E93" s="135" t="str">
        <f>IF([1]PT!E94="", "", [1]PT!E94)</f>
        <v/>
      </c>
      <c r="F93" s="135" t="str">
        <f>IF([1]PT!F94="", "", [1]PT!F94)</f>
        <v/>
      </c>
      <c r="G93" s="135" t="str">
        <f>IF([1]PT!G94="", "", [1]PT!G94)</f>
        <v/>
      </c>
      <c r="H93" s="135" t="str">
        <f>IF([1]PT!H94="", "", [1]PT!H94)</f>
        <v/>
      </c>
      <c r="I93" s="135" t="str">
        <f>IF([1]PT!I94="", "", [1]PT!I94)</f>
        <v/>
      </c>
      <c r="J93" s="93" t="str">
        <f>IF([1]PT!J94="", "", [1]PT!J94)</f>
        <v/>
      </c>
      <c r="K93" s="93" t="str">
        <f>IF([1]PT!K94="", "", [1]PT!K94)</f>
        <v/>
      </c>
      <c r="L93" s="93" t="str">
        <f>IF([1]PT!L94="", "", [1]PT!L94)</f>
        <v/>
      </c>
      <c r="M93" s="96" t="str">
        <f>IF([1]PT!M94="", "", [1]PT!M94)</f>
        <v/>
      </c>
    </row>
    <row r="94" spans="1:221" x14ac:dyDescent="0.25">
      <c r="A94" s="56">
        <v>2000</v>
      </c>
      <c r="B94" s="82">
        <f>IF([1]PT!B95="", "", [1]PT!B95)</f>
        <v>6.867661448449228</v>
      </c>
      <c r="C94" s="82">
        <f>IF([1]PT!C95="", "", [1]PT!C95)</f>
        <v>7.2353841841589128</v>
      </c>
      <c r="D94" s="82">
        <f>IF([1]PT!D95="", "", [1]PT!D95)</f>
        <v>11.491989067526667</v>
      </c>
      <c r="E94" s="135">
        <f>IF([1]PT!E95="", "", [1]PT!E95)</f>
        <v>12.234077410207378</v>
      </c>
      <c r="F94" s="135">
        <f>IF([1]PT!F95="", "", [1]PT!F95)</f>
        <v>12.226569396274339</v>
      </c>
      <c r="G94" s="135">
        <f>IF([1]PT!G95="", "", [1]PT!G95)</f>
        <v>11.947893344188888</v>
      </c>
      <c r="H94" s="135">
        <f>IF([1]PT!H95="", "", [1]PT!H95)</f>
        <v>12.683553022949997</v>
      </c>
      <c r="I94" s="135">
        <f>IF([1]PT!I95="", "", [1]PT!I95)</f>
        <v>14.249562001167995</v>
      </c>
      <c r="J94" s="93">
        <f>IF([1]PT!J95="", "", [1]PT!J95)</f>
        <v>12.253039513677811</v>
      </c>
      <c r="K94" s="93">
        <f>IF([1]PT!K95="", "", [1]PT!K95)</f>
        <v>11.473347659730592</v>
      </c>
      <c r="L94" s="93">
        <f>IF([1]PT!L95="", "", [1]PT!L95)</f>
        <v>13.442622950819672</v>
      </c>
      <c r="M94" s="96">
        <f>IF([1]PT!M95="", "", [1]PT!M95)</f>
        <v>9.5647054494609396</v>
      </c>
    </row>
    <row r="95" spans="1:221" x14ac:dyDescent="0.25">
      <c r="A95" s="56">
        <v>2006</v>
      </c>
      <c r="B95" s="82">
        <f>IF([1]PT!B96="", "", [1]PT!B96)</f>
        <v>7.4751997077143963</v>
      </c>
      <c r="C95" s="82">
        <f>IF([1]PT!C96="", "", [1]PT!C96)</f>
        <v>7.5235863218365315</v>
      </c>
      <c r="D95" s="82">
        <f>IF([1]PT!D96="", "", [1]PT!D96)</f>
        <v>10.097670953808336</v>
      </c>
      <c r="E95" s="135">
        <f>IF([1]PT!E96="", "", [1]PT!E96)</f>
        <v>10.584393479760568</v>
      </c>
      <c r="F95" s="135">
        <f>IF([1]PT!F96="", "", [1]PT!F96)</f>
        <v>10.331768875957581</v>
      </c>
      <c r="G95" s="135">
        <f>IF([1]PT!G96="", "", [1]PT!G96)</f>
        <v>10.965352804003601</v>
      </c>
      <c r="H95" s="135">
        <f>IF([1]PT!H96="", "", [1]PT!H96)</f>
        <v>9.8020905503509361</v>
      </c>
      <c r="I95" s="135">
        <f>IF([1]PT!I96="", "", [1]PT!I96)</f>
        <v>12.950879100960666</v>
      </c>
      <c r="J95" s="93">
        <f>IF([1]PT!J96="", "", [1]PT!J96)</f>
        <v>13.269824622734957</v>
      </c>
      <c r="K95" s="93">
        <f>IF([1]PT!K96="", "", [1]PT!K96)</f>
        <v>13.581334941323812</v>
      </c>
      <c r="L95" s="93">
        <f>IF([1]PT!L96="", "", [1]PT!L96)</f>
        <v>12.743792590271797</v>
      </c>
      <c r="M95" s="96">
        <f>IF([1]PT!M96="", "", [1]PT!M96)</f>
        <v>8.1766277678680179</v>
      </c>
    </row>
    <row r="96" spans="1:221" x14ac:dyDescent="0.25">
      <c r="A96" s="56">
        <v>2011</v>
      </c>
      <c r="B96" s="82">
        <f>IF([1]PT!B97="", "", [1]PT!B97)</f>
        <v>6.8096790270234306</v>
      </c>
      <c r="C96" s="82">
        <f>IF([1]PT!C97="", "", [1]PT!C97)</f>
        <v>6.6126563845843283</v>
      </c>
      <c r="D96" s="82">
        <f>IF([1]PT!D97="", "", [1]PT!D97)</f>
        <v>8.2830549705447662</v>
      </c>
      <c r="E96" s="135">
        <f>IF([1]PT!E97="", "", [1]PT!E97)</f>
        <v>9.0779030333377779</v>
      </c>
      <c r="F96" s="135">
        <f>IF([1]PT!F97="", "", [1]PT!F97)</f>
        <v>9.1872988019253246</v>
      </c>
      <c r="G96" s="135">
        <f>IF([1]PT!G97="", "", [1]PT!G97)</f>
        <v>9.1093232911103517</v>
      </c>
      <c r="H96" s="135">
        <f>IF([1]PT!H97="", "", [1]PT!H97)</f>
        <v>7.762177269097684</v>
      </c>
      <c r="I96" s="135">
        <f>IF([1]PT!I97="", "", [1]PT!I97)</f>
        <v>10.844291976367449</v>
      </c>
      <c r="J96" s="93">
        <f>IF([1]PT!J97="", "", [1]PT!J97)</f>
        <v>9.5305059286011069</v>
      </c>
      <c r="K96" s="93">
        <f>IF([1]PT!K97="", "", [1]PT!K97)</f>
        <v>9.6937740823362404</v>
      </c>
      <c r="L96" s="93">
        <f>IF([1]PT!L97="", "", [1]PT!L97)</f>
        <v>9.2520536100302646</v>
      </c>
      <c r="M96" s="96">
        <f>IF([1]PT!M97="", "", [1]PT!M97)</f>
        <v>6.2528865027133129</v>
      </c>
    </row>
    <row r="97" spans="1:221" x14ac:dyDescent="0.25">
      <c r="A97" s="56">
        <v>2012</v>
      </c>
      <c r="B97" s="82" t="str">
        <f>IF([1]PT!B98="", "", [1]PT!B98)</f>
        <v>:</v>
      </c>
      <c r="C97" s="82" t="str">
        <f>IF([1]PT!C98="", "", [1]PT!C98)</f>
        <v>:</v>
      </c>
      <c r="D97" s="82" t="str">
        <f>IF([1]PT!D98="", "", [1]PT!D98)</f>
        <v>:</v>
      </c>
      <c r="E97" s="135" t="str">
        <f>IF([1]PT!E98="", "", [1]PT!E98)</f>
        <v>:</v>
      </c>
      <c r="F97" s="135" t="str">
        <f>IF([1]PT!F98="", "", [1]PT!F98)</f>
        <v>:</v>
      </c>
      <c r="G97" s="135" t="str">
        <f>IF([1]PT!G98="", "", [1]PT!G98)</f>
        <v>:</v>
      </c>
      <c r="H97" s="135" t="str">
        <f>IF([1]PT!H98="", "", [1]PT!H98)</f>
        <v>:</v>
      </c>
      <c r="I97" s="135" t="str">
        <f>IF([1]PT!I98="", "", [1]PT!I98)</f>
        <v>:</v>
      </c>
      <c r="J97" s="93" t="str">
        <f>IF([1]PT!J98="", "", [1]PT!J98)</f>
        <v>:</v>
      </c>
      <c r="K97" s="93" t="str">
        <f>IF([1]PT!K98="", "", [1]PT!K98)</f>
        <v>:</v>
      </c>
      <c r="L97" s="93" t="str">
        <f>IF([1]PT!L98="", "", [1]PT!L98)</f>
        <v>:</v>
      </c>
      <c r="M97" s="96" t="str">
        <f>IF([1]PT!M98="", "", [1]PT!M98)</f>
        <v>:</v>
      </c>
    </row>
    <row r="98" spans="1:221" x14ac:dyDescent="0.25">
      <c r="A98" s="56">
        <v>2013</v>
      </c>
      <c r="B98" s="82" t="str">
        <f>IF([1]PT!B99="", "", [1]PT!B99)</f>
        <v>:</v>
      </c>
      <c r="C98" s="82" t="str">
        <f>IF([1]PT!C99="", "", [1]PT!C99)</f>
        <v>:</v>
      </c>
      <c r="D98" s="82" t="str">
        <f>IF([1]PT!D99="", "", [1]PT!D99)</f>
        <v>:</v>
      </c>
      <c r="E98" s="135" t="str">
        <f>IF([1]PT!E99="", "", [1]PT!E99)</f>
        <v>:</v>
      </c>
      <c r="F98" s="135" t="str">
        <f>IF([1]PT!F99="", "", [1]PT!F99)</f>
        <v>:</v>
      </c>
      <c r="G98" s="135" t="str">
        <f>IF([1]PT!G99="", "", [1]PT!G99)</f>
        <v>:</v>
      </c>
      <c r="H98" s="135" t="str">
        <f>IF([1]PT!H99="", "", [1]PT!H99)</f>
        <v>:</v>
      </c>
      <c r="I98" s="135" t="str">
        <f>IF([1]PT!I99="", "", [1]PT!I99)</f>
        <v>:</v>
      </c>
      <c r="J98" s="93" t="str">
        <f>IF([1]PT!J99="", "", [1]PT!J99)</f>
        <v>:</v>
      </c>
      <c r="K98" s="93" t="str">
        <f>IF([1]PT!K99="", "", [1]PT!K99)</f>
        <v>:</v>
      </c>
      <c r="L98" s="93" t="str">
        <f>IF([1]PT!L99="", "", [1]PT!L99)</f>
        <v>:</v>
      </c>
      <c r="M98" s="96" t="str">
        <f>IF([1]PT!M99="", "", [1]PT!M99)</f>
        <v>:</v>
      </c>
    </row>
    <row r="99" spans="1:221" x14ac:dyDescent="0.25">
      <c r="A99" s="55" t="s">
        <v>40</v>
      </c>
      <c r="B99" s="82" t="str">
        <f>IF([1]PT!B100="", "", [1]PT!B100)</f>
        <v/>
      </c>
      <c r="C99" s="82" t="str">
        <f>IF([1]PT!C100="", "", [1]PT!C100)</f>
        <v/>
      </c>
      <c r="D99" s="82" t="str">
        <f>IF([1]PT!D100="", "", [1]PT!D100)</f>
        <v/>
      </c>
      <c r="E99" s="135" t="str">
        <f>IF([1]PT!E100="", "", [1]PT!E100)</f>
        <v/>
      </c>
      <c r="F99" s="135" t="str">
        <f>IF([1]PT!F100="", "", [1]PT!F100)</f>
        <v/>
      </c>
      <c r="G99" s="135" t="str">
        <f>IF([1]PT!G100="", "", [1]PT!G100)</f>
        <v/>
      </c>
      <c r="H99" s="135" t="str">
        <f>IF([1]PT!H100="", "", [1]PT!H100)</f>
        <v/>
      </c>
      <c r="I99" s="135" t="str">
        <f>IF([1]PT!I100="", "", [1]PT!I100)</f>
        <v/>
      </c>
      <c r="J99" s="93" t="str">
        <f>IF([1]PT!J100="", "", [1]PT!J100)</f>
        <v/>
      </c>
      <c r="K99" s="93" t="str">
        <f>IF([1]PT!K100="", "", [1]PT!K100)</f>
        <v/>
      </c>
      <c r="L99" s="93" t="str">
        <f>IF([1]PT!L100="", "", [1]PT!L100)</f>
        <v/>
      </c>
      <c r="M99" s="96" t="str">
        <f>IF([1]PT!M100="", "", [1]PT!M100)</f>
        <v/>
      </c>
    </row>
    <row r="100" spans="1:221" x14ac:dyDescent="0.25">
      <c r="A100" s="56">
        <v>2000</v>
      </c>
      <c r="B100" s="82">
        <f>IF([1]PT!B101="", "", [1]PT!B101)</f>
        <v>25.754487664933869</v>
      </c>
      <c r="C100" s="82">
        <f>IF([1]PT!C101="", "", [1]PT!C101)</f>
        <v>26.968673065620873</v>
      </c>
      <c r="D100" s="82">
        <f>IF([1]PT!D101="", "", [1]PT!D101)</f>
        <v>21.711431892198519</v>
      </c>
      <c r="E100" s="135">
        <f>IF([1]PT!E101="", "", [1]PT!E101)</f>
        <v>18.107757105666067</v>
      </c>
      <c r="F100" s="135">
        <f>IF([1]PT!F101="", "", [1]PT!F101)</f>
        <v>17.942059193703624</v>
      </c>
      <c r="G100" s="135">
        <f>IF([1]PT!G101="", "", [1]PT!G101)</f>
        <v>17.7590067168736</v>
      </c>
      <c r="H100" s="135">
        <f>IF([1]PT!H101="", "", [1]PT!H101)</f>
        <v>19.725100973731177</v>
      </c>
      <c r="I100" s="135">
        <f>IF([1]PT!I101="", "", [1]PT!I101)</f>
        <v>19.914346895074946</v>
      </c>
      <c r="J100" s="93">
        <f>IF([1]PT!J101="", "", [1]PT!J101)</f>
        <v>29.749240121580545</v>
      </c>
      <c r="K100" s="93">
        <f>IF([1]PT!K101="", "", [1]PT!K101)</f>
        <v>33.869699669794009</v>
      </c>
      <c r="L100" s="93">
        <f>IF([1]PT!L101="", "", [1]PT!L101)</f>
        <v>23.462614954018392</v>
      </c>
      <c r="M100" s="96">
        <f>IF([1]PT!M101="", "", [1]PT!M101)</f>
        <v>28.906796187953049</v>
      </c>
    </row>
    <row r="101" spans="1:221" x14ac:dyDescent="0.25">
      <c r="A101" s="56">
        <v>2006</v>
      </c>
      <c r="B101" s="82">
        <f>IF([1]PT!B102="", "", [1]PT!B102)</f>
        <v>26.57444356716724</v>
      </c>
      <c r="C101" s="82">
        <f>IF([1]PT!C102="", "", [1]PT!C102)</f>
        <v>27.269457321524449</v>
      </c>
      <c r="D101" s="82">
        <f>IF([1]PT!D102="", "", [1]PT!D102)</f>
        <v>24.808777937390211</v>
      </c>
      <c r="E101" s="135">
        <f>IF([1]PT!E102="", "", [1]PT!E102)</f>
        <v>21.448948790634763</v>
      </c>
      <c r="F101" s="135">
        <f>IF([1]PT!F102="", "", [1]PT!F102)</f>
        <v>21.277197600780497</v>
      </c>
      <c r="G101" s="135">
        <f>IF([1]PT!G102="", "", [1]PT!G102)</f>
        <v>21.282653693983253</v>
      </c>
      <c r="H101" s="135">
        <f>IF([1]PT!H102="", "", [1]PT!H102)</f>
        <v>22.140554869415912</v>
      </c>
      <c r="I101" s="135">
        <f>IF([1]PT!I102="", "", [1]PT!I102)</f>
        <v>23.790103317020119</v>
      </c>
      <c r="J101" s="93">
        <f>IF([1]PT!J102="", "", [1]PT!J102)</f>
        <v>33.310027384489885</v>
      </c>
      <c r="K101" s="93">
        <f>IF([1]PT!K102="", "", [1]PT!K102)</f>
        <v>36.536945127325012</v>
      </c>
      <c r="L101" s="93">
        <f>IF([1]PT!L102="", "", [1]PT!L102)</f>
        <v>27.860891360538893</v>
      </c>
      <c r="M101" s="96">
        <f>IF([1]PT!M102="", "", [1]PT!M102)</f>
        <v>30.746527404669294</v>
      </c>
    </row>
    <row r="102" spans="1:221" x14ac:dyDescent="0.25">
      <c r="A102" s="56">
        <v>2011</v>
      </c>
      <c r="B102" s="82">
        <f>IF([1]PT!B103="", "", [1]PT!B103)</f>
        <v>27.195979388036964</v>
      </c>
      <c r="C102" s="82">
        <f>IF([1]PT!C103="", "", [1]PT!C103)</f>
        <v>27.693233858073871</v>
      </c>
      <c r="D102" s="82">
        <f>IF([1]PT!D103="", "", [1]PT!D103)</f>
        <v>25.699535666584321</v>
      </c>
      <c r="E102" s="135">
        <f>IF([1]PT!E103="", "", [1]PT!E103)</f>
        <v>22.4406517335449</v>
      </c>
      <c r="F102" s="135">
        <f>IF([1]PT!F103="", "", [1]PT!F103)</f>
        <v>22.244397348047183</v>
      </c>
      <c r="G102" s="135">
        <f>IF([1]PT!G103="", "", [1]PT!G103)</f>
        <v>22.357259690364792</v>
      </c>
      <c r="H102" s="135">
        <f>IF([1]PT!H103="", "", [1]PT!H103)</f>
        <v>22.987090763907375</v>
      </c>
      <c r="I102" s="135">
        <f>IF([1]PT!I103="", "", [1]PT!I103)</f>
        <v>24.737945492662476</v>
      </c>
      <c r="J102" s="93">
        <f>IF([1]PT!J103="", "", [1]PT!J103)</f>
        <v>34.903640256959314</v>
      </c>
      <c r="K102" s="93">
        <f>IF([1]PT!K103="", "", [1]PT!K103)</f>
        <v>37.735753396876902</v>
      </c>
      <c r="L102" s="93">
        <f>IF([1]PT!L103="", "", [1]PT!L103)</f>
        <v>30.073497622135758</v>
      </c>
      <c r="M102" s="96">
        <f>IF([1]PT!M103="", "", [1]PT!M103)</f>
        <v>30.903619674402492</v>
      </c>
    </row>
    <row r="103" spans="1:221" x14ac:dyDescent="0.25">
      <c r="A103" s="56">
        <v>2012</v>
      </c>
      <c r="B103" s="82" t="str">
        <f>IF([1]PT!B104="", "", [1]PT!B104)</f>
        <v>:</v>
      </c>
      <c r="C103" s="82" t="str">
        <f>IF([1]PT!C104="", "", [1]PT!C104)</f>
        <v>:</v>
      </c>
      <c r="D103" s="82" t="str">
        <f>IF([1]PT!D104="", "", [1]PT!D104)</f>
        <v>:</v>
      </c>
      <c r="E103" s="135" t="str">
        <f>IF([1]PT!E104="", "", [1]PT!E104)</f>
        <v>:</v>
      </c>
      <c r="F103" s="135" t="str">
        <f>IF([1]PT!F104="", "", [1]PT!F104)</f>
        <v>:</v>
      </c>
      <c r="G103" s="135" t="str">
        <f>IF([1]PT!G104="", "", [1]PT!G104)</f>
        <v>:</v>
      </c>
      <c r="H103" s="135" t="str">
        <f>IF([1]PT!H104="", "", [1]PT!H104)</f>
        <v>:</v>
      </c>
      <c r="I103" s="135" t="str">
        <f>IF([1]PT!I104="", "", [1]PT!I104)</f>
        <v>:</v>
      </c>
      <c r="J103" s="93" t="str">
        <f>IF([1]PT!J104="", "", [1]PT!J104)</f>
        <v>:</v>
      </c>
      <c r="K103" s="93" t="str">
        <f>IF([1]PT!K104="", "", [1]PT!K104)</f>
        <v>:</v>
      </c>
      <c r="L103" s="93" t="str">
        <f>IF([1]PT!L104="", "", [1]PT!L104)</f>
        <v>:</v>
      </c>
      <c r="M103" s="96" t="str">
        <f>IF([1]PT!M104="", "", [1]PT!M104)</f>
        <v>:</v>
      </c>
    </row>
    <row r="104" spans="1:221" x14ac:dyDescent="0.25">
      <c r="A104" s="56">
        <v>2013</v>
      </c>
      <c r="B104" s="82" t="str">
        <f>IF([1]PT!B105="", "", [1]PT!B105)</f>
        <v>:</v>
      </c>
      <c r="C104" s="82" t="str">
        <f>IF([1]PT!C105="", "", [1]PT!C105)</f>
        <v>:</v>
      </c>
      <c r="D104" s="82" t="str">
        <f>IF([1]PT!D105="", "", [1]PT!D105)</f>
        <v>:</v>
      </c>
      <c r="E104" s="135" t="str">
        <f>IF([1]PT!E105="", "", [1]PT!E105)</f>
        <v>:</v>
      </c>
      <c r="F104" s="135" t="str">
        <f>IF([1]PT!F105="", "", [1]PT!F105)</f>
        <v>:</v>
      </c>
      <c r="G104" s="135" t="str">
        <f>IF([1]PT!G105="", "", [1]PT!G105)</f>
        <v>:</v>
      </c>
      <c r="H104" s="135" t="str">
        <f>IF([1]PT!H105="", "", [1]PT!H105)</f>
        <v>:</v>
      </c>
      <c r="I104" s="135" t="str">
        <f>IF([1]PT!I105="", "", [1]PT!I105)</f>
        <v>:</v>
      </c>
      <c r="J104" s="93" t="str">
        <f>IF([1]PT!J105="", "", [1]PT!J105)</f>
        <v>:</v>
      </c>
      <c r="K104" s="93" t="str">
        <f>IF([1]PT!K105="", "", [1]PT!K105)</f>
        <v>:</v>
      </c>
      <c r="L104" s="93" t="str">
        <f>IF([1]PT!L105="", "", [1]PT!L105)</f>
        <v>:</v>
      </c>
      <c r="M104" s="96" t="str">
        <f>IF([1]PT!M105="", "", [1]PT!M105)</f>
        <v>:</v>
      </c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</row>
    <row r="105" spans="1:221" x14ac:dyDescent="0.25">
      <c r="A105" s="55" t="s">
        <v>41</v>
      </c>
      <c r="B105" s="82" t="str">
        <f>IF([1]PT!B106="", "", [1]PT!B106)</f>
        <v/>
      </c>
      <c r="C105" s="82" t="str">
        <f>IF([1]PT!C106="", "", [1]PT!C106)</f>
        <v/>
      </c>
      <c r="D105" s="82" t="str">
        <f>IF([1]PT!D106="", "", [1]PT!D106)</f>
        <v/>
      </c>
      <c r="E105" s="135" t="str">
        <f>IF([1]PT!E106="", "", [1]PT!E106)</f>
        <v/>
      </c>
      <c r="F105" s="135" t="str">
        <f>IF([1]PT!F106="", "", [1]PT!F106)</f>
        <v/>
      </c>
      <c r="G105" s="135" t="str">
        <f>IF([1]PT!G106="", "", [1]PT!G106)</f>
        <v/>
      </c>
      <c r="H105" s="135" t="str">
        <f>IF([1]PT!H106="", "", [1]PT!H106)</f>
        <v/>
      </c>
      <c r="I105" s="135" t="str">
        <f>IF([1]PT!I106="", "", [1]PT!I106)</f>
        <v/>
      </c>
      <c r="J105" s="93" t="str">
        <f>IF([1]PT!J106="", "", [1]PT!J106)</f>
        <v/>
      </c>
      <c r="K105" s="93" t="str">
        <f>IF([1]PT!K106="", "", [1]PT!K106)</f>
        <v/>
      </c>
      <c r="L105" s="93" t="str">
        <f>IF([1]PT!L106="", "", [1]PT!L106)</f>
        <v/>
      </c>
      <c r="M105" s="96" t="str">
        <f>IF([1]PT!M106="", "", [1]PT!M106)</f>
        <v/>
      </c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</row>
    <row r="106" spans="1:221" x14ac:dyDescent="0.25">
      <c r="A106" s="56">
        <v>2000</v>
      </c>
      <c r="B106" s="82">
        <f>IF([1]PT!B107="", "", [1]PT!B107)</f>
        <v>12.882600344164144</v>
      </c>
      <c r="C106" s="82">
        <f>IF([1]PT!C107="", "", [1]PT!C107)</f>
        <v>14.55622942860356</v>
      </c>
      <c r="D106" s="82">
        <f>IF([1]PT!D107="", "", [1]PT!D107)</f>
        <v>9.5736494071632308</v>
      </c>
      <c r="E106" s="135">
        <f>IF([1]PT!E107="", "", [1]PT!E107)</f>
        <v>5.920743004545483</v>
      </c>
      <c r="F106" s="135">
        <f>IF([1]PT!F107="", "", [1]PT!F107)</f>
        <v>6.5634734869841065</v>
      </c>
      <c r="G106" s="135">
        <f>IF([1]PT!G107="", "", [1]PT!G107)</f>
        <v>5.0325666598819465</v>
      </c>
      <c r="H106" s="135">
        <f>IF([1]PT!H107="", "", [1]PT!H107)</f>
        <v>5.8799586712170084</v>
      </c>
      <c r="I106" s="135">
        <f>IF([1]PT!I107="", "", [1]PT!I107)</f>
        <v>5.2559859840373759</v>
      </c>
      <c r="J106" s="93">
        <f>IF([1]PT!J107="", "", [1]PT!J107)</f>
        <v>9.9670719351570405</v>
      </c>
      <c r="K106" s="93">
        <f>IF([1]PT!K107="", "", [1]PT!K107)</f>
        <v>10.79721159389905</v>
      </c>
      <c r="L106" s="93">
        <f>IF([1]PT!L107="", "", [1]PT!L107)</f>
        <v>8.7005197920831687</v>
      </c>
      <c r="M106" s="96">
        <f>IF([1]PT!M107="", "", [1]PT!M107)</f>
        <v>18.578209515399045</v>
      </c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</row>
    <row r="107" spans="1:221" x14ac:dyDescent="0.25">
      <c r="A107" s="56">
        <v>2006</v>
      </c>
      <c r="B107" s="82">
        <f>IF([1]PT!B108="", "", [1]PT!B108)</f>
        <v>14.306153954581747</v>
      </c>
      <c r="C107" s="82">
        <f>IF([1]PT!C108="", "", [1]PT!C108)</f>
        <v>15.850221261279676</v>
      </c>
      <c r="D107" s="82">
        <f>IF([1]PT!D108="", "", [1]PT!D108)</f>
        <v>10.669509392653834</v>
      </c>
      <c r="E107" s="135">
        <f>IF([1]PT!E108="", "", [1]PT!E108)</f>
        <v>6.9531346493910249</v>
      </c>
      <c r="F107" s="135">
        <f>IF([1]PT!F108="", "", [1]PT!F108)</f>
        <v>7.6762323709899949</v>
      </c>
      <c r="G107" s="135">
        <f>IF([1]PT!G108="", "", [1]PT!G108)</f>
        <v>6.0543070997493391</v>
      </c>
      <c r="H107" s="135">
        <f>IF([1]PT!H108="", "", [1]PT!H108)</f>
        <v>6.2535771304635972</v>
      </c>
      <c r="I107" s="135">
        <f>IF([1]PT!I108="", "", [1]PT!I108)</f>
        <v>7.0328076853362331</v>
      </c>
      <c r="J107" s="93">
        <f>IF([1]PT!J108="", "", [1]PT!J108)</f>
        <v>9.7244071549262951</v>
      </c>
      <c r="K107" s="93">
        <f>IF([1]PT!K108="", "", [1]PT!K108)</f>
        <v>10.589544969618258</v>
      </c>
      <c r="L107" s="93">
        <f>IF([1]PT!L108="", "", [1]PT!L108)</f>
        <v>8.263491814835124</v>
      </c>
      <c r="M107" s="96">
        <f>IF([1]PT!M108="", "", [1]PT!M108)</f>
        <v>19.756721325567906</v>
      </c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  <c r="HJ107" s="88"/>
      <c r="HK107" s="88"/>
      <c r="HL107" s="88"/>
      <c r="HM107" s="88"/>
    </row>
    <row r="108" spans="1:221" x14ac:dyDescent="0.25">
      <c r="A108" s="56">
        <v>2011</v>
      </c>
      <c r="B108" s="82">
        <f>IF([1]PT!B109="", "", [1]PT!B109)</f>
        <v>15.335633046614021</v>
      </c>
      <c r="C108" s="82">
        <f>IF([1]PT!C109="", "", [1]PT!C109)</f>
        <v>16.801430890125022</v>
      </c>
      <c r="D108" s="82">
        <f>IF([1]PT!D109="", "", [1]PT!D109)</f>
        <v>12.398413981083333</v>
      </c>
      <c r="E108" s="135">
        <f>IF([1]PT!E109="", "", [1]PT!E109)</f>
        <v>8.3788274388796591</v>
      </c>
      <c r="F108" s="135">
        <f>IF([1]PT!F109="", "", [1]PT!F109)</f>
        <v>9.533931031926004</v>
      </c>
      <c r="G108" s="135">
        <f>IF([1]PT!G109="", "", [1]PT!G109)</f>
        <v>6.9401650880596453</v>
      </c>
      <c r="H108" s="135">
        <f>IF([1]PT!H109="", "", [1]PT!H109)</f>
        <v>7.5958211338834163</v>
      </c>
      <c r="I108" s="135">
        <f>IF([1]PT!I109="", "", [1]PT!I109)</f>
        <v>7.2231751477034489</v>
      </c>
      <c r="J108" s="93">
        <f>IF([1]PT!J109="", "", [1]PT!J109)</f>
        <v>10.764166320432102</v>
      </c>
      <c r="K108" s="93">
        <f>IF([1]PT!K109="", "", [1]PT!K109)</f>
        <v>11.726830257554248</v>
      </c>
      <c r="L108" s="93">
        <f>IF([1]PT!L109="", "", [1]PT!L109)</f>
        <v>9.1223519239083455</v>
      </c>
      <c r="M108" s="96">
        <f>IF([1]PT!M109="", "", [1]PT!M109)</f>
        <v>21.71083015818035</v>
      </c>
    </row>
    <row r="109" spans="1:221" x14ac:dyDescent="0.25">
      <c r="A109" s="56">
        <v>2012</v>
      </c>
      <c r="B109" s="82" t="str">
        <f>IF([1]PT!B110="", "", [1]PT!B110)</f>
        <v>:</v>
      </c>
      <c r="C109" s="82" t="str">
        <f>IF([1]PT!C110="", "", [1]PT!C110)</f>
        <v>:</v>
      </c>
      <c r="D109" s="82" t="str">
        <f>IF([1]PT!D110="", "", [1]PT!D110)</f>
        <v>:</v>
      </c>
      <c r="E109" s="135" t="str">
        <f>IF([1]PT!E110="", "", [1]PT!E110)</f>
        <v>:</v>
      </c>
      <c r="F109" s="135" t="str">
        <f>IF([1]PT!F110="", "", [1]PT!F110)</f>
        <v>:</v>
      </c>
      <c r="G109" s="135" t="str">
        <f>IF([1]PT!G110="", "", [1]PT!G110)</f>
        <v>:</v>
      </c>
      <c r="H109" s="135" t="str">
        <f>IF([1]PT!H110="", "", [1]PT!H110)</f>
        <v>:</v>
      </c>
      <c r="I109" s="135" t="str">
        <f>IF([1]PT!I110="", "", [1]PT!I110)</f>
        <v>:</v>
      </c>
      <c r="J109" s="93" t="str">
        <f>IF([1]PT!J110="", "", [1]PT!J110)</f>
        <v>:</v>
      </c>
      <c r="K109" s="93" t="str">
        <f>IF([1]PT!K110="", "", [1]PT!K110)</f>
        <v>:</v>
      </c>
      <c r="L109" s="93" t="str">
        <f>IF([1]PT!L110="", "", [1]PT!L110)</f>
        <v>:</v>
      </c>
      <c r="M109" s="96" t="str">
        <f>IF([1]PT!M110="", "", [1]PT!M110)</f>
        <v>:</v>
      </c>
    </row>
    <row r="110" spans="1:221" x14ac:dyDescent="0.25">
      <c r="A110" s="56">
        <v>2013</v>
      </c>
      <c r="B110" s="82" t="str">
        <f>IF([1]PT!B111="", "", [1]PT!B111)</f>
        <v>:</v>
      </c>
      <c r="C110" s="82" t="str">
        <f>IF([1]PT!C111="", "", [1]PT!C111)</f>
        <v>:</v>
      </c>
      <c r="D110" s="82" t="str">
        <f>IF([1]PT!D111="", "", [1]PT!D111)</f>
        <v>:</v>
      </c>
      <c r="E110" s="135" t="str">
        <f>IF([1]PT!E111="", "", [1]PT!E111)</f>
        <v>:</v>
      </c>
      <c r="F110" s="135" t="str">
        <f>IF([1]PT!F111="", "", [1]PT!F111)</f>
        <v>:</v>
      </c>
      <c r="G110" s="135" t="str">
        <f>IF([1]PT!G111="", "", [1]PT!G111)</f>
        <v>:</v>
      </c>
      <c r="H110" s="135" t="str">
        <f>IF([1]PT!H111="", "", [1]PT!H111)</f>
        <v>:</v>
      </c>
      <c r="I110" s="135" t="str">
        <f>IF([1]PT!I111="", "", [1]PT!I111)</f>
        <v>:</v>
      </c>
      <c r="J110" s="93" t="str">
        <f>IF([1]PT!J111="", "", [1]PT!J111)</f>
        <v>:</v>
      </c>
      <c r="K110" s="93" t="str">
        <f>IF([1]PT!K111="", "", [1]PT!K111)</f>
        <v>:</v>
      </c>
      <c r="L110" s="93" t="str">
        <f>IF([1]PT!L111="", "", [1]PT!L111)</f>
        <v>:</v>
      </c>
      <c r="M110" s="96" t="str">
        <f>IF([1]PT!M111="", "", [1]PT!M111)</f>
        <v>:</v>
      </c>
    </row>
    <row r="111" spans="1:221" ht="22.5" x14ac:dyDescent="0.25">
      <c r="A111" s="55" t="s">
        <v>42</v>
      </c>
      <c r="B111" s="82" t="str">
        <f>IF([1]PT!B112="", "", [1]PT!B112)</f>
        <v/>
      </c>
      <c r="C111" s="82" t="str">
        <f>IF([1]PT!C112="", "", [1]PT!C112)</f>
        <v/>
      </c>
      <c r="D111" s="82" t="str">
        <f>IF([1]PT!D112="", "", [1]PT!D112)</f>
        <v/>
      </c>
      <c r="E111" s="135" t="str">
        <f>IF([1]PT!E112="", "", [1]PT!E112)</f>
        <v/>
      </c>
      <c r="F111" s="135" t="str">
        <f>IF([1]PT!F112="", "", [1]PT!F112)</f>
        <v/>
      </c>
      <c r="G111" s="135" t="str">
        <f>IF([1]PT!G112="", "", [1]PT!G112)</f>
        <v/>
      </c>
      <c r="H111" s="135" t="str">
        <f>IF([1]PT!H112="", "", [1]PT!H112)</f>
        <v/>
      </c>
      <c r="I111" s="135" t="str">
        <f>IF([1]PT!I112="", "", [1]PT!I112)</f>
        <v/>
      </c>
      <c r="J111" s="93" t="str">
        <f>IF([1]PT!J112="", "", [1]PT!J112)</f>
        <v/>
      </c>
      <c r="K111" s="93" t="str">
        <f>IF([1]PT!K112="", "", [1]PT!K112)</f>
        <v/>
      </c>
      <c r="L111" s="93" t="str">
        <f>IF([1]PT!L112="", "", [1]PT!L112)</f>
        <v/>
      </c>
      <c r="M111" s="96" t="str">
        <f>IF([1]PT!M112="", "", [1]PT!M112)</f>
        <v/>
      </c>
    </row>
    <row r="112" spans="1:221" x14ac:dyDescent="0.25">
      <c r="A112" s="56">
        <v>2000</v>
      </c>
      <c r="B112" s="82">
        <f>IF([1]PT!B113="", "", [1]PT!B113)</f>
        <v>27.49895048657433</v>
      </c>
      <c r="C112" s="82">
        <f>IF([1]PT!C113="", "", [1]PT!C113)</f>
        <v>29.500755914150648</v>
      </c>
      <c r="D112" s="82">
        <f>IF([1]PT!D113="", "", [1]PT!D113)</f>
        <v>22.9143609699595</v>
      </c>
      <c r="E112" s="135">
        <f>IF([1]PT!E113="", "", [1]PT!E113)</f>
        <v>20.217563550360723</v>
      </c>
      <c r="F112" s="135">
        <f>IF([1]PT!F113="", "", [1]PT!F113)</f>
        <v>18.659627661694941</v>
      </c>
      <c r="G112" s="135">
        <f>IF([1]PT!G113="", "", [1]PT!G113)</f>
        <v>19.712158219689265</v>
      </c>
      <c r="H112" s="135">
        <f>IF([1]PT!H113="", "", [1]PT!H113)</f>
        <v>27.295782585553713</v>
      </c>
      <c r="I112" s="135">
        <f>IF([1]PT!I113="", "", [1]PT!I113)</f>
        <v>30.64045162546233</v>
      </c>
      <c r="J112" s="93">
        <f>IF([1]PT!J113="", "", [1]PT!J113)</f>
        <v>24.398429584599796</v>
      </c>
      <c r="K112" s="93">
        <f>IF([1]PT!K113="", "", [1]PT!K113)</f>
        <v>24.346139734786938</v>
      </c>
      <c r="L112" s="93">
        <f>IF([1]PT!L113="", "", [1]PT!L113)</f>
        <v>24.478208716513393</v>
      </c>
      <c r="M112" s="96">
        <f>IF([1]PT!M113="", "", [1]PT!M113)</f>
        <v>28.665415608786837</v>
      </c>
    </row>
    <row r="113" spans="1:13" x14ac:dyDescent="0.25">
      <c r="A113" s="56">
        <v>2006</v>
      </c>
      <c r="B113" s="82">
        <f>IF([1]PT!B114="", "", [1]PT!B114)</f>
        <v>28.70927833138947</v>
      </c>
      <c r="C113" s="82">
        <f>IF([1]PT!C114="", "", [1]PT!C114)</f>
        <v>30.629171428867203</v>
      </c>
      <c r="D113" s="82">
        <f>IF([1]PT!D114="", "", [1]PT!D114)</f>
        <v>24.373477287501952</v>
      </c>
      <c r="E113" s="135">
        <f>IF([1]PT!E114="", "", [1]PT!E114)</f>
        <v>21.895701474012732</v>
      </c>
      <c r="F113" s="135">
        <f>IF([1]PT!F114="", "", [1]PT!F114)</f>
        <v>20.248465850377837</v>
      </c>
      <c r="G113" s="135">
        <f>IF([1]PT!G114="", "", [1]PT!G114)</f>
        <v>21.617160274941703</v>
      </c>
      <c r="H113" s="135">
        <f>IF([1]PT!H114="", "", [1]PT!H114)</f>
        <v>27.809741844142543</v>
      </c>
      <c r="I113" s="135">
        <f>IF([1]PT!I114="", "", [1]PT!I114)</f>
        <v>32.85299981874207</v>
      </c>
      <c r="J113" s="93">
        <f>IF([1]PT!J114="", "", [1]PT!J114)</f>
        <v>26.341548680300647</v>
      </c>
      <c r="K113" s="93">
        <f>IF([1]PT!K114="", "", [1]PT!K114)</f>
        <v>23.999257850549657</v>
      </c>
      <c r="L113" s="93">
        <f>IF([1]PT!L114="", "", [1]PT!L114)</f>
        <v>30.296859089841</v>
      </c>
      <c r="M113" s="96">
        <f>IF([1]PT!M114="", "", [1]PT!M114)</f>
        <v>29.66122943127521</v>
      </c>
    </row>
    <row r="114" spans="1:13" x14ac:dyDescent="0.25">
      <c r="A114" s="56">
        <v>2011</v>
      </c>
      <c r="B114" s="82">
        <f>IF([1]PT!B115="", "", [1]PT!B115)</f>
        <v>29.640758928575409</v>
      </c>
      <c r="C114" s="82">
        <f>IF([1]PT!C115="", "", [1]PT!C115)</f>
        <v>31.676858826595033</v>
      </c>
      <c r="D114" s="82">
        <f>IF([1]PT!D115="", "", [1]PT!D115)</f>
        <v>26.302876020047151</v>
      </c>
      <c r="E114" s="135">
        <f>IF([1]PT!E115="", "", [1]PT!E115)</f>
        <v>23.697687197812382</v>
      </c>
      <c r="F114" s="135">
        <f>IF([1]PT!F115="", "", [1]PT!F115)</f>
        <v>21.768009737832347</v>
      </c>
      <c r="G114" s="135">
        <f>IF([1]PT!G115="", "", [1]PT!G115)</f>
        <v>23.594469169614669</v>
      </c>
      <c r="H114" s="135">
        <f>IF([1]PT!H115="", "", [1]PT!H115)</f>
        <v>30.3766302901251</v>
      </c>
      <c r="I114" s="135">
        <f>IF([1]PT!I115="", "", [1]PT!I115)</f>
        <v>35.363064608347628</v>
      </c>
      <c r="J114" s="93">
        <f>IF([1]PT!J115="", "", [1]PT!J115)</f>
        <v>29.022979321806385</v>
      </c>
      <c r="K114" s="93">
        <f>IF([1]PT!K115="", "", [1]PT!K115)</f>
        <v>26.875887243966741</v>
      </c>
      <c r="L114" s="93">
        <f>IF([1]PT!L115="", "", [1]PT!L115)</f>
        <v>32.684824902723733</v>
      </c>
      <c r="M114" s="96">
        <f>IF([1]PT!M115="", "", [1]PT!M115)</f>
        <v>31.330822075972755</v>
      </c>
    </row>
    <row r="115" spans="1:13" x14ac:dyDescent="0.25">
      <c r="A115" s="56">
        <v>2012</v>
      </c>
      <c r="B115" s="82" t="str">
        <f>IF([1]PT!B116="", "", [1]PT!B116)</f>
        <v>:</v>
      </c>
      <c r="C115" s="82" t="str">
        <f>IF([1]PT!C116="", "", [1]PT!C116)</f>
        <v>:</v>
      </c>
      <c r="D115" s="82" t="str">
        <f>IF([1]PT!D116="", "", [1]PT!D116)</f>
        <v>:</v>
      </c>
      <c r="E115" s="135" t="str">
        <f>IF([1]PT!E116="", "", [1]PT!E116)</f>
        <v>:</v>
      </c>
      <c r="F115" s="135" t="str">
        <f>IF([1]PT!F116="", "", [1]PT!F116)</f>
        <v>:</v>
      </c>
      <c r="G115" s="135" t="str">
        <f>IF([1]PT!G116="", "", [1]PT!G116)</f>
        <v>:</v>
      </c>
      <c r="H115" s="135" t="str">
        <f>IF([1]PT!H116="", "", [1]PT!H116)</f>
        <v>:</v>
      </c>
      <c r="I115" s="135" t="str">
        <f>IF([1]PT!I116="", "", [1]PT!I116)</f>
        <v>:</v>
      </c>
      <c r="J115" s="93" t="str">
        <f>IF([1]PT!J116="", "", [1]PT!J116)</f>
        <v>:</v>
      </c>
      <c r="K115" s="93" t="str">
        <f>IF([1]PT!K116="", "", [1]PT!K116)</f>
        <v>:</v>
      </c>
      <c r="L115" s="93" t="str">
        <f>IF([1]PT!L116="", "", [1]PT!L116)</f>
        <v>:</v>
      </c>
      <c r="M115" s="96" t="str">
        <f>IF([1]PT!M116="", "", [1]PT!M116)</f>
        <v>:</v>
      </c>
    </row>
    <row r="116" spans="1:13" x14ac:dyDescent="0.25">
      <c r="A116" s="56">
        <v>2013</v>
      </c>
      <c r="B116" s="82" t="str">
        <f>IF([1]PT!B117="", "", [1]PT!B117)</f>
        <v>:</v>
      </c>
      <c r="C116" s="82" t="str">
        <f>IF([1]PT!C117="", "", [1]PT!C117)</f>
        <v>:</v>
      </c>
      <c r="D116" s="82" t="str">
        <f>IF([1]PT!D117="", "", [1]PT!D117)</f>
        <v>:</v>
      </c>
      <c r="E116" s="135" t="str">
        <f>IF([1]PT!E117="", "", [1]PT!E117)</f>
        <v>:</v>
      </c>
      <c r="F116" s="135" t="str">
        <f>IF([1]PT!F117="", "", [1]PT!F117)</f>
        <v>:</v>
      </c>
      <c r="G116" s="135" t="str">
        <f>IF([1]PT!G117="", "", [1]PT!G117)</f>
        <v>:</v>
      </c>
      <c r="H116" s="135" t="str">
        <f>IF([1]PT!H117="", "", [1]PT!H117)</f>
        <v>:</v>
      </c>
      <c r="I116" s="135" t="str">
        <f>IF([1]PT!I117="", "", [1]PT!I117)</f>
        <v>:</v>
      </c>
      <c r="J116" s="93" t="str">
        <f>IF([1]PT!J117="", "", [1]PT!J117)</f>
        <v>:</v>
      </c>
      <c r="K116" s="93" t="str">
        <f>IF([1]PT!K117="", "", [1]PT!K117)</f>
        <v>:</v>
      </c>
      <c r="L116" s="93" t="str">
        <f>IF([1]PT!L117="", "", [1]PT!L117)</f>
        <v>:</v>
      </c>
      <c r="M116" s="96" t="str">
        <f>IF([1]PT!M117="", "", [1]PT!M117)</f>
        <v>:</v>
      </c>
    </row>
    <row r="117" spans="1:13" x14ac:dyDescent="0.25">
      <c r="A117" s="55" t="s">
        <v>43</v>
      </c>
      <c r="B117" s="82" t="str">
        <f>IF([1]PT!B118="", "", [1]PT!B118)</f>
        <v/>
      </c>
      <c r="C117" s="82" t="str">
        <f>IF([1]PT!C118="", "", [1]PT!C118)</f>
        <v/>
      </c>
      <c r="D117" s="82" t="str">
        <f>IF([1]PT!D118="", "", [1]PT!D118)</f>
        <v/>
      </c>
      <c r="E117" s="135" t="str">
        <f>IF([1]PT!E118="", "", [1]PT!E118)</f>
        <v/>
      </c>
      <c r="F117" s="135" t="str">
        <f>IF([1]PT!F118="", "", [1]PT!F118)</f>
        <v/>
      </c>
      <c r="G117" s="135" t="str">
        <f>IF([1]PT!G118="", "", [1]PT!G118)</f>
        <v/>
      </c>
      <c r="H117" s="135" t="str">
        <f>IF([1]PT!H118="", "", [1]PT!H118)</f>
        <v/>
      </c>
      <c r="I117" s="135" t="str">
        <f>IF([1]PT!I118="", "", [1]PT!I118)</f>
        <v/>
      </c>
      <c r="J117" s="93" t="str">
        <f>IF([1]PT!J118="", "", [1]PT!J118)</f>
        <v/>
      </c>
      <c r="K117" s="93" t="str">
        <f>IF([1]PT!K118="", "", [1]PT!K118)</f>
        <v/>
      </c>
      <c r="L117" s="93" t="str">
        <f>IF([1]PT!L118="", "", [1]PT!L118)</f>
        <v/>
      </c>
      <c r="M117" s="96" t="str">
        <f>IF([1]PT!M118="", "", [1]PT!M118)</f>
        <v/>
      </c>
    </row>
    <row r="118" spans="1:13" x14ac:dyDescent="0.25">
      <c r="A118" s="89" t="s">
        <v>44</v>
      </c>
      <c r="B118" s="82">
        <f>IF([1]PT!B119="", "", [1]PT!B119)</f>
        <v>1.8109836087751452</v>
      </c>
      <c r="C118" s="82">
        <f>IF([1]PT!C119="", "", [1]PT!C119)</f>
        <v>1.8709494958889064</v>
      </c>
      <c r="D118" s="82">
        <f>IF([1]PT!D119="", "", [1]PT!D119)</f>
        <v>0.72144624941282054</v>
      </c>
      <c r="E118" s="135">
        <f>IF([1]PT!E119="", "", [1]PT!E119)</f>
        <v>0.54655215242069699</v>
      </c>
      <c r="F118" s="135">
        <f>IF([1]PT!F119="", "", [1]PT!F119)</f>
        <v>0.40843441536119429</v>
      </c>
      <c r="G118" s="135">
        <f>IF([1]PT!G119="", "", [1]PT!G119)</f>
        <v>0.59087710295788587</v>
      </c>
      <c r="H118" s="135">
        <f>IF([1]PT!H119="", "", [1]PT!H119)</f>
        <v>1.058816813700052</v>
      </c>
      <c r="I118" s="135">
        <f>IF([1]PT!I119="", "", [1]PT!I119)</f>
        <v>0.36536585365853663</v>
      </c>
      <c r="J118" s="93">
        <f>IF([1]PT!J119="", "", [1]PT!J119)</f>
        <v>0.2761978704525288</v>
      </c>
      <c r="K118" s="93">
        <f>IF([1]PT!K119="", "", [1]PT!K119)</f>
        <v>0.24141675284384692</v>
      </c>
      <c r="L118" s="93">
        <f>IF([1]PT!L119="", "", [1]PT!L119)</f>
        <v>0.33898568761667702</v>
      </c>
      <c r="M118" s="96">
        <f>IF([1]PT!M119="", "", [1]PT!M119)</f>
        <v>1.0663270128740761</v>
      </c>
    </row>
    <row r="119" spans="1:13" x14ac:dyDescent="0.25">
      <c r="A119" s="89">
        <v>2006</v>
      </c>
      <c r="B119" s="82">
        <f>IF([1]PT!B120="", "", [1]PT!B120)</f>
        <v>1.7791486750503052</v>
      </c>
      <c r="C119" s="82">
        <f>IF([1]PT!C120="", "", [1]PT!C120)</f>
        <v>1.8486341641299338</v>
      </c>
      <c r="D119" s="82">
        <f>IF([1]PT!D120="", "", [1]PT!D120)</f>
        <v>0.95454529049798809</v>
      </c>
      <c r="E119" s="135">
        <f>IF([1]PT!E120="", "", [1]PT!E120)</f>
        <v>0.76220866303012014</v>
      </c>
      <c r="F119" s="135">
        <f>IF([1]PT!F120="", "", [1]PT!F120)</f>
        <v>0.80942833686211813</v>
      </c>
      <c r="G119" s="135">
        <f>IF([1]PT!G120="", "", [1]PT!G120)</f>
        <v>0.81793066430916905</v>
      </c>
      <c r="H119" s="135">
        <f>IF([1]PT!H120="", "", [1]PT!H120)</f>
        <v>0.53124065769805684</v>
      </c>
      <c r="I119" s="135">
        <f>IF([1]PT!I120="", "", [1]PT!I120)</f>
        <v>0.37642086855144269</v>
      </c>
      <c r="J119" s="93">
        <f>IF([1]PT!J120="", "", [1]PT!J120)</f>
        <v>0.28838572189664358</v>
      </c>
      <c r="K119" s="93">
        <f>IF([1]PT!K120="", "", [1]PT!K120)</f>
        <v>0.26614997905320487</v>
      </c>
      <c r="L119" s="93">
        <f>IF([1]PT!L120="", "", [1]PT!L120)</f>
        <v>0.32721287490855894</v>
      </c>
      <c r="M119" s="96">
        <f>IF([1]PT!M120="", "", [1]PT!M120)</f>
        <v>1.3638346155084171</v>
      </c>
    </row>
    <row r="120" spans="1:13" x14ac:dyDescent="0.25">
      <c r="A120" s="89">
        <v>2011</v>
      </c>
      <c r="B120" s="82">
        <f>IF([1]PT!B121="", "", [1]PT!B121)</f>
        <v>1.9753761442440207</v>
      </c>
      <c r="C120" s="82">
        <f>IF([1]PT!C121="", "", [1]PT!C121)</f>
        <v>2.0610769825043889</v>
      </c>
      <c r="D120" s="82">
        <f>IF([1]PT!D121="", "", [1]PT!D121)</f>
        <v>1.4568278962575283</v>
      </c>
      <c r="E120" s="135">
        <f>IF([1]PT!E121="", "", [1]PT!E121)</f>
        <v>1.2408810411193254</v>
      </c>
      <c r="F120" s="135">
        <f>IF([1]PT!F121="", "", [1]PT!F121)</f>
        <v>1.4867572054323259</v>
      </c>
      <c r="G120" s="135">
        <f>IF([1]PT!G121="", "", [1]PT!G121)</f>
        <v>1.2526079164008628</v>
      </c>
      <c r="H120" s="135">
        <f>IF([1]PT!H121="", "", [1]PT!H121)</f>
        <v>0.41980739198334205</v>
      </c>
      <c r="I120" s="135">
        <f>IF([1]PT!I121="", "", [1]PT!I121)</f>
        <v>0.38571808510638295</v>
      </c>
      <c r="J120" s="93">
        <f>IF([1]PT!J121="", "", [1]PT!J121)</f>
        <v>0.36907973365204028</v>
      </c>
      <c r="K120" s="93">
        <f>IF([1]PT!K121="", "", [1]PT!K121)</f>
        <v>0.40993602831087517</v>
      </c>
      <c r="L120" s="93">
        <f>IF([1]PT!L121="", "", [1]PT!L121)</f>
        <v>0.3003434852301351</v>
      </c>
      <c r="M120" s="96">
        <f>IF([1]PT!M121="", "", [1]PT!M121)</f>
        <v>1.9745539025017782</v>
      </c>
    </row>
    <row r="121" spans="1:13" x14ac:dyDescent="0.25">
      <c r="A121" s="89">
        <v>2013</v>
      </c>
      <c r="B121" s="82">
        <f>IF([1]PT!B122="", "", [1]PT!B122)</f>
        <v>2.0301071149907908</v>
      </c>
      <c r="C121" s="82">
        <f>IF([1]PT!C122="", "", [1]PT!C122)</f>
        <v>2.1118048358470514</v>
      </c>
      <c r="D121" s="82">
        <f>IF([1]PT!D122="", "", [1]PT!D122)</f>
        <v>1.3264134986403866</v>
      </c>
      <c r="E121" s="135">
        <f>IF([1]PT!E122="", "", [1]PT!E122)</f>
        <v>1.2081569394314482</v>
      </c>
      <c r="F121" s="135">
        <f>IF([1]PT!F122="", "", [1]PT!F122)</f>
        <v>1.3887175127520039</v>
      </c>
      <c r="G121" s="135">
        <f>IF([1]PT!G122="", "", [1]PT!G122)</f>
        <v>1.2814090810206049</v>
      </c>
      <c r="H121" s="135">
        <f>IF([1]PT!H122="", "", [1]PT!H122)</f>
        <v>0.46209270307480493</v>
      </c>
      <c r="I121" s="135">
        <f>IF([1]PT!I122="", "", [1]PT!I122)</f>
        <v>0.34845754845754845</v>
      </c>
      <c r="J121" s="93">
        <f>IF([1]PT!J122="", "", [1]PT!J122)</f>
        <v>0.35984848484848486</v>
      </c>
      <c r="K121" s="93">
        <f>IF([1]PT!K122="", "", [1]PT!K122)</f>
        <v>0.36747809152872446</v>
      </c>
      <c r="L121" s="93">
        <f>IF([1]PT!L122="", "", [1]PT!L122)</f>
        <v>0.346241627387745</v>
      </c>
      <c r="M121" s="96">
        <f>IF([1]PT!M122="", "", [1]PT!M122)</f>
        <v>1.6827013425490915</v>
      </c>
    </row>
    <row r="122" spans="1:13" x14ac:dyDescent="0.25">
      <c r="A122" s="89"/>
      <c r="B122" s="87"/>
      <c r="C122" s="87"/>
      <c r="D122" s="87"/>
      <c r="E122" s="90"/>
      <c r="F122" s="87"/>
      <c r="G122" s="87"/>
      <c r="H122" s="87"/>
      <c r="I122" s="87"/>
      <c r="J122" s="87"/>
      <c r="K122" s="87"/>
      <c r="L122" s="87"/>
      <c r="M122" s="87"/>
    </row>
    <row r="123" spans="1:13" x14ac:dyDescent="0.25">
      <c r="A123" s="58" t="s">
        <v>45</v>
      </c>
      <c r="B123" s="75"/>
      <c r="C123" s="75"/>
      <c r="D123" s="75"/>
      <c r="E123" s="76"/>
      <c r="F123" s="87"/>
      <c r="G123" s="87"/>
      <c r="H123" s="87"/>
      <c r="I123" s="87"/>
      <c r="J123" s="87"/>
      <c r="K123" s="87"/>
      <c r="L123" s="87"/>
      <c r="M123" s="87"/>
    </row>
    <row r="124" spans="1:13" x14ac:dyDescent="0.25">
      <c r="A124" s="91"/>
      <c r="B124" s="77"/>
      <c r="C124" s="77"/>
      <c r="D124" s="77"/>
      <c r="E124" s="76"/>
      <c r="F124" s="87"/>
      <c r="G124" s="87"/>
      <c r="H124" s="87"/>
      <c r="I124" s="87"/>
      <c r="J124" s="87"/>
      <c r="K124" s="87"/>
      <c r="L124" s="87"/>
      <c r="M124" s="87"/>
    </row>
    <row r="125" spans="1:13" x14ac:dyDescent="0.25">
      <c r="A125" s="91"/>
      <c r="B125" s="77"/>
      <c r="C125" s="77"/>
      <c r="D125" s="77"/>
      <c r="E125" s="76"/>
      <c r="F125" s="87"/>
      <c r="G125" s="87"/>
      <c r="H125" s="87"/>
      <c r="I125" s="87"/>
      <c r="J125" s="87"/>
      <c r="K125" s="87"/>
      <c r="L125" s="87"/>
      <c r="M125" s="87"/>
    </row>
    <row r="126" spans="1:13" x14ac:dyDescent="0.25">
      <c r="A126" s="91"/>
      <c r="B126" s="77"/>
      <c r="C126" s="77"/>
      <c r="D126" s="77"/>
      <c r="E126" s="76"/>
      <c r="F126" s="87"/>
      <c r="G126" s="87"/>
      <c r="H126" s="87"/>
      <c r="I126" s="87"/>
      <c r="J126" s="87"/>
      <c r="K126" s="87"/>
      <c r="L126" s="87"/>
      <c r="M126" s="87"/>
    </row>
    <row r="127" spans="1:13" x14ac:dyDescent="0.25">
      <c r="A127" s="91"/>
      <c r="B127" s="77"/>
      <c r="C127" s="77"/>
      <c r="D127" s="77"/>
      <c r="E127" s="76"/>
      <c r="F127" s="87"/>
      <c r="G127" s="87"/>
      <c r="H127" s="87"/>
      <c r="I127" s="87"/>
      <c r="J127" s="87"/>
      <c r="K127" s="87"/>
      <c r="L127" s="87"/>
      <c r="M127" s="87"/>
    </row>
    <row r="128" spans="1:13" x14ac:dyDescent="0.25">
      <c r="A128" s="91"/>
      <c r="B128" s="77"/>
      <c r="C128" s="77"/>
      <c r="D128" s="77"/>
      <c r="E128" s="76"/>
      <c r="F128" s="87"/>
      <c r="G128" s="87"/>
      <c r="H128" s="87"/>
      <c r="I128" s="87"/>
      <c r="J128" s="87"/>
      <c r="K128" s="87"/>
      <c r="L128" s="87"/>
      <c r="M128" s="87"/>
    </row>
    <row r="129" spans="1:13" x14ac:dyDescent="0.25">
      <c r="A129" s="91"/>
      <c r="B129" s="77"/>
      <c r="C129" s="77"/>
      <c r="D129" s="77"/>
      <c r="E129" s="76"/>
      <c r="F129" s="87"/>
      <c r="G129" s="87"/>
      <c r="H129" s="87"/>
      <c r="I129" s="87"/>
      <c r="J129" s="87"/>
      <c r="K129" s="87"/>
      <c r="L129" s="87"/>
      <c r="M129" s="87"/>
    </row>
    <row r="130" spans="1:13" x14ac:dyDescent="0.25">
      <c r="A130" s="91"/>
      <c r="B130" s="77"/>
      <c r="C130" s="77"/>
      <c r="D130" s="77"/>
      <c r="E130" s="76"/>
      <c r="F130" s="87"/>
      <c r="G130" s="87"/>
      <c r="H130" s="87"/>
      <c r="I130" s="87"/>
      <c r="J130" s="87"/>
      <c r="K130" s="87"/>
      <c r="L130" s="87"/>
      <c r="M130" s="87"/>
    </row>
    <row r="131" spans="1:13" x14ac:dyDescent="0.25">
      <c r="A131" s="91"/>
      <c r="B131" s="77"/>
      <c r="C131" s="77"/>
      <c r="D131" s="77"/>
      <c r="E131" s="76"/>
      <c r="F131" s="87"/>
      <c r="G131" s="87"/>
      <c r="H131" s="87"/>
      <c r="I131" s="87"/>
      <c r="J131" s="87"/>
      <c r="K131" s="87"/>
      <c r="L131" s="87"/>
      <c r="M131" s="87"/>
    </row>
    <row r="132" spans="1:13" x14ac:dyDescent="0.25">
      <c r="A132" s="91"/>
      <c r="B132" s="77"/>
      <c r="C132" s="77"/>
      <c r="D132" s="77"/>
      <c r="E132" s="76"/>
      <c r="F132" s="87"/>
      <c r="G132" s="87"/>
      <c r="H132" s="87"/>
      <c r="I132" s="87"/>
      <c r="J132" s="87"/>
      <c r="K132" s="87"/>
      <c r="L132" s="87"/>
      <c r="M132" s="87"/>
    </row>
    <row r="133" spans="1:13" x14ac:dyDescent="0.25">
      <c r="A133" s="91"/>
      <c r="B133" s="77"/>
      <c r="C133" s="77"/>
      <c r="D133" s="77"/>
      <c r="E133" s="76"/>
      <c r="F133" s="87"/>
      <c r="G133" s="87"/>
      <c r="H133" s="87"/>
      <c r="I133" s="87"/>
      <c r="J133" s="87"/>
      <c r="K133" s="87"/>
      <c r="L133" s="87"/>
      <c r="M133" s="87"/>
    </row>
    <row r="134" spans="1:13" x14ac:dyDescent="0.25">
      <c r="A134" s="91"/>
      <c r="B134" s="77"/>
      <c r="C134" s="77"/>
      <c r="D134" s="77"/>
      <c r="E134" s="76"/>
      <c r="F134" s="87"/>
      <c r="G134" s="87"/>
      <c r="H134" s="87"/>
      <c r="I134" s="87"/>
      <c r="J134" s="87"/>
      <c r="K134" s="87"/>
      <c r="L134" s="87"/>
      <c r="M134" s="87"/>
    </row>
    <row r="135" spans="1:13" x14ac:dyDescent="0.25">
      <c r="A135" s="91"/>
      <c r="B135" s="77"/>
      <c r="C135" s="77"/>
      <c r="D135" s="77"/>
      <c r="E135" s="76"/>
      <c r="F135" s="87"/>
      <c r="G135" s="87"/>
      <c r="H135" s="87"/>
      <c r="I135" s="87"/>
      <c r="J135" s="87"/>
      <c r="K135" s="87"/>
      <c r="L135" s="87"/>
      <c r="M135" s="87"/>
    </row>
    <row r="136" spans="1:13" x14ac:dyDescent="0.25">
      <c r="A136" s="91"/>
      <c r="B136" s="77"/>
      <c r="C136" s="77"/>
      <c r="D136" s="77"/>
      <c r="E136" s="76"/>
      <c r="F136" s="87"/>
      <c r="G136" s="87"/>
      <c r="H136" s="87"/>
      <c r="I136" s="87"/>
      <c r="J136" s="87"/>
      <c r="K136" s="87"/>
      <c r="L136" s="87"/>
      <c r="M136" s="87"/>
    </row>
    <row r="137" spans="1:13" x14ac:dyDescent="0.25">
      <c r="A137" s="91"/>
      <c r="B137" s="77"/>
      <c r="C137" s="77"/>
      <c r="D137" s="77"/>
      <c r="E137" s="76"/>
      <c r="F137" s="87"/>
      <c r="G137" s="87"/>
      <c r="H137" s="87"/>
      <c r="I137" s="87"/>
      <c r="J137" s="87"/>
      <c r="K137" s="87"/>
      <c r="L137" s="87"/>
      <c r="M137" s="87"/>
    </row>
    <row r="138" spans="1:13" x14ac:dyDescent="0.25">
      <c r="A138" s="91"/>
      <c r="B138" s="77"/>
      <c r="C138" s="77"/>
      <c r="D138" s="77"/>
      <c r="E138" s="76"/>
      <c r="F138" s="87"/>
      <c r="G138" s="87"/>
      <c r="H138" s="87"/>
      <c r="I138" s="87"/>
      <c r="J138" s="87"/>
      <c r="K138" s="87"/>
      <c r="L138" s="87"/>
      <c r="M138" s="87"/>
    </row>
    <row r="139" spans="1:13" x14ac:dyDescent="0.25">
      <c r="A139" s="91"/>
      <c r="B139" s="77"/>
      <c r="C139" s="77"/>
      <c r="D139" s="77"/>
      <c r="E139" s="76"/>
      <c r="F139" s="87"/>
      <c r="G139" s="87"/>
      <c r="H139" s="87"/>
      <c r="I139" s="87"/>
      <c r="J139" s="87"/>
      <c r="K139" s="87"/>
      <c r="L139" s="87"/>
      <c r="M139" s="87"/>
    </row>
    <row r="140" spans="1:13" x14ac:dyDescent="0.25">
      <c r="A140" s="91"/>
      <c r="B140" s="77"/>
      <c r="C140" s="77"/>
      <c r="D140" s="77"/>
      <c r="E140" s="76"/>
      <c r="F140" s="87"/>
      <c r="G140" s="87"/>
      <c r="H140" s="87"/>
      <c r="I140" s="87"/>
      <c r="J140" s="87"/>
      <c r="K140" s="87"/>
      <c r="L140" s="87"/>
      <c r="M140" s="87"/>
    </row>
    <row r="141" spans="1:13" x14ac:dyDescent="0.25">
      <c r="A141" s="91"/>
      <c r="B141" s="77"/>
      <c r="C141" s="77"/>
      <c r="D141" s="77"/>
      <c r="E141" s="76"/>
      <c r="F141" s="87"/>
      <c r="G141" s="87"/>
      <c r="H141" s="87"/>
      <c r="I141" s="87"/>
      <c r="J141" s="87"/>
      <c r="K141" s="87"/>
      <c r="L141" s="87"/>
      <c r="M141" s="87"/>
    </row>
    <row r="142" spans="1:13" x14ac:dyDescent="0.25">
      <c r="A142" s="91"/>
      <c r="B142" s="77"/>
      <c r="C142" s="77"/>
      <c r="D142" s="77"/>
      <c r="E142" s="76"/>
      <c r="F142" s="87"/>
      <c r="G142" s="87"/>
      <c r="H142" s="87"/>
      <c r="I142" s="87"/>
      <c r="J142" s="87"/>
      <c r="K142" s="87"/>
      <c r="L142" s="87"/>
      <c r="M142" s="87"/>
    </row>
    <row r="143" spans="1:13" x14ac:dyDescent="0.25">
      <c r="A143" s="91"/>
      <c r="B143" s="77"/>
      <c r="C143" s="77"/>
      <c r="D143" s="77"/>
      <c r="E143" s="76"/>
      <c r="F143" s="87"/>
      <c r="G143" s="87"/>
      <c r="H143" s="87"/>
      <c r="I143" s="87"/>
      <c r="J143" s="87"/>
      <c r="K143" s="87"/>
      <c r="L143" s="87"/>
      <c r="M143" s="87"/>
    </row>
    <row r="144" spans="1:13" x14ac:dyDescent="0.25">
      <c r="A144" s="91"/>
      <c r="B144" s="77"/>
      <c r="C144" s="77"/>
      <c r="D144" s="77"/>
      <c r="E144" s="76"/>
      <c r="F144" s="87"/>
      <c r="G144" s="87"/>
      <c r="H144" s="87"/>
      <c r="I144" s="87"/>
      <c r="J144" s="87"/>
      <c r="K144" s="87"/>
      <c r="L144" s="87"/>
      <c r="M144" s="87"/>
    </row>
    <row r="145" spans="1:13" x14ac:dyDescent="0.25">
      <c r="A145" s="91"/>
      <c r="B145" s="77"/>
      <c r="C145" s="77"/>
      <c r="D145" s="77"/>
      <c r="E145" s="76"/>
      <c r="F145" s="87"/>
      <c r="G145" s="87"/>
      <c r="H145" s="87"/>
      <c r="I145" s="87"/>
      <c r="J145" s="87"/>
      <c r="K145" s="87"/>
      <c r="L145" s="87"/>
      <c r="M145" s="87"/>
    </row>
    <row r="146" spans="1:13" x14ac:dyDescent="0.25">
      <c r="A146" s="91"/>
      <c r="B146" s="77"/>
      <c r="C146" s="77"/>
      <c r="D146" s="77"/>
      <c r="E146" s="76"/>
      <c r="F146" s="87"/>
      <c r="G146" s="87"/>
      <c r="H146" s="87"/>
      <c r="I146" s="87"/>
      <c r="J146" s="87"/>
      <c r="K146" s="87"/>
      <c r="L146" s="87"/>
      <c r="M146" s="87"/>
    </row>
    <row r="147" spans="1:13" x14ac:dyDescent="0.25">
      <c r="A147" s="91"/>
      <c r="B147" s="77"/>
      <c r="C147" s="77"/>
      <c r="D147" s="77"/>
      <c r="E147" s="76"/>
      <c r="F147" s="87"/>
      <c r="G147" s="87"/>
      <c r="H147" s="87"/>
      <c r="I147" s="87"/>
      <c r="J147" s="87"/>
      <c r="K147" s="87"/>
      <c r="L147" s="87"/>
      <c r="M147" s="87"/>
    </row>
    <row r="148" spans="1:13" x14ac:dyDescent="0.25">
      <c r="A148" s="91"/>
      <c r="B148" s="77"/>
      <c r="C148" s="77"/>
      <c r="D148" s="77"/>
      <c r="E148" s="76"/>
      <c r="F148" s="87"/>
      <c r="G148" s="87"/>
      <c r="H148" s="87"/>
      <c r="I148" s="87"/>
      <c r="J148" s="87"/>
      <c r="K148" s="87"/>
      <c r="L148" s="87"/>
      <c r="M148" s="87"/>
    </row>
    <row r="149" spans="1:13" x14ac:dyDescent="0.25">
      <c r="A149" s="91"/>
      <c r="B149" s="77"/>
      <c r="C149" s="77"/>
      <c r="D149" s="77"/>
      <c r="E149" s="76"/>
      <c r="F149" s="87"/>
      <c r="G149" s="87"/>
      <c r="H149" s="87"/>
      <c r="I149" s="87"/>
      <c r="J149" s="87"/>
      <c r="K149" s="87"/>
      <c r="L149" s="87"/>
      <c r="M149" s="87"/>
    </row>
    <row r="150" spans="1:13" x14ac:dyDescent="0.25">
      <c r="A150" s="91"/>
      <c r="B150" s="77"/>
      <c r="C150" s="77"/>
      <c r="D150" s="77"/>
      <c r="E150" s="76"/>
      <c r="F150" s="87"/>
      <c r="G150" s="87"/>
      <c r="H150" s="87"/>
      <c r="I150" s="87"/>
      <c r="J150" s="87"/>
      <c r="K150" s="87"/>
      <c r="L150" s="87"/>
      <c r="M150" s="87"/>
    </row>
    <row r="151" spans="1:13" x14ac:dyDescent="0.25">
      <c r="A151" s="91"/>
      <c r="B151" s="77"/>
      <c r="C151" s="77"/>
      <c r="D151" s="77"/>
      <c r="E151" s="76"/>
      <c r="F151" s="87"/>
      <c r="G151" s="87"/>
      <c r="H151" s="87"/>
      <c r="I151" s="87"/>
      <c r="J151" s="87"/>
      <c r="K151" s="87"/>
      <c r="L151" s="87"/>
      <c r="M151" s="87"/>
    </row>
    <row r="152" spans="1:13" x14ac:dyDescent="0.25">
      <c r="A152" s="91"/>
      <c r="B152" s="77"/>
      <c r="C152" s="77"/>
      <c r="D152" s="77"/>
      <c r="E152" s="76"/>
    </row>
    <row r="153" spans="1:13" x14ac:dyDescent="0.25">
      <c r="A153" s="91"/>
      <c r="B153" s="77"/>
      <c r="C153" s="77"/>
      <c r="D153" s="77"/>
      <c r="E153" s="76"/>
      <c r="F153" s="58"/>
      <c r="G153" s="58"/>
      <c r="H153" s="58"/>
      <c r="I153" s="58"/>
      <c r="J153" s="58"/>
      <c r="K153" s="58"/>
      <c r="L153" s="58"/>
      <c r="M153" s="58"/>
    </row>
    <row r="154" spans="1:13" x14ac:dyDescent="0.25">
      <c r="A154" s="91"/>
      <c r="B154" s="77"/>
      <c r="C154" s="77"/>
      <c r="D154" s="77"/>
      <c r="E154" s="76"/>
      <c r="F154" s="77"/>
      <c r="G154" s="77"/>
      <c r="H154" s="77"/>
      <c r="I154" s="77"/>
      <c r="J154" s="77"/>
      <c r="K154" s="77"/>
      <c r="L154" s="77"/>
      <c r="M154" s="77"/>
    </row>
    <row r="155" spans="1:13" x14ac:dyDescent="0.25">
      <c r="A155" s="91"/>
      <c r="B155" s="77"/>
      <c r="C155" s="77"/>
      <c r="D155" s="77"/>
      <c r="E155" s="76"/>
      <c r="F155" s="90"/>
      <c r="G155" s="90"/>
      <c r="H155" s="90"/>
      <c r="I155" s="90"/>
      <c r="J155" s="90"/>
      <c r="K155" s="90"/>
      <c r="L155" s="90"/>
      <c r="M155" s="90"/>
    </row>
    <row r="156" spans="1:13" x14ac:dyDescent="0.25">
      <c r="A156" s="91"/>
      <c r="B156" s="77"/>
      <c r="C156" s="77"/>
      <c r="D156" s="77"/>
      <c r="E156" s="76"/>
      <c r="F156" s="90"/>
      <c r="G156" s="90"/>
      <c r="H156" s="90"/>
      <c r="I156" s="90"/>
      <c r="J156" s="90"/>
      <c r="K156" s="90"/>
      <c r="L156" s="90"/>
      <c r="M156" s="90"/>
    </row>
    <row r="157" spans="1:13" x14ac:dyDescent="0.25">
      <c r="A157" s="91"/>
      <c r="B157" s="77"/>
      <c r="C157" s="77"/>
      <c r="D157" s="77"/>
      <c r="E157" s="76"/>
      <c r="F157" s="90"/>
      <c r="G157" s="90"/>
      <c r="H157" s="90"/>
      <c r="I157" s="90"/>
      <c r="J157" s="90"/>
      <c r="K157" s="90"/>
      <c r="L157" s="90"/>
      <c r="M157" s="90"/>
    </row>
    <row r="158" spans="1:13" x14ac:dyDescent="0.25">
      <c r="A158" s="91"/>
      <c r="B158" s="77"/>
      <c r="C158" s="77"/>
      <c r="D158" s="77"/>
      <c r="E158" s="76"/>
      <c r="F158" s="90"/>
      <c r="G158" s="90"/>
      <c r="H158" s="90"/>
      <c r="I158" s="90"/>
      <c r="J158" s="90"/>
      <c r="K158" s="90"/>
      <c r="L158" s="90"/>
      <c r="M158" s="90"/>
    </row>
    <row r="159" spans="1:13" x14ac:dyDescent="0.25">
      <c r="A159" s="91"/>
      <c r="B159" s="77"/>
      <c r="C159" s="77"/>
      <c r="D159" s="77"/>
      <c r="E159" s="76"/>
      <c r="F159" s="77"/>
      <c r="G159" s="77"/>
      <c r="H159" s="77"/>
      <c r="I159" s="77"/>
      <c r="J159" s="77"/>
      <c r="K159" s="77"/>
      <c r="L159" s="77"/>
      <c r="M159" s="77"/>
    </row>
    <row r="160" spans="1:13" x14ac:dyDescent="0.25">
      <c r="A160" s="91"/>
      <c r="B160" s="77"/>
      <c r="C160" s="77"/>
      <c r="D160" s="77"/>
      <c r="E160" s="76"/>
      <c r="F160" s="77"/>
      <c r="G160" s="77"/>
      <c r="H160" s="77"/>
      <c r="I160" s="77"/>
      <c r="J160" s="77"/>
      <c r="K160" s="77"/>
      <c r="L160" s="77"/>
      <c r="M160" s="77"/>
    </row>
    <row r="161" spans="1:13" x14ac:dyDescent="0.25">
      <c r="A161" s="91"/>
      <c r="B161" s="77"/>
      <c r="C161" s="77"/>
      <c r="D161" s="77"/>
      <c r="E161" s="76"/>
      <c r="F161" s="77"/>
      <c r="G161" s="77"/>
      <c r="H161" s="77"/>
      <c r="I161" s="77"/>
      <c r="J161" s="77"/>
      <c r="K161" s="77"/>
      <c r="L161" s="77"/>
      <c r="M161" s="77"/>
    </row>
    <row r="162" spans="1:13" x14ac:dyDescent="0.25">
      <c r="A162" s="91"/>
      <c r="B162" s="77"/>
      <c r="C162" s="77"/>
      <c r="D162" s="77"/>
      <c r="E162" s="76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91"/>
      <c r="B163" s="77"/>
      <c r="C163" s="77"/>
      <c r="D163" s="77"/>
      <c r="E163" s="76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91"/>
      <c r="B164" s="77"/>
      <c r="C164" s="77"/>
      <c r="D164" s="77"/>
      <c r="E164" s="76"/>
      <c r="F164" s="77"/>
      <c r="G164" s="77"/>
      <c r="H164" s="77"/>
      <c r="I164" s="77"/>
      <c r="J164" s="77"/>
      <c r="K164" s="77"/>
      <c r="L164" s="77"/>
      <c r="M164" s="77"/>
    </row>
    <row r="165" spans="1:13" x14ac:dyDescent="0.25">
      <c r="A165" s="91"/>
      <c r="B165" s="77"/>
      <c r="C165" s="77"/>
      <c r="D165" s="77"/>
      <c r="E165" s="76"/>
      <c r="F165" s="77"/>
      <c r="G165" s="77"/>
      <c r="H165" s="77"/>
      <c r="I165" s="77"/>
      <c r="J165" s="77"/>
      <c r="K165" s="77"/>
      <c r="L165" s="77"/>
      <c r="M165" s="77"/>
    </row>
    <row r="166" spans="1:13" x14ac:dyDescent="0.25">
      <c r="A166" s="91"/>
      <c r="B166" s="77"/>
      <c r="C166" s="77"/>
      <c r="D166" s="77"/>
      <c r="E166" s="76"/>
      <c r="F166" s="77"/>
      <c r="G166" s="77"/>
      <c r="H166" s="77"/>
      <c r="I166" s="77"/>
      <c r="J166" s="77"/>
      <c r="K166" s="77"/>
      <c r="L166" s="77"/>
      <c r="M166" s="77"/>
    </row>
    <row r="167" spans="1:13" x14ac:dyDescent="0.25">
      <c r="A167" s="91"/>
      <c r="B167" s="77"/>
      <c r="C167" s="77"/>
      <c r="D167" s="77"/>
      <c r="E167" s="76"/>
      <c r="F167" s="77"/>
      <c r="G167" s="77"/>
      <c r="H167" s="77"/>
      <c r="I167" s="77"/>
      <c r="J167" s="77"/>
      <c r="K167" s="77"/>
      <c r="L167" s="77"/>
      <c r="M167" s="77"/>
    </row>
    <row r="168" spans="1:13" x14ac:dyDescent="0.25">
      <c r="A168" s="91"/>
      <c r="B168" s="77"/>
      <c r="C168" s="77"/>
      <c r="D168" s="77"/>
      <c r="E168" s="76"/>
      <c r="F168" s="77"/>
      <c r="G168" s="77"/>
      <c r="H168" s="77"/>
      <c r="I168" s="77"/>
      <c r="J168" s="77"/>
      <c r="K168" s="77"/>
      <c r="L168" s="77"/>
      <c r="M168" s="77"/>
    </row>
    <row r="169" spans="1:13" x14ac:dyDescent="0.25">
      <c r="A169" s="91"/>
      <c r="B169" s="77"/>
      <c r="C169" s="77"/>
      <c r="D169" s="77"/>
      <c r="E169" s="76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91"/>
      <c r="B170" s="77"/>
      <c r="C170" s="77"/>
      <c r="D170" s="77"/>
      <c r="E170" s="76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91"/>
      <c r="B171" s="77"/>
      <c r="C171" s="77"/>
      <c r="D171" s="77"/>
      <c r="E171" s="76"/>
      <c r="F171" s="77"/>
      <c r="G171" s="77"/>
      <c r="H171" s="77"/>
      <c r="I171" s="77"/>
      <c r="J171" s="77"/>
      <c r="K171" s="77"/>
      <c r="L171" s="77"/>
      <c r="M171" s="77"/>
    </row>
    <row r="172" spans="1:13" x14ac:dyDescent="0.25">
      <c r="A172" s="91"/>
      <c r="B172" s="77"/>
      <c r="C172" s="77"/>
      <c r="D172" s="77"/>
      <c r="E172" s="76"/>
      <c r="F172" s="77"/>
      <c r="G172" s="77"/>
      <c r="H172" s="77"/>
      <c r="I172" s="77"/>
      <c r="J172" s="77"/>
      <c r="K172" s="77"/>
      <c r="L172" s="77"/>
      <c r="M172" s="77"/>
    </row>
    <row r="173" spans="1:13" x14ac:dyDescent="0.25">
      <c r="A173" s="91"/>
      <c r="B173" s="77"/>
      <c r="C173" s="77"/>
      <c r="D173" s="77"/>
      <c r="E173" s="76"/>
      <c r="F173" s="77"/>
      <c r="G173" s="77"/>
      <c r="H173" s="77"/>
      <c r="I173" s="77"/>
      <c r="J173" s="77"/>
      <c r="K173" s="77"/>
      <c r="L173" s="77"/>
      <c r="M173" s="77"/>
    </row>
    <row r="174" spans="1:13" x14ac:dyDescent="0.25">
      <c r="A174" s="91"/>
      <c r="B174" s="77"/>
      <c r="C174" s="77"/>
      <c r="D174" s="77"/>
      <c r="E174" s="76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91"/>
      <c r="B175" s="77"/>
      <c r="C175" s="77"/>
      <c r="D175" s="77"/>
      <c r="E175" s="76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91"/>
      <c r="B176" s="77"/>
      <c r="C176" s="77"/>
      <c r="D176" s="77"/>
      <c r="E176" s="76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91"/>
      <c r="B177" s="77"/>
      <c r="C177" s="77"/>
      <c r="D177" s="77"/>
      <c r="E177" s="76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91"/>
      <c r="B178" s="77"/>
      <c r="C178" s="77"/>
      <c r="D178" s="77"/>
      <c r="E178" s="76"/>
      <c r="F178" s="77"/>
      <c r="G178" s="77"/>
      <c r="H178" s="77"/>
      <c r="I178" s="77"/>
      <c r="J178" s="77"/>
      <c r="K178" s="77"/>
      <c r="L178" s="77"/>
      <c r="M178" s="77"/>
    </row>
    <row r="179" spans="1:13" x14ac:dyDescent="0.25">
      <c r="A179" s="91"/>
      <c r="B179" s="77"/>
      <c r="C179" s="77"/>
      <c r="D179" s="77"/>
      <c r="E179" s="76"/>
      <c r="F179" s="77"/>
      <c r="G179" s="77"/>
      <c r="H179" s="77"/>
      <c r="I179" s="77"/>
      <c r="J179" s="77"/>
      <c r="K179" s="77"/>
      <c r="L179" s="77"/>
      <c r="M179" s="77"/>
    </row>
    <row r="180" spans="1:13" x14ac:dyDescent="0.25">
      <c r="A180" s="91"/>
      <c r="B180" s="77"/>
      <c r="C180" s="77"/>
      <c r="D180" s="77"/>
      <c r="E180" s="76"/>
      <c r="F180" s="77"/>
      <c r="G180" s="77"/>
      <c r="H180" s="77"/>
      <c r="I180" s="77"/>
      <c r="J180" s="77"/>
      <c r="K180" s="77"/>
      <c r="L180" s="77"/>
      <c r="M180" s="77"/>
    </row>
    <row r="181" spans="1:13" x14ac:dyDescent="0.25">
      <c r="A181" s="91"/>
      <c r="B181" s="77"/>
      <c r="C181" s="77"/>
      <c r="D181" s="77"/>
      <c r="E181" s="76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91"/>
      <c r="B182" s="77"/>
      <c r="C182" s="77"/>
      <c r="D182" s="77"/>
      <c r="E182" s="76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91"/>
      <c r="B183" s="77"/>
      <c r="C183" s="77"/>
      <c r="D183" s="77"/>
      <c r="E183" s="76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91"/>
      <c r="B184" s="77"/>
      <c r="C184" s="77"/>
      <c r="D184" s="77"/>
      <c r="E184" s="76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91"/>
      <c r="B185" s="77"/>
      <c r="C185" s="77"/>
      <c r="D185" s="77"/>
      <c r="E185" s="76"/>
      <c r="F185" s="77"/>
      <c r="G185" s="77"/>
      <c r="H185" s="77"/>
      <c r="I185" s="77"/>
      <c r="J185" s="77"/>
      <c r="K185" s="77"/>
      <c r="L185" s="77"/>
      <c r="M185" s="77"/>
    </row>
    <row r="186" spans="1:13" x14ac:dyDescent="0.25">
      <c r="A186" s="91"/>
      <c r="B186" s="77"/>
      <c r="C186" s="77"/>
      <c r="D186" s="77"/>
      <c r="E186" s="76"/>
      <c r="F186" s="77"/>
      <c r="G186" s="77"/>
      <c r="H186" s="77"/>
      <c r="I186" s="77"/>
      <c r="J186" s="77"/>
      <c r="K186" s="77"/>
      <c r="L186" s="77"/>
      <c r="M186" s="77"/>
    </row>
    <row r="187" spans="1:13" x14ac:dyDescent="0.25">
      <c r="A187" s="91"/>
      <c r="B187" s="77"/>
      <c r="C187" s="77"/>
      <c r="D187" s="77"/>
      <c r="E187" s="76"/>
      <c r="F187" s="77"/>
      <c r="G187" s="77"/>
      <c r="H187" s="77"/>
      <c r="I187" s="77"/>
      <c r="J187" s="77"/>
      <c r="K187" s="77"/>
      <c r="L187" s="77"/>
      <c r="M187" s="77"/>
    </row>
    <row r="188" spans="1:13" x14ac:dyDescent="0.25">
      <c r="A188" s="91"/>
      <c r="B188" s="77"/>
      <c r="C188" s="77"/>
      <c r="D188" s="77"/>
      <c r="E188" s="76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91"/>
      <c r="B189" s="77"/>
      <c r="C189" s="77"/>
      <c r="D189" s="77"/>
      <c r="E189" s="76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91"/>
      <c r="B190" s="77"/>
      <c r="C190" s="77"/>
      <c r="D190" s="77"/>
      <c r="E190" s="76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91"/>
      <c r="B191" s="77"/>
      <c r="C191" s="77"/>
      <c r="D191" s="77"/>
      <c r="E191" s="76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91"/>
      <c r="B192" s="77"/>
      <c r="C192" s="77"/>
      <c r="D192" s="77"/>
      <c r="E192" s="76"/>
      <c r="F192" s="77"/>
      <c r="G192" s="77"/>
      <c r="H192" s="77"/>
      <c r="I192" s="77"/>
      <c r="J192" s="77"/>
      <c r="K192" s="77"/>
      <c r="L192" s="77"/>
      <c r="M192" s="77"/>
    </row>
    <row r="193" spans="1:13" x14ac:dyDescent="0.25">
      <c r="A193" s="91"/>
      <c r="B193" s="77"/>
      <c r="C193" s="77"/>
      <c r="D193" s="77"/>
      <c r="E193" s="76"/>
      <c r="F193" s="77"/>
      <c r="G193" s="77"/>
      <c r="H193" s="77"/>
      <c r="I193" s="77"/>
      <c r="J193" s="77"/>
      <c r="K193" s="77"/>
      <c r="L193" s="77"/>
      <c r="M193" s="77"/>
    </row>
    <row r="194" spans="1:13" x14ac:dyDescent="0.25">
      <c r="A194" s="91"/>
      <c r="B194" s="77"/>
      <c r="C194" s="77"/>
      <c r="D194" s="77"/>
      <c r="E194" s="76"/>
      <c r="F194" s="77"/>
      <c r="G194" s="77"/>
      <c r="H194" s="77"/>
      <c r="I194" s="77"/>
      <c r="J194" s="77"/>
      <c r="K194" s="77"/>
      <c r="L194" s="77"/>
      <c r="M194" s="77"/>
    </row>
    <row r="195" spans="1:13" x14ac:dyDescent="0.25">
      <c r="A195" s="91"/>
      <c r="B195" s="77"/>
      <c r="C195" s="77"/>
      <c r="D195" s="77"/>
      <c r="E195" s="76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91"/>
      <c r="B196" s="77"/>
      <c r="C196" s="77"/>
      <c r="D196" s="77"/>
      <c r="E196" s="76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91"/>
      <c r="B197" s="77"/>
      <c r="C197" s="77"/>
      <c r="D197" s="77"/>
      <c r="E197" s="76"/>
      <c r="F197" s="77"/>
      <c r="G197" s="77"/>
      <c r="H197" s="77"/>
      <c r="I197" s="77"/>
      <c r="J197" s="77"/>
      <c r="K197" s="77"/>
      <c r="L197" s="77"/>
      <c r="M197" s="77"/>
    </row>
    <row r="198" spans="1:13" x14ac:dyDescent="0.25">
      <c r="A198" s="91"/>
      <c r="B198" s="77"/>
      <c r="C198" s="77"/>
      <c r="D198" s="77"/>
      <c r="E198" s="76"/>
      <c r="F198" s="77"/>
      <c r="G198" s="77"/>
      <c r="H198" s="77"/>
      <c r="I198" s="77"/>
      <c r="J198" s="77"/>
      <c r="K198" s="77"/>
      <c r="L198" s="77"/>
      <c r="M198" s="77"/>
    </row>
    <row r="199" spans="1:13" x14ac:dyDescent="0.25">
      <c r="A199" s="91"/>
      <c r="B199" s="77"/>
      <c r="C199" s="77"/>
      <c r="D199" s="77"/>
      <c r="E199" s="76"/>
      <c r="F199" s="77"/>
      <c r="G199" s="77"/>
      <c r="H199" s="77"/>
      <c r="I199" s="77"/>
      <c r="J199" s="77"/>
      <c r="K199" s="77"/>
      <c r="L199" s="77"/>
      <c r="M199" s="77"/>
    </row>
    <row r="200" spans="1:13" x14ac:dyDescent="0.25">
      <c r="A200" s="91"/>
      <c r="B200" s="77"/>
      <c r="C200" s="77"/>
      <c r="D200" s="77"/>
      <c r="E200" s="76"/>
      <c r="F200" s="77"/>
      <c r="G200" s="77"/>
      <c r="H200" s="77"/>
      <c r="I200" s="77"/>
      <c r="J200" s="77"/>
      <c r="K200" s="77"/>
      <c r="L200" s="77"/>
      <c r="M200" s="77"/>
    </row>
    <row r="201" spans="1:13" x14ac:dyDescent="0.25">
      <c r="A201" s="91"/>
      <c r="B201" s="77"/>
      <c r="C201" s="77"/>
      <c r="D201" s="77"/>
      <c r="E201" s="76"/>
      <c r="F201" s="77"/>
      <c r="G201" s="77"/>
      <c r="H201" s="77"/>
      <c r="I201" s="77"/>
      <c r="J201" s="77"/>
      <c r="K201" s="77"/>
      <c r="L201" s="77"/>
      <c r="M201" s="77"/>
    </row>
    <row r="202" spans="1:13" x14ac:dyDescent="0.25">
      <c r="A202" s="91"/>
      <c r="B202" s="77"/>
      <c r="C202" s="77"/>
      <c r="D202" s="77"/>
      <c r="E202" s="76"/>
      <c r="F202" s="77"/>
      <c r="G202" s="77"/>
      <c r="H202" s="77"/>
      <c r="I202" s="77"/>
      <c r="J202" s="77"/>
      <c r="K202" s="77"/>
      <c r="L202" s="77"/>
      <c r="M202" s="77"/>
    </row>
    <row r="203" spans="1:13" x14ac:dyDescent="0.25">
      <c r="A203" s="91"/>
      <c r="B203" s="77"/>
      <c r="C203" s="77"/>
      <c r="D203" s="77"/>
      <c r="E203" s="76"/>
      <c r="F203" s="77"/>
      <c r="G203" s="77"/>
      <c r="H203" s="77"/>
      <c r="I203" s="77"/>
      <c r="J203" s="77"/>
      <c r="K203" s="77"/>
      <c r="L203" s="77"/>
      <c r="M203" s="77"/>
    </row>
    <row r="204" spans="1:13" x14ac:dyDescent="0.25">
      <c r="A204" s="91"/>
      <c r="B204" s="77"/>
      <c r="C204" s="77"/>
      <c r="D204" s="77"/>
      <c r="E204" s="76"/>
      <c r="F204" s="77"/>
      <c r="G204" s="77"/>
      <c r="H204" s="77"/>
      <c r="I204" s="77"/>
      <c r="J204" s="77"/>
      <c r="K204" s="77"/>
      <c r="L204" s="77"/>
      <c r="M204" s="77"/>
    </row>
    <row r="205" spans="1:13" x14ac:dyDescent="0.25">
      <c r="A205" s="91"/>
      <c r="B205" s="77"/>
      <c r="C205" s="77"/>
      <c r="D205" s="77"/>
      <c r="E205" s="76"/>
      <c r="F205" s="77"/>
      <c r="G205" s="77"/>
      <c r="H205" s="77"/>
      <c r="I205" s="77"/>
      <c r="J205" s="77"/>
      <c r="K205" s="77"/>
      <c r="L205" s="77"/>
      <c r="M205" s="77"/>
    </row>
    <row r="206" spans="1:13" x14ac:dyDescent="0.25">
      <c r="A206" s="91"/>
      <c r="B206" s="77"/>
      <c r="C206" s="77"/>
      <c r="D206" s="77"/>
      <c r="E206" s="76"/>
      <c r="F206" s="77"/>
      <c r="G206" s="77"/>
      <c r="H206" s="77"/>
      <c r="I206" s="77"/>
      <c r="J206" s="77"/>
      <c r="K206" s="77"/>
      <c r="L206" s="77"/>
      <c r="M206" s="77"/>
    </row>
    <row r="207" spans="1:13" x14ac:dyDescent="0.25">
      <c r="A207" s="91"/>
      <c r="B207" s="77"/>
      <c r="C207" s="77"/>
      <c r="D207" s="77"/>
      <c r="E207" s="76"/>
      <c r="F207" s="77"/>
      <c r="G207" s="77"/>
      <c r="H207" s="77"/>
      <c r="I207" s="77"/>
      <c r="J207" s="77"/>
      <c r="K207" s="77"/>
      <c r="L207" s="77"/>
      <c r="M207" s="77"/>
    </row>
    <row r="208" spans="1:13" x14ac:dyDescent="0.25">
      <c r="A208" s="91"/>
      <c r="B208" s="77"/>
      <c r="C208" s="77"/>
      <c r="D208" s="77"/>
      <c r="E208" s="76"/>
      <c r="F208" s="77"/>
      <c r="G208" s="77"/>
      <c r="H208" s="77"/>
      <c r="I208" s="77"/>
      <c r="J208" s="77"/>
      <c r="K208" s="77"/>
      <c r="L208" s="77"/>
      <c r="M208" s="77"/>
    </row>
    <row r="209" spans="1:13" x14ac:dyDescent="0.25">
      <c r="A209" s="91"/>
      <c r="B209" s="77"/>
      <c r="C209" s="77"/>
      <c r="D209" s="77"/>
      <c r="E209" s="76"/>
      <c r="F209" s="77"/>
      <c r="G209" s="77"/>
      <c r="H209" s="77"/>
      <c r="I209" s="77"/>
      <c r="J209" s="77"/>
      <c r="K209" s="77"/>
      <c r="L209" s="77"/>
      <c r="M209" s="77"/>
    </row>
    <row r="210" spans="1:13" x14ac:dyDescent="0.25">
      <c r="A210" s="91"/>
      <c r="B210" s="77"/>
      <c r="C210" s="77"/>
      <c r="D210" s="77"/>
      <c r="E210" s="76"/>
      <c r="F210" s="77"/>
      <c r="G210" s="77"/>
      <c r="H210" s="77"/>
      <c r="I210" s="77"/>
      <c r="J210" s="77"/>
      <c r="K210" s="77"/>
      <c r="L210" s="77"/>
      <c r="M210" s="77"/>
    </row>
    <row r="211" spans="1:13" x14ac:dyDescent="0.25">
      <c r="A211" s="91"/>
      <c r="B211" s="77"/>
      <c r="C211" s="77"/>
      <c r="D211" s="77"/>
      <c r="E211" s="76"/>
      <c r="F211" s="77"/>
      <c r="G211" s="77"/>
      <c r="H211" s="77"/>
      <c r="I211" s="77"/>
      <c r="J211" s="77"/>
      <c r="K211" s="77"/>
      <c r="L211" s="77"/>
      <c r="M211" s="77"/>
    </row>
    <row r="212" spans="1:13" x14ac:dyDescent="0.25">
      <c r="A212" s="91"/>
      <c r="B212" s="77"/>
      <c r="C212" s="77"/>
      <c r="D212" s="77"/>
      <c r="E212" s="76"/>
      <c r="F212" s="77"/>
      <c r="G212" s="77"/>
      <c r="H212" s="77"/>
      <c r="I212" s="77"/>
      <c r="J212" s="77"/>
      <c r="K212" s="77"/>
      <c r="L212" s="77"/>
      <c r="M212" s="77"/>
    </row>
    <row r="213" spans="1:13" x14ac:dyDescent="0.25">
      <c r="A213" s="91"/>
      <c r="B213" s="77"/>
      <c r="C213" s="77"/>
      <c r="D213" s="77"/>
      <c r="E213" s="76"/>
      <c r="F213" s="77"/>
      <c r="G213" s="77"/>
      <c r="H213" s="77"/>
      <c r="I213" s="77"/>
      <c r="J213" s="77"/>
      <c r="K213" s="77"/>
      <c r="L213" s="77"/>
      <c r="M213" s="77"/>
    </row>
    <row r="214" spans="1:13" x14ac:dyDescent="0.25">
      <c r="A214" s="91"/>
      <c r="B214" s="77"/>
      <c r="C214" s="77"/>
      <c r="D214" s="77"/>
      <c r="E214" s="76"/>
      <c r="F214" s="77"/>
      <c r="G214" s="77"/>
      <c r="H214" s="77"/>
      <c r="I214" s="77"/>
      <c r="J214" s="77"/>
      <c r="K214" s="77"/>
      <c r="L214" s="77"/>
      <c r="M214" s="77"/>
    </row>
    <row r="215" spans="1:13" x14ac:dyDescent="0.25">
      <c r="A215" s="91"/>
      <c r="B215" s="77"/>
      <c r="C215" s="77"/>
      <c r="D215" s="77"/>
      <c r="E215" s="76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25">
      <c r="A216" s="91"/>
      <c r="B216" s="77"/>
      <c r="C216" s="77"/>
      <c r="D216" s="77"/>
      <c r="E216" s="76"/>
      <c r="F216" s="77"/>
      <c r="G216" s="77"/>
      <c r="H216" s="77"/>
      <c r="I216" s="77"/>
      <c r="J216" s="77"/>
      <c r="K216" s="77"/>
      <c r="L216" s="77"/>
      <c r="M216" s="77"/>
    </row>
    <row r="217" spans="1:13" x14ac:dyDescent="0.25">
      <c r="A217" s="91"/>
      <c r="B217" s="77"/>
      <c r="C217" s="77"/>
      <c r="D217" s="77"/>
      <c r="E217" s="76"/>
      <c r="F217" s="77"/>
      <c r="G217" s="77"/>
      <c r="H217" s="77"/>
      <c r="I217" s="77"/>
      <c r="J217" s="77"/>
      <c r="K217" s="77"/>
      <c r="L217" s="77"/>
      <c r="M217" s="77"/>
    </row>
    <row r="218" spans="1:13" x14ac:dyDescent="0.25">
      <c r="A218" s="91"/>
      <c r="B218" s="77"/>
      <c r="C218" s="77"/>
      <c r="D218" s="77"/>
      <c r="E218" s="76"/>
      <c r="F218" s="77"/>
      <c r="G218" s="77"/>
      <c r="H218" s="77"/>
      <c r="I218" s="77"/>
      <c r="J218" s="77"/>
      <c r="K218" s="77"/>
      <c r="L218" s="77"/>
      <c r="M218" s="77"/>
    </row>
    <row r="219" spans="1:13" x14ac:dyDescent="0.25">
      <c r="A219" s="91"/>
      <c r="B219" s="77"/>
      <c r="C219" s="77"/>
      <c r="D219" s="77"/>
      <c r="E219" s="76"/>
      <c r="F219" s="77"/>
      <c r="G219" s="77"/>
      <c r="H219" s="77"/>
      <c r="I219" s="77"/>
      <c r="J219" s="77"/>
      <c r="K219" s="77"/>
      <c r="L219" s="77"/>
      <c r="M219" s="77"/>
    </row>
    <row r="220" spans="1:13" x14ac:dyDescent="0.25">
      <c r="A220" s="91"/>
      <c r="B220" s="77"/>
      <c r="C220" s="77"/>
      <c r="D220" s="77"/>
      <c r="E220" s="76"/>
      <c r="F220" s="77"/>
      <c r="G220" s="77"/>
      <c r="H220" s="77"/>
      <c r="I220" s="77"/>
      <c r="J220" s="77"/>
      <c r="K220" s="77"/>
      <c r="L220" s="77"/>
      <c r="M220" s="77"/>
    </row>
    <row r="221" spans="1:13" x14ac:dyDescent="0.25">
      <c r="A221" s="91"/>
      <c r="B221" s="77"/>
      <c r="C221" s="77"/>
      <c r="D221" s="77"/>
      <c r="E221" s="76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91"/>
      <c r="B222" s="77"/>
      <c r="C222" s="77"/>
      <c r="D222" s="77"/>
      <c r="E222" s="76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91"/>
      <c r="B223" s="77"/>
      <c r="C223" s="77"/>
      <c r="D223" s="77"/>
      <c r="E223" s="76"/>
      <c r="F223" s="77"/>
      <c r="G223" s="77"/>
      <c r="H223" s="77"/>
      <c r="I223" s="77"/>
      <c r="J223" s="77"/>
      <c r="K223" s="77"/>
      <c r="L223" s="77"/>
      <c r="M223" s="77"/>
    </row>
    <row r="224" spans="1:13" x14ac:dyDescent="0.25">
      <c r="A224" s="91"/>
      <c r="B224" s="77"/>
      <c r="C224" s="77"/>
      <c r="D224" s="77"/>
      <c r="E224" s="76"/>
      <c r="F224" s="77"/>
      <c r="G224" s="77"/>
      <c r="H224" s="77"/>
      <c r="I224" s="77"/>
      <c r="J224" s="77"/>
      <c r="K224" s="77"/>
      <c r="L224" s="77"/>
      <c r="M224" s="77"/>
    </row>
    <row r="225" spans="1:13" x14ac:dyDescent="0.25">
      <c r="A225" s="91"/>
      <c r="B225" s="77"/>
      <c r="C225" s="77"/>
      <c r="D225" s="77"/>
      <c r="E225" s="76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91"/>
      <c r="B226" s="77"/>
      <c r="C226" s="77"/>
      <c r="D226" s="77"/>
      <c r="E226" s="76"/>
      <c r="F226" s="77"/>
      <c r="G226" s="77"/>
      <c r="H226" s="77"/>
      <c r="I226" s="77"/>
      <c r="J226" s="77"/>
      <c r="K226" s="77"/>
      <c r="L226" s="77"/>
      <c r="M226" s="77"/>
    </row>
    <row r="227" spans="1:13" x14ac:dyDescent="0.25">
      <c r="A227" s="91"/>
      <c r="B227" s="77"/>
      <c r="C227" s="77"/>
      <c r="D227" s="77"/>
      <c r="E227" s="76"/>
      <c r="F227" s="77"/>
      <c r="G227" s="77"/>
      <c r="H227" s="77"/>
      <c r="I227" s="77"/>
      <c r="J227" s="77"/>
      <c r="K227" s="77"/>
      <c r="L227" s="77"/>
      <c r="M227" s="77"/>
    </row>
    <row r="228" spans="1:13" x14ac:dyDescent="0.25">
      <c r="A228" s="91"/>
      <c r="B228" s="77"/>
      <c r="C228" s="77"/>
      <c r="D228" s="77"/>
      <c r="E228" s="76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91"/>
      <c r="B229" s="77"/>
      <c r="C229" s="77"/>
      <c r="D229" s="77"/>
      <c r="E229" s="76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91"/>
      <c r="B230" s="77"/>
      <c r="C230" s="77"/>
      <c r="D230" s="77"/>
      <c r="E230" s="76"/>
      <c r="F230" s="77"/>
      <c r="G230" s="77"/>
      <c r="H230" s="77"/>
      <c r="I230" s="77"/>
      <c r="J230" s="77"/>
      <c r="K230" s="77"/>
      <c r="L230" s="77"/>
      <c r="M230" s="77"/>
    </row>
    <row r="231" spans="1:13" x14ac:dyDescent="0.25">
      <c r="A231" s="91"/>
      <c r="B231" s="77"/>
      <c r="C231" s="77"/>
      <c r="D231" s="77"/>
      <c r="E231" s="76"/>
      <c r="F231" s="77"/>
      <c r="G231" s="77"/>
      <c r="H231" s="77"/>
      <c r="I231" s="77"/>
      <c r="J231" s="77"/>
      <c r="K231" s="77"/>
      <c r="L231" s="77"/>
      <c r="M231" s="77"/>
    </row>
    <row r="232" spans="1:13" x14ac:dyDescent="0.25">
      <c r="A232" s="91"/>
      <c r="B232" s="77"/>
      <c r="C232" s="77"/>
      <c r="D232" s="77"/>
      <c r="E232" s="76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91"/>
      <c r="B233" s="77"/>
      <c r="C233" s="77"/>
      <c r="D233" s="77"/>
      <c r="E233" s="76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91"/>
      <c r="B234" s="77"/>
      <c r="C234" s="77"/>
      <c r="D234" s="77"/>
      <c r="E234" s="76"/>
      <c r="F234" s="77"/>
      <c r="G234" s="77"/>
      <c r="H234" s="77"/>
      <c r="I234" s="77"/>
      <c r="J234" s="77"/>
      <c r="K234" s="77"/>
      <c r="L234" s="77"/>
      <c r="M234" s="77"/>
    </row>
    <row r="235" spans="1:13" x14ac:dyDescent="0.25">
      <c r="A235" s="91"/>
      <c r="B235" s="77"/>
      <c r="C235" s="77"/>
      <c r="D235" s="77"/>
      <c r="E235" s="76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91"/>
      <c r="B236" s="77"/>
      <c r="C236" s="77"/>
      <c r="D236" s="77"/>
      <c r="E236" s="76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91"/>
      <c r="B237" s="77"/>
      <c r="C237" s="77"/>
      <c r="D237" s="77"/>
      <c r="E237" s="76"/>
      <c r="F237" s="77"/>
      <c r="G237" s="77"/>
      <c r="H237" s="77"/>
      <c r="I237" s="77"/>
      <c r="J237" s="77"/>
      <c r="K237" s="77"/>
      <c r="L237" s="77"/>
      <c r="M237" s="77"/>
    </row>
    <row r="238" spans="1:13" x14ac:dyDescent="0.25">
      <c r="A238" s="91"/>
      <c r="B238" s="77"/>
      <c r="C238" s="77"/>
      <c r="D238" s="77"/>
      <c r="E238" s="76"/>
      <c r="F238" s="77"/>
      <c r="G238" s="77"/>
      <c r="H238" s="77"/>
      <c r="I238" s="77"/>
      <c r="J238" s="77"/>
      <c r="K238" s="77"/>
      <c r="L238" s="77"/>
      <c r="M238" s="77"/>
    </row>
    <row r="239" spans="1:13" x14ac:dyDescent="0.25">
      <c r="A239" s="91"/>
      <c r="B239" s="77"/>
      <c r="C239" s="77"/>
      <c r="D239" s="77"/>
      <c r="E239" s="76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91"/>
      <c r="B240" s="77"/>
      <c r="C240" s="77"/>
      <c r="D240" s="77"/>
      <c r="E240" s="76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91"/>
      <c r="B241" s="77"/>
      <c r="C241" s="77"/>
      <c r="D241" s="77"/>
      <c r="E241" s="76"/>
      <c r="F241" s="77"/>
      <c r="G241" s="77"/>
      <c r="H241" s="77"/>
      <c r="I241" s="77"/>
      <c r="J241" s="77"/>
      <c r="K241" s="77"/>
      <c r="L241" s="77"/>
      <c r="M241" s="77"/>
    </row>
    <row r="242" spans="1:13" x14ac:dyDescent="0.25">
      <c r="A242" s="91"/>
      <c r="B242" s="77"/>
      <c r="C242" s="77"/>
      <c r="D242" s="77"/>
      <c r="E242" s="76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91"/>
      <c r="B243" s="77"/>
      <c r="C243" s="77"/>
      <c r="D243" s="77"/>
      <c r="E243" s="76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91"/>
      <c r="B244" s="77"/>
      <c r="C244" s="77"/>
      <c r="D244" s="77"/>
      <c r="E244" s="76"/>
      <c r="F244" s="77"/>
      <c r="G244" s="77"/>
      <c r="H244" s="77"/>
      <c r="I244" s="77"/>
      <c r="J244" s="77"/>
      <c r="K244" s="77"/>
      <c r="L244" s="77"/>
      <c r="M244" s="77"/>
    </row>
    <row r="245" spans="1:13" x14ac:dyDescent="0.25">
      <c r="A245" s="91"/>
      <c r="B245" s="77"/>
      <c r="C245" s="77"/>
      <c r="D245" s="77"/>
      <c r="E245" s="76"/>
      <c r="F245" s="77"/>
      <c r="G245" s="77"/>
      <c r="H245" s="77"/>
      <c r="I245" s="77"/>
      <c r="J245" s="77"/>
      <c r="K245" s="77"/>
      <c r="L245" s="77"/>
      <c r="M245" s="77"/>
    </row>
    <row r="246" spans="1:13" x14ac:dyDescent="0.25">
      <c r="A246" s="91"/>
      <c r="B246" s="77"/>
      <c r="C246" s="77"/>
      <c r="D246" s="77"/>
      <c r="E246" s="76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91"/>
      <c r="B247" s="77"/>
      <c r="C247" s="77"/>
      <c r="D247" s="77"/>
      <c r="E247" s="76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91"/>
      <c r="B248" s="77"/>
      <c r="C248" s="77"/>
      <c r="D248" s="77"/>
      <c r="E248" s="76"/>
      <c r="F248" s="77"/>
      <c r="G248" s="77"/>
      <c r="H248" s="77"/>
      <c r="I248" s="77"/>
      <c r="J248" s="77"/>
      <c r="K248" s="77"/>
      <c r="L248" s="77"/>
      <c r="M248" s="77"/>
    </row>
    <row r="249" spans="1:13" x14ac:dyDescent="0.25">
      <c r="A249" s="91"/>
      <c r="B249" s="77"/>
      <c r="C249" s="77"/>
      <c r="D249" s="77"/>
      <c r="E249" s="76"/>
      <c r="F249" s="77"/>
      <c r="G249" s="77"/>
      <c r="H249" s="77"/>
      <c r="I249" s="77"/>
      <c r="J249" s="77"/>
      <c r="K249" s="77"/>
      <c r="L249" s="77"/>
      <c r="M249" s="77"/>
    </row>
    <row r="250" spans="1:13" x14ac:dyDescent="0.25">
      <c r="A250" s="91"/>
      <c r="B250" s="77"/>
      <c r="C250" s="77"/>
      <c r="D250" s="77"/>
      <c r="E250" s="76"/>
      <c r="F250" s="77"/>
      <c r="G250" s="77"/>
      <c r="H250" s="77"/>
      <c r="I250" s="77"/>
      <c r="J250" s="77"/>
      <c r="K250" s="77"/>
      <c r="L250" s="77"/>
      <c r="M250" s="77"/>
    </row>
    <row r="251" spans="1:13" x14ac:dyDescent="0.25">
      <c r="A251" s="91"/>
      <c r="B251" s="77"/>
      <c r="C251" s="77"/>
      <c r="D251" s="77"/>
      <c r="E251" s="76"/>
      <c r="F251" s="77"/>
      <c r="G251" s="77"/>
      <c r="H251" s="77"/>
      <c r="I251" s="77"/>
      <c r="J251" s="77"/>
      <c r="K251" s="77"/>
      <c r="L251" s="77"/>
      <c r="M251" s="77"/>
    </row>
    <row r="252" spans="1:13" x14ac:dyDescent="0.25">
      <c r="A252" s="91"/>
      <c r="B252" s="77"/>
      <c r="C252" s="77"/>
      <c r="D252" s="77"/>
      <c r="E252" s="76"/>
      <c r="F252" s="77"/>
      <c r="G252" s="77"/>
      <c r="H252" s="77"/>
      <c r="I252" s="77"/>
      <c r="J252" s="77"/>
      <c r="K252" s="77"/>
      <c r="L252" s="77"/>
      <c r="M252" s="77"/>
    </row>
    <row r="253" spans="1:13" x14ac:dyDescent="0.25">
      <c r="A253" s="91"/>
      <c r="B253" s="77"/>
      <c r="C253" s="77"/>
      <c r="D253" s="77"/>
      <c r="E253" s="76"/>
      <c r="F253" s="77"/>
      <c r="G253" s="77"/>
      <c r="H253" s="77"/>
      <c r="I253" s="77"/>
      <c r="J253" s="77"/>
      <c r="K253" s="77"/>
      <c r="L253" s="77"/>
      <c r="M253" s="77"/>
    </row>
    <row r="254" spans="1:13" x14ac:dyDescent="0.25">
      <c r="A254" s="91"/>
      <c r="B254" s="77"/>
      <c r="C254" s="77"/>
      <c r="D254" s="77"/>
      <c r="E254" s="76"/>
      <c r="F254" s="77"/>
      <c r="G254" s="77"/>
      <c r="H254" s="77"/>
      <c r="I254" s="77"/>
      <c r="J254" s="77"/>
      <c r="K254" s="77"/>
      <c r="L254" s="77"/>
      <c r="M254" s="77"/>
    </row>
    <row r="255" spans="1:13" x14ac:dyDescent="0.25">
      <c r="A255" s="91"/>
      <c r="B255" s="77"/>
      <c r="C255" s="77"/>
      <c r="D255" s="77"/>
      <c r="E255" s="76"/>
      <c r="F255" s="77"/>
      <c r="G255" s="77"/>
      <c r="H255" s="77"/>
      <c r="I255" s="77"/>
      <c r="J255" s="77"/>
      <c r="K255" s="77"/>
      <c r="L255" s="77"/>
      <c r="M255" s="77"/>
    </row>
    <row r="256" spans="1:13" x14ac:dyDescent="0.25">
      <c r="A256" s="91"/>
      <c r="B256" s="77"/>
      <c r="C256" s="77"/>
      <c r="D256" s="77"/>
      <c r="E256" s="76"/>
      <c r="F256" s="77"/>
      <c r="G256" s="77"/>
      <c r="H256" s="77"/>
      <c r="I256" s="77"/>
      <c r="J256" s="77"/>
      <c r="K256" s="77"/>
      <c r="L256" s="77"/>
      <c r="M256" s="77"/>
    </row>
    <row r="257" spans="1:13" x14ac:dyDescent="0.25">
      <c r="A257" s="91"/>
      <c r="B257" s="77"/>
      <c r="C257" s="77"/>
      <c r="D257" s="77"/>
      <c r="E257" s="76"/>
      <c r="F257" s="77"/>
      <c r="G257" s="77"/>
      <c r="H257" s="77"/>
      <c r="I257" s="77"/>
      <c r="J257" s="77"/>
      <c r="K257" s="77"/>
      <c r="L257" s="77"/>
      <c r="M257" s="77"/>
    </row>
    <row r="258" spans="1:13" x14ac:dyDescent="0.25">
      <c r="A258" s="91"/>
      <c r="B258" s="77"/>
      <c r="C258" s="77"/>
      <c r="D258" s="77"/>
      <c r="E258" s="76"/>
      <c r="F258" s="77"/>
      <c r="G258" s="77"/>
      <c r="H258" s="77"/>
      <c r="I258" s="77"/>
      <c r="J258" s="77"/>
      <c r="K258" s="77"/>
      <c r="L258" s="77"/>
      <c r="M258" s="77"/>
    </row>
    <row r="259" spans="1:13" x14ac:dyDescent="0.25">
      <c r="A259" s="91"/>
      <c r="B259" s="77"/>
      <c r="C259" s="77"/>
      <c r="D259" s="77"/>
      <c r="E259" s="76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25">
      <c r="A260" s="91"/>
      <c r="B260" s="77"/>
      <c r="C260" s="77"/>
      <c r="D260" s="77"/>
      <c r="E260" s="76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25">
      <c r="A261" s="91"/>
      <c r="B261" s="77"/>
      <c r="C261" s="77"/>
      <c r="D261" s="77"/>
      <c r="E261" s="76"/>
      <c r="F261" s="77"/>
      <c r="G261" s="77"/>
      <c r="H261" s="77"/>
      <c r="I261" s="77"/>
      <c r="J261" s="77"/>
      <c r="K261" s="77"/>
      <c r="L261" s="77"/>
      <c r="M261" s="77"/>
    </row>
    <row r="262" spans="1:13" x14ac:dyDescent="0.25">
      <c r="A262" s="91"/>
      <c r="B262" s="77"/>
      <c r="C262" s="77"/>
      <c r="D262" s="77"/>
      <c r="E262" s="76"/>
      <c r="F262" s="77"/>
      <c r="G262" s="77"/>
      <c r="H262" s="77"/>
      <c r="I262" s="77"/>
      <c r="J262" s="77"/>
      <c r="K262" s="77"/>
      <c r="L262" s="77"/>
      <c r="M262" s="77"/>
    </row>
    <row r="263" spans="1:13" x14ac:dyDescent="0.25">
      <c r="A263" s="91"/>
      <c r="B263" s="77"/>
      <c r="C263" s="77"/>
      <c r="D263" s="77"/>
      <c r="E263" s="76"/>
      <c r="F263" s="77"/>
      <c r="G263" s="77"/>
      <c r="H263" s="77"/>
      <c r="I263" s="77"/>
      <c r="J263" s="77"/>
      <c r="K263" s="77"/>
      <c r="L263" s="77"/>
      <c r="M263" s="77"/>
    </row>
    <row r="264" spans="1:13" x14ac:dyDescent="0.25">
      <c r="A264" s="91"/>
      <c r="B264" s="77"/>
      <c r="C264" s="77"/>
      <c r="D264" s="77"/>
      <c r="E264" s="76"/>
      <c r="F264" s="77"/>
      <c r="G264" s="77"/>
      <c r="H264" s="77"/>
      <c r="I264" s="77"/>
      <c r="J264" s="77"/>
      <c r="K264" s="77"/>
      <c r="L264" s="77"/>
      <c r="M264" s="77"/>
    </row>
    <row r="265" spans="1:13" x14ac:dyDescent="0.25">
      <c r="A265" s="91"/>
      <c r="B265" s="77"/>
      <c r="C265" s="77"/>
      <c r="D265" s="77"/>
      <c r="E265" s="76"/>
      <c r="F265" s="77"/>
      <c r="G265" s="77"/>
      <c r="H265" s="77"/>
      <c r="I265" s="77"/>
      <c r="J265" s="77"/>
      <c r="K265" s="77"/>
      <c r="L265" s="77"/>
      <c r="M265" s="77"/>
    </row>
    <row r="266" spans="1:13" x14ac:dyDescent="0.25">
      <c r="A266" s="91"/>
      <c r="B266" s="77"/>
      <c r="C266" s="77"/>
      <c r="D266" s="77"/>
      <c r="E266" s="76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25">
      <c r="A267" s="91"/>
      <c r="B267" s="77"/>
      <c r="C267" s="77"/>
      <c r="D267" s="77"/>
      <c r="E267" s="76"/>
      <c r="F267" s="77"/>
      <c r="G267" s="77"/>
      <c r="H267" s="77"/>
      <c r="I267" s="77"/>
      <c r="J267" s="77"/>
      <c r="K267" s="77"/>
      <c r="L267" s="77"/>
      <c r="M267" s="77"/>
    </row>
    <row r="268" spans="1:13" x14ac:dyDescent="0.25">
      <c r="A268" s="91"/>
      <c r="B268" s="77"/>
      <c r="C268" s="77"/>
      <c r="D268" s="77"/>
      <c r="E268" s="76"/>
      <c r="F268" s="77"/>
      <c r="G268" s="77"/>
      <c r="H268" s="77"/>
      <c r="I268" s="77"/>
      <c r="J268" s="77"/>
      <c r="K268" s="77"/>
      <c r="L268" s="77"/>
      <c r="M268" s="77"/>
    </row>
    <row r="269" spans="1:13" x14ac:dyDescent="0.25">
      <c r="A269" s="91"/>
      <c r="B269" s="77"/>
      <c r="C269" s="77"/>
      <c r="D269" s="77"/>
      <c r="E269" s="76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91"/>
      <c r="B270" s="77"/>
      <c r="C270" s="77"/>
      <c r="D270" s="77"/>
      <c r="E270" s="76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91"/>
      <c r="B271" s="77"/>
      <c r="C271" s="77"/>
      <c r="D271" s="77"/>
      <c r="E271" s="76"/>
      <c r="F271" s="77"/>
      <c r="G271" s="77"/>
      <c r="H271" s="77"/>
      <c r="I271" s="77"/>
      <c r="J271" s="77"/>
      <c r="K271" s="77"/>
      <c r="L271" s="77"/>
      <c r="M271" s="77"/>
    </row>
    <row r="272" spans="1:13" x14ac:dyDescent="0.25">
      <c r="A272" s="91"/>
      <c r="B272" s="77"/>
      <c r="C272" s="77"/>
      <c r="D272" s="77"/>
      <c r="E272" s="76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91"/>
      <c r="B273" s="77"/>
      <c r="C273" s="77"/>
      <c r="D273" s="77"/>
      <c r="E273" s="76"/>
      <c r="F273" s="77"/>
      <c r="G273" s="77"/>
      <c r="H273" s="77"/>
      <c r="I273" s="77"/>
      <c r="J273" s="77"/>
      <c r="K273" s="77"/>
      <c r="L273" s="77"/>
      <c r="M273" s="77"/>
    </row>
    <row r="274" spans="1:13" x14ac:dyDescent="0.25">
      <c r="A274" s="91"/>
      <c r="B274" s="77"/>
      <c r="C274" s="77"/>
      <c r="D274" s="77"/>
      <c r="E274" s="76"/>
      <c r="F274" s="77"/>
      <c r="G274" s="77"/>
      <c r="H274" s="77"/>
      <c r="I274" s="77"/>
      <c r="J274" s="77"/>
      <c r="K274" s="77"/>
      <c r="L274" s="77"/>
      <c r="M274" s="77"/>
    </row>
    <row r="275" spans="1:13" x14ac:dyDescent="0.25">
      <c r="A275" s="91"/>
      <c r="B275" s="77"/>
      <c r="C275" s="77"/>
      <c r="D275" s="77"/>
      <c r="E275" s="76"/>
      <c r="F275" s="77"/>
      <c r="G275" s="77"/>
      <c r="H275" s="77"/>
      <c r="I275" s="77"/>
      <c r="J275" s="77"/>
      <c r="K275" s="77"/>
      <c r="L275" s="77"/>
      <c r="M275" s="77"/>
    </row>
    <row r="276" spans="1:13" x14ac:dyDescent="0.25">
      <c r="A276" s="91"/>
      <c r="B276" s="77"/>
      <c r="C276" s="77"/>
      <c r="D276" s="77"/>
      <c r="E276" s="76"/>
      <c r="F276" s="77"/>
      <c r="G276" s="77"/>
      <c r="H276" s="77"/>
      <c r="I276" s="77"/>
      <c r="J276" s="77"/>
      <c r="K276" s="77"/>
      <c r="L276" s="77"/>
      <c r="M276" s="77"/>
    </row>
    <row r="277" spans="1:13" x14ac:dyDescent="0.25">
      <c r="A277" s="91"/>
      <c r="B277" s="77"/>
      <c r="C277" s="77"/>
      <c r="D277" s="77"/>
      <c r="E277" s="76"/>
      <c r="F277" s="77"/>
      <c r="G277" s="77"/>
      <c r="H277" s="77"/>
      <c r="I277" s="77"/>
      <c r="J277" s="77"/>
      <c r="K277" s="77"/>
      <c r="L277" s="77"/>
      <c r="M277" s="77"/>
    </row>
    <row r="278" spans="1:13" x14ac:dyDescent="0.25">
      <c r="A278" s="91"/>
      <c r="B278" s="77"/>
      <c r="C278" s="77"/>
      <c r="D278" s="77"/>
      <c r="E278" s="76"/>
      <c r="F278" s="77"/>
      <c r="G278" s="77"/>
      <c r="H278" s="77"/>
      <c r="I278" s="77"/>
      <c r="J278" s="77"/>
      <c r="K278" s="77"/>
      <c r="L278" s="77"/>
      <c r="M278" s="77"/>
    </row>
    <row r="279" spans="1:13" x14ac:dyDescent="0.25">
      <c r="A279" s="91"/>
      <c r="B279" s="77"/>
      <c r="C279" s="77"/>
      <c r="D279" s="77"/>
      <c r="E279" s="76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91"/>
      <c r="B280" s="77"/>
      <c r="C280" s="77"/>
      <c r="D280" s="77"/>
      <c r="E280" s="76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91"/>
      <c r="B281" s="77"/>
      <c r="C281" s="77"/>
      <c r="D281" s="77"/>
      <c r="E281" s="76"/>
      <c r="F281" s="77"/>
      <c r="G281" s="77"/>
      <c r="H281" s="77"/>
      <c r="I281" s="77"/>
      <c r="J281" s="77"/>
      <c r="K281" s="77"/>
      <c r="L281" s="77"/>
      <c r="M281" s="77"/>
    </row>
    <row r="282" spans="1:13" x14ac:dyDescent="0.25">
      <c r="A282" s="91"/>
      <c r="B282" s="77"/>
      <c r="C282" s="77"/>
      <c r="D282" s="77"/>
      <c r="E282" s="76"/>
      <c r="F282" s="77"/>
      <c r="G282" s="77"/>
      <c r="H282" s="77"/>
      <c r="I282" s="77"/>
      <c r="J282" s="77"/>
      <c r="K282" s="77"/>
      <c r="L282" s="77"/>
      <c r="M282" s="77"/>
    </row>
    <row r="283" spans="1:13" x14ac:dyDescent="0.25">
      <c r="A283" s="91"/>
      <c r="B283" s="77"/>
      <c r="C283" s="77"/>
      <c r="D283" s="77"/>
      <c r="E283" s="76"/>
      <c r="F283" s="77"/>
      <c r="G283" s="77"/>
      <c r="H283" s="77"/>
      <c r="I283" s="77"/>
      <c r="J283" s="77"/>
      <c r="K283" s="77"/>
      <c r="L283" s="77"/>
      <c r="M283" s="77"/>
    </row>
    <row r="284" spans="1:13" x14ac:dyDescent="0.25">
      <c r="A284" s="91"/>
      <c r="B284" s="77"/>
      <c r="C284" s="77"/>
      <c r="D284" s="77"/>
      <c r="E284" s="76"/>
      <c r="F284" s="77"/>
      <c r="G284" s="77"/>
      <c r="H284" s="77"/>
      <c r="I284" s="77"/>
      <c r="J284" s="77"/>
      <c r="K284" s="77"/>
      <c r="L284" s="77"/>
      <c r="M284" s="77"/>
    </row>
    <row r="285" spans="1:13" x14ac:dyDescent="0.25">
      <c r="A285" s="91"/>
      <c r="B285" s="77"/>
      <c r="C285" s="77"/>
      <c r="D285" s="77"/>
      <c r="E285" s="76"/>
      <c r="F285" s="77"/>
      <c r="G285" s="77"/>
      <c r="H285" s="77"/>
      <c r="I285" s="77"/>
      <c r="J285" s="77"/>
      <c r="K285" s="77"/>
      <c r="L285" s="77"/>
      <c r="M285" s="77"/>
    </row>
    <row r="286" spans="1:13" x14ac:dyDescent="0.25">
      <c r="A286" s="91"/>
      <c r="B286" s="77"/>
      <c r="C286" s="77"/>
      <c r="D286" s="77"/>
      <c r="E286" s="76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91"/>
      <c r="B287" s="77"/>
      <c r="C287" s="77"/>
      <c r="D287" s="77"/>
      <c r="E287" s="76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91"/>
      <c r="B288" s="77"/>
      <c r="C288" s="77"/>
      <c r="D288" s="77"/>
      <c r="E288" s="76"/>
      <c r="F288" s="77"/>
      <c r="G288" s="77"/>
      <c r="H288" s="77"/>
      <c r="I288" s="77"/>
      <c r="J288" s="77"/>
      <c r="K288" s="77"/>
      <c r="L288" s="77"/>
      <c r="M288" s="77"/>
    </row>
    <row r="289" spans="1:13" x14ac:dyDescent="0.25">
      <c r="A289" s="91"/>
      <c r="B289" s="77"/>
      <c r="C289" s="77"/>
      <c r="D289" s="77"/>
      <c r="E289" s="76"/>
      <c r="F289" s="77"/>
      <c r="G289" s="77"/>
      <c r="H289" s="77"/>
      <c r="I289" s="77"/>
      <c r="J289" s="77"/>
      <c r="K289" s="77"/>
      <c r="L289" s="77"/>
      <c r="M289" s="77"/>
    </row>
    <row r="290" spans="1:13" x14ac:dyDescent="0.25">
      <c r="A290" s="91"/>
      <c r="B290" s="77"/>
      <c r="C290" s="77"/>
      <c r="D290" s="77"/>
      <c r="E290" s="76"/>
      <c r="F290" s="77"/>
      <c r="G290" s="77"/>
      <c r="H290" s="77"/>
      <c r="I290" s="77"/>
      <c r="J290" s="77"/>
      <c r="K290" s="77"/>
      <c r="L290" s="77"/>
      <c r="M290" s="77"/>
    </row>
    <row r="291" spans="1:13" x14ac:dyDescent="0.25">
      <c r="A291" s="91"/>
      <c r="B291" s="77"/>
      <c r="C291" s="77"/>
      <c r="D291" s="77"/>
      <c r="E291" s="76"/>
      <c r="F291" s="77"/>
      <c r="G291" s="77"/>
      <c r="H291" s="77"/>
      <c r="I291" s="77"/>
      <c r="J291" s="77"/>
      <c r="K291" s="77"/>
      <c r="L291" s="77"/>
      <c r="M291" s="77"/>
    </row>
    <row r="292" spans="1:13" x14ac:dyDescent="0.25">
      <c r="A292" s="91"/>
      <c r="B292" s="77"/>
      <c r="C292" s="77"/>
      <c r="D292" s="77"/>
      <c r="E292" s="76"/>
      <c r="F292" s="77"/>
      <c r="G292" s="77"/>
      <c r="H292" s="77"/>
      <c r="I292" s="77"/>
      <c r="J292" s="77"/>
      <c r="K292" s="77"/>
      <c r="L292" s="77"/>
      <c r="M292" s="77"/>
    </row>
    <row r="293" spans="1:13" x14ac:dyDescent="0.25">
      <c r="A293" s="91"/>
      <c r="B293" s="77"/>
      <c r="C293" s="77"/>
      <c r="D293" s="77"/>
      <c r="E293" s="76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91"/>
      <c r="B294" s="77"/>
      <c r="C294" s="77"/>
      <c r="D294" s="77"/>
      <c r="E294" s="76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91"/>
      <c r="B295" s="77"/>
      <c r="C295" s="77"/>
      <c r="D295" s="77"/>
      <c r="E295" s="76"/>
      <c r="F295" s="77"/>
      <c r="G295" s="77"/>
      <c r="H295" s="77"/>
      <c r="I295" s="77"/>
      <c r="J295" s="77"/>
      <c r="K295" s="77"/>
      <c r="L295" s="77"/>
      <c r="M295" s="77"/>
    </row>
    <row r="296" spans="1:13" x14ac:dyDescent="0.25">
      <c r="A296" s="91"/>
      <c r="B296" s="77"/>
      <c r="C296" s="77"/>
      <c r="D296" s="77"/>
      <c r="E296" s="76"/>
      <c r="F296" s="77"/>
      <c r="G296" s="77"/>
      <c r="H296" s="77"/>
      <c r="I296" s="77"/>
      <c r="J296" s="77"/>
      <c r="K296" s="77"/>
      <c r="L296" s="77"/>
      <c r="M296" s="77"/>
    </row>
    <row r="297" spans="1:13" x14ac:dyDescent="0.25">
      <c r="A297" s="91"/>
      <c r="B297" s="77"/>
      <c r="C297" s="77"/>
      <c r="D297" s="77"/>
      <c r="E297" s="76"/>
      <c r="F297" s="77"/>
      <c r="G297" s="77"/>
      <c r="H297" s="77"/>
      <c r="I297" s="77"/>
      <c r="J297" s="77"/>
      <c r="K297" s="77"/>
      <c r="L297" s="77"/>
      <c r="M297" s="77"/>
    </row>
    <row r="298" spans="1:13" x14ac:dyDescent="0.25">
      <c r="A298" s="91"/>
      <c r="B298" s="77"/>
      <c r="C298" s="77"/>
      <c r="D298" s="77"/>
      <c r="E298" s="76"/>
      <c r="F298" s="77"/>
      <c r="G298" s="77"/>
      <c r="H298" s="77"/>
      <c r="I298" s="77"/>
      <c r="J298" s="77"/>
      <c r="K298" s="77"/>
      <c r="L298" s="77"/>
      <c r="M298" s="77"/>
    </row>
    <row r="299" spans="1:13" x14ac:dyDescent="0.25">
      <c r="A299" s="91"/>
      <c r="B299" s="77"/>
      <c r="C299" s="77"/>
      <c r="D299" s="77"/>
      <c r="E299" s="76"/>
      <c r="F299" s="77"/>
      <c r="G299" s="77"/>
      <c r="H299" s="77"/>
      <c r="I299" s="77"/>
      <c r="J299" s="77"/>
      <c r="K299" s="77"/>
      <c r="L299" s="77"/>
      <c r="M299" s="77"/>
    </row>
    <row r="300" spans="1:13" x14ac:dyDescent="0.25">
      <c r="A300" s="91"/>
      <c r="B300" s="77"/>
      <c r="C300" s="77"/>
      <c r="D300" s="77"/>
      <c r="E300" s="76"/>
      <c r="F300" s="77"/>
      <c r="G300" s="77"/>
      <c r="H300" s="77"/>
      <c r="I300" s="77"/>
      <c r="J300" s="77"/>
      <c r="K300" s="77"/>
      <c r="L300" s="77"/>
      <c r="M300" s="77"/>
    </row>
    <row r="301" spans="1:13" x14ac:dyDescent="0.25">
      <c r="A301" s="91"/>
      <c r="B301" s="77"/>
      <c r="C301" s="77"/>
      <c r="D301" s="77"/>
      <c r="E301" s="76"/>
      <c r="F301" s="77"/>
      <c r="G301" s="77"/>
      <c r="H301" s="77"/>
      <c r="I301" s="77"/>
      <c r="J301" s="77"/>
      <c r="K301" s="77"/>
      <c r="L301" s="77"/>
      <c r="M301" s="77"/>
    </row>
    <row r="302" spans="1:13" x14ac:dyDescent="0.25">
      <c r="A302" s="91"/>
      <c r="B302" s="77"/>
      <c r="C302" s="77"/>
      <c r="D302" s="77"/>
      <c r="E302" s="76"/>
      <c r="F302" s="77"/>
      <c r="G302" s="77"/>
      <c r="H302" s="77"/>
      <c r="I302" s="77"/>
      <c r="J302" s="77"/>
      <c r="K302" s="77"/>
      <c r="L302" s="77"/>
      <c r="M302" s="77"/>
    </row>
    <row r="303" spans="1:13" x14ac:dyDescent="0.25">
      <c r="A303" s="91"/>
      <c r="B303" s="77"/>
      <c r="C303" s="77"/>
      <c r="D303" s="77"/>
      <c r="E303" s="76"/>
      <c r="F303" s="77"/>
      <c r="G303" s="77"/>
      <c r="H303" s="77"/>
      <c r="I303" s="77"/>
      <c r="J303" s="77"/>
      <c r="K303" s="77"/>
      <c r="L303" s="77"/>
      <c r="M303" s="77"/>
    </row>
    <row r="304" spans="1:13" x14ac:dyDescent="0.25">
      <c r="A304" s="91"/>
      <c r="B304" s="77"/>
      <c r="C304" s="77"/>
      <c r="D304" s="77"/>
      <c r="E304" s="76"/>
      <c r="F304" s="77"/>
      <c r="G304" s="77"/>
      <c r="H304" s="77"/>
      <c r="I304" s="77"/>
      <c r="J304" s="77"/>
      <c r="K304" s="77"/>
      <c r="L304" s="77"/>
      <c r="M304" s="77"/>
    </row>
    <row r="305" spans="1:13" x14ac:dyDescent="0.25">
      <c r="A305" s="91"/>
      <c r="B305" s="77"/>
      <c r="C305" s="77"/>
      <c r="D305" s="77"/>
      <c r="E305" s="76"/>
      <c r="F305" s="77"/>
      <c r="G305" s="77"/>
      <c r="H305" s="77"/>
      <c r="I305" s="77"/>
      <c r="J305" s="77"/>
      <c r="K305" s="77"/>
      <c r="L305" s="77"/>
      <c r="M305" s="77"/>
    </row>
    <row r="306" spans="1:13" x14ac:dyDescent="0.25">
      <c r="A306" s="91"/>
      <c r="B306" s="77"/>
      <c r="C306" s="77"/>
      <c r="D306" s="77"/>
      <c r="E306" s="76"/>
      <c r="F306" s="77"/>
      <c r="G306" s="77"/>
      <c r="H306" s="77"/>
      <c r="I306" s="77"/>
      <c r="J306" s="77"/>
      <c r="K306" s="77"/>
      <c r="L306" s="77"/>
      <c r="M306" s="77"/>
    </row>
    <row r="307" spans="1:13" x14ac:dyDescent="0.25">
      <c r="A307" s="91"/>
      <c r="B307" s="77"/>
      <c r="C307" s="77"/>
      <c r="D307" s="77"/>
      <c r="E307" s="76"/>
      <c r="F307" s="77"/>
      <c r="G307" s="77"/>
      <c r="H307" s="77"/>
      <c r="I307" s="77"/>
      <c r="J307" s="77"/>
      <c r="K307" s="77"/>
      <c r="L307" s="77"/>
      <c r="M307" s="77"/>
    </row>
    <row r="308" spans="1:13" x14ac:dyDescent="0.25">
      <c r="A308" s="91"/>
      <c r="B308" s="77"/>
      <c r="C308" s="77"/>
      <c r="D308" s="77"/>
      <c r="E308" s="76"/>
      <c r="F308" s="77"/>
      <c r="G308" s="77"/>
      <c r="H308" s="77"/>
      <c r="I308" s="77"/>
      <c r="J308" s="77"/>
      <c r="K308" s="77"/>
      <c r="L308" s="77"/>
      <c r="M308" s="77"/>
    </row>
    <row r="309" spans="1:13" x14ac:dyDescent="0.25">
      <c r="A309" s="91"/>
      <c r="B309" s="77"/>
      <c r="C309" s="77"/>
      <c r="D309" s="77"/>
      <c r="E309" s="76"/>
      <c r="F309" s="77"/>
      <c r="G309" s="77"/>
      <c r="H309" s="77"/>
      <c r="I309" s="77"/>
      <c r="J309" s="77"/>
      <c r="K309" s="77"/>
      <c r="L309" s="77"/>
      <c r="M309" s="77"/>
    </row>
    <row r="310" spans="1:13" x14ac:dyDescent="0.25">
      <c r="A310" s="91"/>
      <c r="B310" s="77"/>
      <c r="C310" s="77"/>
      <c r="D310" s="77"/>
      <c r="E310" s="76"/>
      <c r="F310" s="77"/>
      <c r="G310" s="76"/>
      <c r="H310" s="76"/>
      <c r="I310" s="76"/>
      <c r="J310" s="77"/>
      <c r="K310" s="77"/>
      <c r="L310" s="76"/>
      <c r="M310" s="76"/>
    </row>
    <row r="311" spans="1:13" x14ac:dyDescent="0.25">
      <c r="A311" s="91"/>
      <c r="B311" s="77"/>
      <c r="C311" s="77"/>
      <c r="D311" s="77"/>
      <c r="E311" s="76"/>
      <c r="F311" s="77"/>
      <c r="G311" s="76"/>
      <c r="H311" s="76"/>
      <c r="I311" s="76"/>
      <c r="J311" s="77"/>
      <c r="K311" s="77"/>
      <c r="L311" s="76"/>
      <c r="M311" s="76"/>
    </row>
    <row r="312" spans="1:13" x14ac:dyDescent="0.25">
      <c r="A312" s="91"/>
      <c r="B312" s="77"/>
      <c r="C312" s="77"/>
      <c r="D312" s="77"/>
      <c r="E312" s="76"/>
      <c r="F312" s="77"/>
      <c r="G312" s="76"/>
      <c r="H312" s="76"/>
      <c r="I312" s="76"/>
      <c r="J312" s="77"/>
      <c r="K312" s="77"/>
      <c r="L312" s="76"/>
      <c r="M312" s="76"/>
    </row>
    <row r="313" spans="1:13" x14ac:dyDescent="0.25">
      <c r="A313" s="91"/>
      <c r="B313" s="77"/>
      <c r="C313" s="77"/>
      <c r="D313" s="77"/>
      <c r="E313" s="76"/>
      <c r="F313" s="77"/>
      <c r="G313" s="76"/>
      <c r="H313" s="76"/>
      <c r="I313" s="76"/>
      <c r="J313" s="77"/>
      <c r="K313" s="77"/>
      <c r="L313" s="76"/>
      <c r="M313" s="76"/>
    </row>
    <row r="314" spans="1:13" x14ac:dyDescent="0.25">
      <c r="A314" s="91"/>
      <c r="B314" s="77"/>
      <c r="C314" s="77"/>
      <c r="D314" s="77"/>
      <c r="E314" s="76"/>
      <c r="F314" s="77"/>
      <c r="G314" s="76"/>
      <c r="H314" s="76"/>
      <c r="I314" s="76"/>
      <c r="J314" s="77"/>
      <c r="K314" s="77"/>
      <c r="L314" s="76"/>
      <c r="M314" s="76"/>
    </row>
    <row r="315" spans="1:13" x14ac:dyDescent="0.25">
      <c r="A315" s="91"/>
      <c r="B315" s="77"/>
      <c r="C315" s="77"/>
      <c r="D315" s="77"/>
      <c r="E315" s="76"/>
      <c r="F315" s="77"/>
      <c r="G315" s="76"/>
      <c r="H315" s="76"/>
      <c r="I315" s="76"/>
      <c r="J315" s="77"/>
      <c r="K315" s="77"/>
      <c r="L315" s="76"/>
      <c r="M315" s="76"/>
    </row>
    <row r="316" spans="1:13" x14ac:dyDescent="0.25">
      <c r="A316" s="91"/>
      <c r="B316" s="77"/>
      <c r="C316" s="77"/>
      <c r="D316" s="77"/>
      <c r="E316" s="76"/>
      <c r="F316" s="77"/>
      <c r="G316" s="76"/>
      <c r="H316" s="76"/>
      <c r="I316" s="76"/>
      <c r="J316" s="77"/>
      <c r="K316" s="77"/>
      <c r="L316" s="76"/>
      <c r="M316" s="76"/>
    </row>
    <row r="317" spans="1:13" x14ac:dyDescent="0.25">
      <c r="A317" s="91"/>
      <c r="B317" s="77"/>
      <c r="C317" s="77"/>
      <c r="D317" s="77"/>
      <c r="E317" s="76"/>
      <c r="F317" s="77"/>
      <c r="G317" s="76"/>
      <c r="H317" s="76"/>
      <c r="I317" s="76"/>
      <c r="J317" s="77"/>
      <c r="K317" s="77"/>
      <c r="L317" s="76"/>
      <c r="M317" s="76"/>
    </row>
    <row r="318" spans="1:13" x14ac:dyDescent="0.25">
      <c r="A318" s="91"/>
      <c r="B318" s="77"/>
      <c r="C318" s="77"/>
      <c r="D318" s="77"/>
      <c r="E318" s="76"/>
      <c r="F318" s="77"/>
      <c r="G318" s="76"/>
      <c r="H318" s="76"/>
      <c r="I318" s="76"/>
      <c r="J318" s="77"/>
      <c r="K318" s="77"/>
      <c r="L318" s="76"/>
      <c r="M318" s="76"/>
    </row>
    <row r="319" spans="1:13" x14ac:dyDescent="0.25">
      <c r="A319" s="91"/>
      <c r="B319" s="77"/>
      <c r="C319" s="77"/>
      <c r="D319" s="77"/>
      <c r="E319" s="76"/>
      <c r="F319" s="77"/>
      <c r="G319" s="76"/>
      <c r="H319" s="76"/>
      <c r="I319" s="76"/>
      <c r="J319" s="77"/>
      <c r="K319" s="77"/>
      <c r="L319" s="76"/>
      <c r="M319" s="76"/>
    </row>
    <row r="320" spans="1:13" x14ac:dyDescent="0.25">
      <c r="A320" s="91"/>
      <c r="B320" s="77"/>
      <c r="C320" s="77"/>
      <c r="D320" s="77"/>
      <c r="E320" s="76"/>
      <c r="F320" s="77"/>
      <c r="G320" s="76"/>
      <c r="H320" s="76"/>
      <c r="I320" s="76"/>
      <c r="J320" s="77"/>
      <c r="K320" s="77"/>
      <c r="L320" s="76"/>
      <c r="M320" s="76"/>
    </row>
    <row r="321" spans="1:13" x14ac:dyDescent="0.25">
      <c r="A321" s="91"/>
      <c r="B321" s="77"/>
      <c r="C321" s="77"/>
      <c r="D321" s="77"/>
      <c r="E321" s="76"/>
      <c r="F321" s="77"/>
      <c r="G321" s="76"/>
      <c r="H321" s="76"/>
      <c r="I321" s="76"/>
      <c r="J321" s="77"/>
      <c r="K321" s="77"/>
      <c r="L321" s="76"/>
      <c r="M321" s="76"/>
    </row>
    <row r="322" spans="1:13" x14ac:dyDescent="0.25">
      <c r="A322" s="91"/>
      <c r="B322" s="77"/>
      <c r="C322" s="77"/>
      <c r="D322" s="77"/>
      <c r="E322" s="76"/>
      <c r="F322" s="77"/>
      <c r="G322" s="76"/>
      <c r="H322" s="76"/>
      <c r="I322" s="76"/>
      <c r="J322" s="77"/>
      <c r="K322" s="77"/>
      <c r="L322" s="76"/>
      <c r="M322" s="76"/>
    </row>
    <row r="323" spans="1:13" x14ac:dyDescent="0.25">
      <c r="A323" s="91"/>
      <c r="B323" s="77"/>
      <c r="C323" s="77"/>
      <c r="D323" s="77"/>
      <c r="E323" s="76"/>
      <c r="F323" s="77"/>
      <c r="G323" s="76"/>
      <c r="H323" s="76"/>
      <c r="I323" s="76"/>
      <c r="J323" s="77"/>
      <c r="K323" s="77"/>
      <c r="L323" s="76"/>
      <c r="M323" s="76"/>
    </row>
    <row r="324" spans="1:13" x14ac:dyDescent="0.25">
      <c r="A324" s="91"/>
      <c r="B324" s="77"/>
      <c r="C324" s="77"/>
      <c r="D324" s="77"/>
      <c r="E324" s="76"/>
      <c r="F324" s="77"/>
      <c r="G324" s="76"/>
      <c r="H324" s="76"/>
      <c r="I324" s="76"/>
      <c r="J324" s="77"/>
      <c r="K324" s="77"/>
      <c r="L324" s="76"/>
      <c r="M324" s="76"/>
    </row>
    <row r="325" spans="1:13" x14ac:dyDescent="0.25">
      <c r="A325" s="91"/>
      <c r="B325" s="77"/>
      <c r="C325" s="77"/>
      <c r="D325" s="77"/>
      <c r="E325" s="76"/>
      <c r="F325" s="77"/>
      <c r="G325" s="76"/>
      <c r="H325" s="76"/>
      <c r="I325" s="76"/>
      <c r="J325" s="77"/>
      <c r="K325" s="77"/>
      <c r="L325" s="76"/>
      <c r="M325" s="76"/>
    </row>
    <row r="326" spans="1:13" x14ac:dyDescent="0.25">
      <c r="A326" s="91"/>
      <c r="B326" s="77"/>
      <c r="C326" s="77"/>
      <c r="D326" s="77"/>
      <c r="E326" s="76"/>
      <c r="F326" s="77"/>
      <c r="G326" s="76"/>
      <c r="H326" s="76"/>
      <c r="I326" s="76"/>
      <c r="J326" s="77"/>
      <c r="K326" s="77"/>
      <c r="L326" s="76"/>
      <c r="M326" s="76"/>
    </row>
    <row r="327" spans="1:13" x14ac:dyDescent="0.25">
      <c r="A327" s="91"/>
      <c r="B327" s="77"/>
      <c r="C327" s="77"/>
      <c r="D327" s="77"/>
      <c r="E327" s="76"/>
      <c r="F327" s="77"/>
      <c r="G327" s="76"/>
      <c r="H327" s="76"/>
      <c r="I327" s="76"/>
      <c r="J327" s="77"/>
      <c r="K327" s="77"/>
      <c r="L327" s="76"/>
      <c r="M327" s="76"/>
    </row>
    <row r="328" spans="1:13" x14ac:dyDescent="0.25">
      <c r="A328" s="91"/>
      <c r="B328" s="77"/>
      <c r="C328" s="77"/>
      <c r="D328" s="77"/>
      <c r="E328" s="76"/>
      <c r="F328" s="77"/>
      <c r="G328" s="76"/>
      <c r="H328" s="76"/>
      <c r="I328" s="76"/>
      <c r="J328" s="77"/>
      <c r="K328" s="77"/>
      <c r="L328" s="76"/>
      <c r="M328" s="76"/>
    </row>
    <row r="329" spans="1:13" x14ac:dyDescent="0.25">
      <c r="A329" s="91"/>
      <c r="B329" s="77"/>
      <c r="C329" s="77"/>
      <c r="D329" s="77"/>
      <c r="E329" s="76"/>
      <c r="F329" s="77"/>
      <c r="G329" s="76"/>
      <c r="H329" s="76"/>
      <c r="I329" s="76"/>
      <c r="J329" s="77"/>
      <c r="K329" s="77"/>
      <c r="L329" s="76"/>
      <c r="M329" s="76"/>
    </row>
    <row r="330" spans="1:13" x14ac:dyDescent="0.25">
      <c r="A330" s="91"/>
      <c r="B330" s="77"/>
      <c r="C330" s="77"/>
      <c r="D330" s="77"/>
      <c r="E330" s="76"/>
      <c r="F330" s="77"/>
      <c r="G330" s="76"/>
      <c r="H330" s="76"/>
      <c r="I330" s="76"/>
      <c r="J330" s="77"/>
      <c r="K330" s="77"/>
      <c r="L330" s="76"/>
      <c r="M330" s="76"/>
    </row>
    <row r="331" spans="1:13" x14ac:dyDescent="0.25">
      <c r="A331" s="91"/>
      <c r="B331" s="77"/>
      <c r="C331" s="77"/>
      <c r="D331" s="77"/>
      <c r="E331" s="76"/>
      <c r="F331" s="77"/>
      <c r="G331" s="76"/>
      <c r="H331" s="76"/>
      <c r="I331" s="76"/>
      <c r="J331" s="77"/>
      <c r="K331" s="77"/>
      <c r="L331" s="76"/>
      <c r="M331" s="76"/>
    </row>
    <row r="332" spans="1:13" x14ac:dyDescent="0.25">
      <c r="A332" s="91"/>
      <c r="B332" s="77"/>
      <c r="C332" s="77"/>
      <c r="D332" s="77"/>
      <c r="E332" s="76"/>
      <c r="F332" s="77"/>
      <c r="G332" s="76"/>
      <c r="H332" s="76"/>
      <c r="I332" s="76"/>
      <c r="J332" s="77"/>
      <c r="K332" s="77"/>
      <c r="L332" s="76"/>
      <c r="M332" s="76"/>
    </row>
    <row r="333" spans="1:13" x14ac:dyDescent="0.25">
      <c r="A333" s="91"/>
      <c r="B333" s="77"/>
      <c r="C333" s="77"/>
      <c r="D333" s="77"/>
      <c r="E333" s="76"/>
      <c r="F333" s="77"/>
      <c r="G333" s="76"/>
      <c r="H333" s="76"/>
      <c r="I333" s="76"/>
      <c r="J333" s="77"/>
      <c r="K333" s="77"/>
      <c r="L333" s="76"/>
      <c r="M333" s="76"/>
    </row>
    <row r="334" spans="1:13" x14ac:dyDescent="0.25">
      <c r="A334" s="91"/>
      <c r="B334" s="77"/>
      <c r="C334" s="77"/>
      <c r="D334" s="77"/>
      <c r="E334" s="76"/>
      <c r="F334" s="77"/>
      <c r="G334" s="76"/>
      <c r="H334" s="76"/>
      <c r="I334" s="76"/>
      <c r="J334" s="77"/>
      <c r="K334" s="77"/>
      <c r="L334" s="76"/>
      <c r="M334" s="76"/>
    </row>
    <row r="335" spans="1:13" x14ac:dyDescent="0.25">
      <c r="A335" s="91"/>
      <c r="B335" s="77"/>
      <c r="C335" s="77"/>
      <c r="D335" s="77"/>
      <c r="E335" s="76"/>
      <c r="F335" s="77"/>
      <c r="G335" s="76"/>
      <c r="H335" s="76"/>
      <c r="I335" s="76"/>
      <c r="J335" s="77"/>
      <c r="K335" s="77"/>
      <c r="L335" s="76"/>
      <c r="M335" s="76"/>
    </row>
    <row r="336" spans="1:13" x14ac:dyDescent="0.25">
      <c r="A336" s="91"/>
      <c r="B336" s="77"/>
      <c r="C336" s="77"/>
      <c r="D336" s="77"/>
      <c r="E336" s="76"/>
      <c r="F336" s="77"/>
      <c r="G336" s="76"/>
      <c r="H336" s="76"/>
      <c r="I336" s="76"/>
      <c r="J336" s="77"/>
      <c r="K336" s="77"/>
      <c r="L336" s="76"/>
      <c r="M336" s="76"/>
    </row>
    <row r="337" spans="1:13" x14ac:dyDescent="0.25">
      <c r="A337" s="91"/>
      <c r="B337" s="77"/>
      <c r="C337" s="77"/>
      <c r="D337" s="77"/>
      <c r="E337" s="76"/>
      <c r="F337" s="77"/>
      <c r="G337" s="76"/>
      <c r="H337" s="76"/>
      <c r="I337" s="76"/>
      <c r="J337" s="77"/>
      <c r="K337" s="77"/>
      <c r="L337" s="76"/>
      <c r="M337" s="76"/>
    </row>
    <row r="338" spans="1:13" x14ac:dyDescent="0.25">
      <c r="A338" s="91"/>
      <c r="B338" s="77"/>
      <c r="C338" s="77"/>
      <c r="D338" s="77"/>
      <c r="E338" s="76"/>
      <c r="F338" s="77"/>
      <c r="G338" s="76"/>
      <c r="H338" s="76"/>
      <c r="I338" s="76"/>
      <c r="J338" s="77"/>
      <c r="K338" s="77"/>
      <c r="L338" s="76"/>
      <c r="M338" s="76"/>
    </row>
    <row r="339" spans="1:13" x14ac:dyDescent="0.25">
      <c r="A339" s="91"/>
      <c r="B339" s="77"/>
      <c r="C339" s="77"/>
      <c r="D339" s="77"/>
      <c r="E339" s="76"/>
      <c r="F339" s="77"/>
      <c r="G339" s="76"/>
      <c r="H339" s="76"/>
      <c r="I339" s="76"/>
      <c r="J339" s="77"/>
      <c r="K339" s="77"/>
      <c r="L339" s="76"/>
      <c r="M339" s="76"/>
    </row>
    <row r="340" spans="1:13" x14ac:dyDescent="0.25">
      <c r="A340" s="91"/>
      <c r="B340" s="77"/>
      <c r="C340" s="77"/>
      <c r="D340" s="77"/>
      <c r="E340" s="76"/>
      <c r="F340" s="77"/>
      <c r="G340" s="76"/>
      <c r="H340" s="76"/>
      <c r="I340" s="76"/>
      <c r="J340" s="77"/>
      <c r="K340" s="77"/>
      <c r="L340" s="76"/>
      <c r="M340" s="76"/>
    </row>
    <row r="341" spans="1:13" x14ac:dyDescent="0.25">
      <c r="A341" s="91"/>
      <c r="B341" s="77"/>
      <c r="C341" s="77"/>
      <c r="D341" s="77"/>
      <c r="E341" s="76"/>
      <c r="F341" s="77"/>
      <c r="G341" s="76"/>
      <c r="H341" s="76"/>
      <c r="I341" s="76"/>
      <c r="J341" s="77"/>
      <c r="K341" s="77"/>
      <c r="L341" s="76"/>
      <c r="M341" s="76"/>
    </row>
    <row r="342" spans="1:13" x14ac:dyDescent="0.25">
      <c r="A342" s="91"/>
      <c r="B342" s="77"/>
      <c r="C342" s="77"/>
      <c r="D342" s="77"/>
      <c r="E342" s="76"/>
      <c r="F342" s="77"/>
      <c r="G342" s="76"/>
      <c r="H342" s="76"/>
      <c r="I342" s="76"/>
      <c r="J342" s="77"/>
      <c r="K342" s="77"/>
      <c r="L342" s="76"/>
      <c r="M342" s="76"/>
    </row>
    <row r="343" spans="1:13" x14ac:dyDescent="0.25">
      <c r="A343" s="91"/>
      <c r="B343" s="77"/>
      <c r="C343" s="77"/>
      <c r="D343" s="77"/>
      <c r="E343" s="76"/>
      <c r="F343" s="77"/>
      <c r="G343" s="76"/>
      <c r="H343" s="76"/>
      <c r="I343" s="76"/>
      <c r="J343" s="77"/>
      <c r="K343" s="77"/>
      <c r="L343" s="76"/>
      <c r="M343" s="76"/>
    </row>
    <row r="344" spans="1:13" x14ac:dyDescent="0.25">
      <c r="A344" s="91"/>
      <c r="B344" s="77"/>
      <c r="C344" s="77"/>
      <c r="D344" s="77"/>
      <c r="E344" s="76"/>
      <c r="F344" s="77"/>
      <c r="G344" s="76"/>
      <c r="H344" s="76"/>
      <c r="I344" s="76"/>
      <c r="J344" s="77"/>
      <c r="K344" s="77"/>
      <c r="L344" s="76"/>
      <c r="M344" s="76"/>
    </row>
    <row r="345" spans="1:13" x14ac:dyDescent="0.25">
      <c r="A345" s="91"/>
      <c r="B345" s="77"/>
      <c r="C345" s="77"/>
      <c r="D345" s="77"/>
      <c r="E345" s="76"/>
      <c r="F345" s="77"/>
      <c r="G345" s="76"/>
      <c r="H345" s="76"/>
      <c r="I345" s="76"/>
      <c r="J345" s="77"/>
      <c r="K345" s="77"/>
      <c r="L345" s="76"/>
      <c r="M345" s="76"/>
    </row>
    <row r="346" spans="1:13" x14ac:dyDescent="0.25">
      <c r="A346" s="91"/>
      <c r="B346" s="77"/>
      <c r="C346" s="77"/>
      <c r="D346" s="77"/>
      <c r="E346" s="76"/>
      <c r="F346" s="77"/>
      <c r="G346" s="76"/>
      <c r="H346" s="76"/>
      <c r="I346" s="76"/>
      <c r="J346" s="77"/>
      <c r="K346" s="77"/>
      <c r="L346" s="76"/>
      <c r="M346" s="76"/>
    </row>
    <row r="347" spans="1:13" x14ac:dyDescent="0.25">
      <c r="A347" s="91"/>
      <c r="B347" s="77"/>
      <c r="C347" s="77"/>
      <c r="D347" s="77"/>
      <c r="E347" s="76"/>
      <c r="F347" s="77"/>
      <c r="G347" s="76"/>
      <c r="H347" s="76"/>
      <c r="I347" s="76"/>
      <c r="J347" s="77"/>
      <c r="K347" s="77"/>
      <c r="L347" s="76"/>
      <c r="M347" s="76"/>
    </row>
    <row r="348" spans="1:13" x14ac:dyDescent="0.25">
      <c r="A348" s="91"/>
      <c r="B348" s="77"/>
      <c r="C348" s="77"/>
      <c r="D348" s="77"/>
      <c r="E348" s="76"/>
      <c r="F348" s="77"/>
      <c r="G348" s="76"/>
      <c r="H348" s="76"/>
      <c r="I348" s="76"/>
      <c r="J348" s="77"/>
      <c r="K348" s="77"/>
      <c r="L348" s="76"/>
      <c r="M348" s="76"/>
    </row>
    <row r="349" spans="1:13" x14ac:dyDescent="0.25">
      <c r="A349" s="91"/>
      <c r="B349" s="77"/>
      <c r="C349" s="77"/>
      <c r="D349" s="77"/>
      <c r="E349" s="76"/>
      <c r="F349" s="77"/>
      <c r="G349" s="76"/>
      <c r="H349" s="76"/>
      <c r="I349" s="76"/>
      <c r="J349" s="77"/>
      <c r="K349" s="77"/>
      <c r="L349" s="76"/>
      <c r="M349" s="76"/>
    </row>
    <row r="350" spans="1:13" x14ac:dyDescent="0.25">
      <c r="A350" s="91"/>
      <c r="B350" s="77"/>
      <c r="C350" s="77"/>
      <c r="D350" s="77"/>
      <c r="E350" s="76"/>
      <c r="F350" s="77"/>
      <c r="G350" s="76"/>
      <c r="H350" s="76"/>
      <c r="I350" s="76"/>
      <c r="J350" s="77"/>
      <c r="K350" s="77"/>
      <c r="L350" s="76"/>
      <c r="M350" s="76"/>
    </row>
    <row r="351" spans="1:13" x14ac:dyDescent="0.25">
      <c r="A351" s="91"/>
      <c r="B351" s="77"/>
      <c r="C351" s="77"/>
      <c r="D351" s="77"/>
      <c r="E351" s="76"/>
      <c r="F351" s="77"/>
      <c r="G351" s="76"/>
      <c r="H351" s="76"/>
      <c r="I351" s="76"/>
      <c r="J351" s="77"/>
      <c r="K351" s="77"/>
      <c r="L351" s="76"/>
      <c r="M351" s="76"/>
    </row>
    <row r="352" spans="1:13" x14ac:dyDescent="0.25">
      <c r="A352" s="91"/>
      <c r="B352" s="77"/>
      <c r="C352" s="77"/>
      <c r="D352" s="77"/>
      <c r="E352" s="76"/>
      <c r="F352" s="77"/>
      <c r="G352" s="76"/>
      <c r="H352" s="76"/>
      <c r="I352" s="76"/>
      <c r="J352" s="77"/>
      <c r="K352" s="77"/>
      <c r="L352" s="76"/>
      <c r="M352" s="76"/>
    </row>
    <row r="353" spans="1:13" x14ac:dyDescent="0.25">
      <c r="A353" s="91"/>
      <c r="B353" s="77"/>
      <c r="C353" s="77"/>
      <c r="D353" s="77"/>
      <c r="E353" s="76"/>
      <c r="F353" s="77"/>
      <c r="G353" s="76"/>
      <c r="H353" s="76"/>
      <c r="I353" s="76"/>
      <c r="J353" s="77"/>
      <c r="K353" s="77"/>
      <c r="L353" s="76"/>
      <c r="M353" s="76"/>
    </row>
    <row r="354" spans="1:13" x14ac:dyDescent="0.25">
      <c r="A354" s="91"/>
      <c r="B354" s="77"/>
      <c r="C354" s="77"/>
      <c r="D354" s="77"/>
      <c r="E354" s="76"/>
      <c r="F354" s="77"/>
      <c r="G354" s="76"/>
      <c r="H354" s="76"/>
      <c r="I354" s="76"/>
      <c r="J354" s="77"/>
      <c r="K354" s="77"/>
      <c r="L354" s="76"/>
      <c r="M354" s="76"/>
    </row>
    <row r="355" spans="1:13" x14ac:dyDescent="0.25">
      <c r="A355" s="91"/>
      <c r="B355" s="77"/>
      <c r="C355" s="77"/>
      <c r="D355" s="77"/>
      <c r="E355" s="76"/>
      <c r="F355" s="77"/>
      <c r="G355" s="76"/>
      <c r="H355" s="76"/>
      <c r="I355" s="76"/>
      <c r="J355" s="77"/>
      <c r="K355" s="77"/>
      <c r="L355" s="76"/>
      <c r="M355" s="76"/>
    </row>
    <row r="356" spans="1:13" x14ac:dyDescent="0.25">
      <c r="A356" s="91"/>
      <c r="B356" s="77"/>
      <c r="C356" s="77"/>
      <c r="D356" s="77"/>
      <c r="E356" s="76"/>
      <c r="F356" s="77"/>
      <c r="G356" s="76"/>
      <c r="H356" s="76"/>
      <c r="I356" s="76"/>
      <c r="J356" s="77"/>
      <c r="K356" s="77"/>
      <c r="L356" s="76"/>
      <c r="M356" s="76"/>
    </row>
    <row r="357" spans="1:13" x14ac:dyDescent="0.25">
      <c r="A357" s="91"/>
      <c r="B357" s="77"/>
      <c r="C357" s="77"/>
      <c r="D357" s="77"/>
      <c r="E357" s="76"/>
      <c r="F357" s="77"/>
      <c r="G357" s="76"/>
      <c r="H357" s="76"/>
      <c r="I357" s="76"/>
      <c r="J357" s="77"/>
      <c r="K357" s="77"/>
      <c r="L357" s="76"/>
      <c r="M357" s="76"/>
    </row>
    <row r="358" spans="1:13" x14ac:dyDescent="0.25">
      <c r="A358" s="91"/>
      <c r="B358" s="77"/>
      <c r="C358" s="77"/>
      <c r="D358" s="77"/>
      <c r="E358" s="76"/>
      <c r="F358" s="77"/>
      <c r="G358" s="76"/>
      <c r="H358" s="76"/>
      <c r="I358" s="76"/>
      <c r="J358" s="77"/>
      <c r="K358" s="77"/>
      <c r="L358" s="76"/>
      <c r="M358" s="76"/>
    </row>
    <row r="359" spans="1:13" x14ac:dyDescent="0.25">
      <c r="A359" s="91"/>
      <c r="B359" s="77"/>
      <c r="C359" s="77"/>
      <c r="D359" s="77"/>
      <c r="E359" s="76"/>
      <c r="F359" s="77"/>
      <c r="G359" s="76"/>
      <c r="H359" s="76"/>
      <c r="I359" s="76"/>
      <c r="J359" s="77"/>
      <c r="K359" s="77"/>
      <c r="L359" s="76"/>
      <c r="M359" s="76"/>
    </row>
    <row r="360" spans="1:13" x14ac:dyDescent="0.25">
      <c r="A360" s="91"/>
      <c r="B360" s="77"/>
      <c r="C360" s="77"/>
      <c r="D360" s="77"/>
      <c r="E360" s="76"/>
      <c r="F360" s="77"/>
      <c r="G360" s="76"/>
      <c r="H360" s="76"/>
      <c r="I360" s="76"/>
      <c r="J360" s="77"/>
      <c r="K360" s="77"/>
      <c r="L360" s="76"/>
      <c r="M360" s="76"/>
    </row>
    <row r="361" spans="1:13" x14ac:dyDescent="0.25">
      <c r="A361" s="91"/>
      <c r="B361" s="77"/>
      <c r="C361" s="77"/>
      <c r="D361" s="77"/>
      <c r="E361" s="76"/>
      <c r="F361" s="77"/>
      <c r="G361" s="76"/>
      <c r="H361" s="76"/>
      <c r="I361" s="76"/>
      <c r="J361" s="77"/>
      <c r="K361" s="77"/>
      <c r="L361" s="76"/>
      <c r="M361" s="76"/>
    </row>
    <row r="362" spans="1:13" x14ac:dyDescent="0.25">
      <c r="A362" s="91"/>
      <c r="B362" s="77"/>
      <c r="C362" s="77"/>
      <c r="D362" s="77"/>
      <c r="E362" s="76"/>
      <c r="F362" s="77"/>
      <c r="G362" s="76"/>
      <c r="H362" s="76"/>
      <c r="I362" s="76"/>
      <c r="J362" s="77"/>
      <c r="K362" s="77"/>
      <c r="L362" s="76"/>
      <c r="M362" s="76"/>
    </row>
    <row r="363" spans="1:13" x14ac:dyDescent="0.25">
      <c r="A363" s="91"/>
      <c r="B363" s="77"/>
      <c r="C363" s="77"/>
      <c r="D363" s="77"/>
      <c r="E363" s="76"/>
      <c r="F363" s="77"/>
      <c r="G363" s="76"/>
      <c r="H363" s="76"/>
      <c r="I363" s="76"/>
      <c r="J363" s="77"/>
      <c r="K363" s="77"/>
      <c r="L363" s="76"/>
      <c r="M363" s="76"/>
    </row>
    <row r="364" spans="1:13" x14ac:dyDescent="0.25">
      <c r="A364" s="91"/>
      <c r="B364" s="77"/>
      <c r="C364" s="77"/>
      <c r="D364" s="77"/>
      <c r="E364" s="76"/>
      <c r="F364" s="77"/>
      <c r="G364" s="76"/>
      <c r="H364" s="76"/>
      <c r="I364" s="76"/>
      <c r="J364" s="77"/>
      <c r="K364" s="77"/>
      <c r="L364" s="76"/>
      <c r="M364" s="76"/>
    </row>
    <row r="365" spans="1:13" x14ac:dyDescent="0.25">
      <c r="A365" s="91"/>
      <c r="B365" s="77"/>
      <c r="C365" s="77"/>
      <c r="D365" s="77"/>
      <c r="E365" s="76"/>
      <c r="F365" s="77"/>
      <c r="G365" s="76"/>
      <c r="H365" s="76"/>
      <c r="I365" s="76"/>
      <c r="J365" s="77"/>
      <c r="K365" s="77"/>
      <c r="L365" s="76"/>
      <c r="M365" s="76"/>
    </row>
    <row r="366" spans="1:13" x14ac:dyDescent="0.25">
      <c r="A366" s="91"/>
      <c r="B366" s="77"/>
      <c r="C366" s="77"/>
      <c r="D366" s="77"/>
      <c r="E366" s="76"/>
      <c r="F366" s="77"/>
      <c r="G366" s="76"/>
      <c r="H366" s="76"/>
      <c r="I366" s="76"/>
      <c r="J366" s="77"/>
      <c r="K366" s="77"/>
      <c r="L366" s="76"/>
      <c r="M366" s="76"/>
    </row>
    <row r="367" spans="1:13" x14ac:dyDescent="0.25">
      <c r="A367" s="91"/>
      <c r="B367" s="77"/>
      <c r="C367" s="77"/>
      <c r="D367" s="77"/>
      <c r="E367" s="76"/>
      <c r="F367" s="77"/>
      <c r="G367" s="76"/>
      <c r="H367" s="76"/>
      <c r="I367" s="76"/>
      <c r="J367" s="77"/>
      <c r="K367" s="77"/>
      <c r="L367" s="76"/>
      <c r="M367" s="76"/>
    </row>
    <row r="368" spans="1:13" x14ac:dyDescent="0.25">
      <c r="A368" s="91"/>
      <c r="B368" s="77"/>
      <c r="C368" s="77"/>
      <c r="D368" s="77"/>
      <c r="E368" s="76"/>
      <c r="F368" s="77"/>
      <c r="G368" s="76"/>
      <c r="H368" s="76"/>
      <c r="I368" s="76"/>
      <c r="J368" s="77"/>
      <c r="K368" s="77"/>
      <c r="L368" s="76"/>
      <c r="M368" s="76"/>
    </row>
    <row r="369" spans="1:13" x14ac:dyDescent="0.25">
      <c r="A369" s="91"/>
      <c r="B369" s="77"/>
      <c r="C369" s="77"/>
      <c r="D369" s="77"/>
      <c r="E369" s="76"/>
      <c r="F369" s="77"/>
      <c r="G369" s="76"/>
      <c r="H369" s="76"/>
      <c r="I369" s="76"/>
      <c r="J369" s="77"/>
      <c r="K369" s="77"/>
      <c r="L369" s="76"/>
      <c r="M369" s="76"/>
    </row>
    <row r="370" spans="1:13" x14ac:dyDescent="0.25">
      <c r="A370" s="91"/>
      <c r="B370" s="77"/>
      <c r="C370" s="77"/>
      <c r="D370" s="77"/>
      <c r="E370" s="76"/>
      <c r="F370" s="77"/>
      <c r="G370" s="76"/>
      <c r="H370" s="76"/>
      <c r="I370" s="76"/>
      <c r="J370" s="77"/>
      <c r="K370" s="77"/>
      <c r="L370" s="76"/>
      <c r="M370" s="76"/>
    </row>
    <row r="371" spans="1:13" x14ac:dyDescent="0.25">
      <c r="A371" s="91"/>
      <c r="B371" s="77"/>
      <c r="C371" s="77"/>
      <c r="D371" s="77"/>
      <c r="E371" s="76"/>
      <c r="F371" s="77"/>
      <c r="G371" s="76"/>
      <c r="H371" s="76"/>
      <c r="I371" s="76"/>
      <c r="J371" s="77"/>
      <c r="K371" s="77"/>
      <c r="L371" s="76"/>
      <c r="M371" s="76"/>
    </row>
    <row r="372" spans="1:13" x14ac:dyDescent="0.25">
      <c r="A372" s="91"/>
      <c r="B372" s="77"/>
      <c r="C372" s="77"/>
      <c r="D372" s="77"/>
      <c r="E372" s="76"/>
      <c r="F372" s="77"/>
      <c r="G372" s="76"/>
      <c r="H372" s="76"/>
      <c r="I372" s="76"/>
      <c r="J372" s="77"/>
      <c r="K372" s="77"/>
      <c r="L372" s="76"/>
      <c r="M372" s="76"/>
    </row>
    <row r="373" spans="1:13" x14ac:dyDescent="0.25">
      <c r="A373" s="91"/>
      <c r="B373" s="77"/>
      <c r="C373" s="77"/>
      <c r="D373" s="77"/>
      <c r="E373" s="76"/>
      <c r="F373" s="77"/>
      <c r="G373" s="76"/>
      <c r="H373" s="76"/>
      <c r="I373" s="76"/>
      <c r="J373" s="77"/>
      <c r="K373" s="77"/>
      <c r="L373" s="76"/>
      <c r="M373" s="76"/>
    </row>
    <row r="374" spans="1:13" x14ac:dyDescent="0.25">
      <c r="A374" s="91"/>
      <c r="B374" s="77"/>
      <c r="C374" s="77"/>
      <c r="D374" s="77"/>
      <c r="E374" s="76"/>
      <c r="F374" s="77"/>
      <c r="G374" s="76"/>
      <c r="H374" s="76"/>
      <c r="I374" s="76"/>
      <c r="J374" s="77"/>
      <c r="K374" s="77"/>
      <c r="L374" s="76"/>
      <c r="M374" s="76"/>
    </row>
    <row r="375" spans="1:13" x14ac:dyDescent="0.25">
      <c r="A375" s="91"/>
      <c r="B375" s="77"/>
      <c r="C375" s="77"/>
      <c r="D375" s="77"/>
      <c r="E375" s="76"/>
      <c r="F375" s="77"/>
      <c r="G375" s="76"/>
      <c r="H375" s="76"/>
      <c r="I375" s="76"/>
      <c r="J375" s="77"/>
      <c r="K375" s="77"/>
      <c r="L375" s="76"/>
      <c r="M375" s="76"/>
    </row>
    <row r="376" spans="1:13" x14ac:dyDescent="0.25">
      <c r="A376" s="91"/>
      <c r="B376" s="77"/>
      <c r="C376" s="77"/>
      <c r="D376" s="77"/>
      <c r="E376" s="76"/>
      <c r="F376" s="77"/>
      <c r="G376" s="76"/>
      <c r="H376" s="76"/>
      <c r="I376" s="76"/>
      <c r="J376" s="77"/>
      <c r="K376" s="77"/>
      <c r="L376" s="76"/>
      <c r="M376" s="76"/>
    </row>
    <row r="377" spans="1:13" x14ac:dyDescent="0.25">
      <c r="A377" s="91"/>
      <c r="B377" s="77"/>
      <c r="C377" s="77"/>
      <c r="D377" s="77"/>
      <c r="E377" s="76"/>
      <c r="F377" s="77"/>
      <c r="G377" s="76"/>
      <c r="H377" s="76"/>
      <c r="I377" s="76"/>
      <c r="J377" s="77"/>
      <c r="K377" s="77"/>
      <c r="L377" s="76"/>
      <c r="M377" s="76"/>
    </row>
    <row r="378" spans="1:13" x14ac:dyDescent="0.25">
      <c r="A378" s="91"/>
      <c r="B378" s="77"/>
      <c r="C378" s="77"/>
      <c r="D378" s="77"/>
      <c r="E378" s="76"/>
      <c r="F378" s="77"/>
      <c r="G378" s="76"/>
      <c r="H378" s="76"/>
      <c r="I378" s="76"/>
      <c r="J378" s="77"/>
      <c r="K378" s="77"/>
      <c r="L378" s="76"/>
      <c r="M378" s="76"/>
    </row>
    <row r="379" spans="1:13" x14ac:dyDescent="0.25">
      <c r="A379" s="91"/>
      <c r="B379" s="77"/>
      <c r="C379" s="77"/>
      <c r="D379" s="77"/>
      <c r="E379" s="76"/>
      <c r="F379" s="77"/>
      <c r="G379" s="76"/>
      <c r="H379" s="76"/>
      <c r="I379" s="76"/>
      <c r="J379" s="77"/>
      <c r="K379" s="77"/>
      <c r="L379" s="76"/>
      <c r="M379" s="76"/>
    </row>
    <row r="380" spans="1:13" x14ac:dyDescent="0.25">
      <c r="A380" s="91"/>
      <c r="B380" s="77"/>
      <c r="C380" s="77"/>
      <c r="D380" s="77"/>
      <c r="E380" s="76"/>
      <c r="F380" s="77"/>
      <c r="G380" s="76"/>
      <c r="H380" s="76"/>
      <c r="I380" s="76"/>
      <c r="J380" s="77"/>
      <c r="K380" s="77"/>
      <c r="L380" s="76"/>
      <c r="M380" s="76"/>
    </row>
    <row r="381" spans="1:13" x14ac:dyDescent="0.25">
      <c r="A381" s="91"/>
      <c r="B381" s="77"/>
      <c r="C381" s="77"/>
      <c r="D381" s="77"/>
      <c r="E381" s="76"/>
      <c r="F381" s="77"/>
      <c r="G381" s="76"/>
      <c r="H381" s="76"/>
      <c r="I381" s="76"/>
      <c r="J381" s="77"/>
      <c r="K381" s="77"/>
      <c r="L381" s="76"/>
      <c r="M381" s="76"/>
    </row>
    <row r="382" spans="1:13" x14ac:dyDescent="0.25">
      <c r="A382" s="91"/>
      <c r="B382" s="77"/>
      <c r="C382" s="77"/>
      <c r="D382" s="77"/>
      <c r="E382" s="76"/>
      <c r="F382" s="77"/>
      <c r="G382" s="76"/>
      <c r="H382" s="76"/>
      <c r="I382" s="76"/>
      <c r="J382" s="77"/>
      <c r="K382" s="77"/>
      <c r="L382" s="76"/>
      <c r="M382" s="76"/>
    </row>
    <row r="383" spans="1:13" x14ac:dyDescent="0.25">
      <c r="A383" s="91"/>
      <c r="B383" s="77"/>
      <c r="C383" s="77"/>
      <c r="D383" s="77"/>
      <c r="E383" s="76"/>
      <c r="F383" s="77"/>
      <c r="G383" s="76"/>
      <c r="H383" s="76"/>
      <c r="I383" s="76"/>
      <c r="J383" s="77"/>
      <c r="K383" s="77"/>
      <c r="L383" s="76"/>
      <c r="M383" s="76"/>
    </row>
    <row r="384" spans="1:13" x14ac:dyDescent="0.25">
      <c r="A384" s="91"/>
      <c r="B384" s="77"/>
      <c r="C384" s="77"/>
      <c r="D384" s="77"/>
      <c r="E384" s="76"/>
      <c r="F384" s="77"/>
      <c r="G384" s="76"/>
      <c r="H384" s="76"/>
      <c r="I384" s="76"/>
      <c r="J384" s="77"/>
      <c r="K384" s="77"/>
      <c r="L384" s="76"/>
      <c r="M384" s="76"/>
    </row>
    <row r="385" spans="1:13" x14ac:dyDescent="0.25">
      <c r="A385" s="91"/>
      <c r="B385" s="77"/>
      <c r="C385" s="77"/>
      <c r="D385" s="77"/>
      <c r="E385" s="76"/>
      <c r="F385" s="77"/>
      <c r="G385" s="76"/>
      <c r="H385" s="76"/>
      <c r="I385" s="76"/>
      <c r="J385" s="77"/>
      <c r="K385" s="77"/>
      <c r="L385" s="76"/>
      <c r="M385" s="76"/>
    </row>
    <row r="386" spans="1:13" x14ac:dyDescent="0.25">
      <c r="A386" s="91"/>
      <c r="B386" s="77"/>
      <c r="C386" s="77"/>
      <c r="D386" s="77"/>
      <c r="E386" s="76"/>
      <c r="F386" s="77"/>
      <c r="G386" s="76"/>
      <c r="H386" s="76"/>
      <c r="I386" s="76"/>
      <c r="J386" s="77"/>
      <c r="K386" s="77"/>
      <c r="L386" s="76"/>
      <c r="M386" s="76"/>
    </row>
    <row r="387" spans="1:13" x14ac:dyDescent="0.25">
      <c r="A387" s="91"/>
      <c r="B387" s="77"/>
      <c r="C387" s="77"/>
      <c r="D387" s="77"/>
      <c r="E387" s="76"/>
      <c r="F387" s="77"/>
      <c r="G387" s="76"/>
      <c r="H387" s="76"/>
      <c r="I387" s="76"/>
      <c r="J387" s="77"/>
      <c r="K387" s="77"/>
      <c r="L387" s="76"/>
      <c r="M387" s="76"/>
    </row>
    <row r="388" spans="1:13" x14ac:dyDescent="0.25">
      <c r="A388" s="91"/>
      <c r="B388" s="77"/>
      <c r="C388" s="77"/>
      <c r="D388" s="77"/>
      <c r="E388" s="76"/>
      <c r="F388" s="77"/>
      <c r="G388" s="76"/>
      <c r="H388" s="76"/>
      <c r="I388" s="76"/>
      <c r="J388" s="77"/>
      <c r="K388" s="77"/>
      <c r="L388" s="76"/>
      <c r="M388" s="76"/>
    </row>
    <row r="389" spans="1:13" x14ac:dyDescent="0.25">
      <c r="A389" s="91"/>
      <c r="B389" s="77"/>
      <c r="C389" s="77"/>
      <c r="D389" s="77"/>
      <c r="E389" s="76"/>
      <c r="F389" s="77"/>
      <c r="G389" s="76"/>
      <c r="H389" s="76"/>
      <c r="I389" s="76"/>
      <c r="J389" s="77"/>
      <c r="K389" s="77"/>
      <c r="L389" s="76"/>
      <c r="M389" s="76"/>
    </row>
    <row r="390" spans="1:13" x14ac:dyDescent="0.25">
      <c r="A390" s="91"/>
      <c r="B390" s="77"/>
      <c r="C390" s="77"/>
      <c r="D390" s="77"/>
      <c r="E390" s="76"/>
      <c r="F390" s="77"/>
      <c r="G390" s="76"/>
      <c r="H390" s="76"/>
      <c r="I390" s="76"/>
      <c r="J390" s="77"/>
      <c r="K390" s="77"/>
      <c r="L390" s="76"/>
      <c r="M390" s="76"/>
    </row>
    <row r="391" spans="1:13" x14ac:dyDescent="0.25">
      <c r="A391" s="91"/>
      <c r="B391" s="77"/>
      <c r="C391" s="77"/>
      <c r="D391" s="77"/>
      <c r="E391" s="76"/>
      <c r="F391" s="77"/>
      <c r="G391" s="76"/>
      <c r="H391" s="76"/>
      <c r="I391" s="76"/>
      <c r="J391" s="77"/>
      <c r="K391" s="77"/>
      <c r="L391" s="76"/>
      <c r="M391" s="76"/>
    </row>
    <row r="392" spans="1:13" x14ac:dyDescent="0.25">
      <c r="A392" s="91"/>
      <c r="B392" s="77"/>
      <c r="C392" s="77"/>
      <c r="D392" s="77"/>
      <c r="E392" s="76"/>
      <c r="F392" s="77"/>
      <c r="G392" s="76"/>
      <c r="H392" s="76"/>
      <c r="I392" s="76"/>
      <c r="J392" s="77"/>
      <c r="K392" s="77"/>
      <c r="L392" s="76"/>
      <c r="M392" s="76"/>
    </row>
    <row r="393" spans="1:13" x14ac:dyDescent="0.25">
      <c r="A393" s="91"/>
      <c r="B393" s="77"/>
      <c r="C393" s="77"/>
      <c r="D393" s="77"/>
      <c r="E393" s="76"/>
      <c r="F393" s="77"/>
      <c r="G393" s="76"/>
      <c r="H393" s="76"/>
      <c r="I393" s="76"/>
      <c r="J393" s="77"/>
      <c r="K393" s="77"/>
      <c r="L393" s="76"/>
      <c r="M393" s="76"/>
    </row>
    <row r="394" spans="1:13" x14ac:dyDescent="0.25">
      <c r="A394" s="91"/>
      <c r="B394" s="77"/>
      <c r="C394" s="77"/>
      <c r="D394" s="77"/>
      <c r="E394" s="76"/>
      <c r="F394" s="77"/>
      <c r="G394" s="76"/>
      <c r="H394" s="76"/>
      <c r="I394" s="76"/>
      <c r="J394" s="77"/>
      <c r="K394" s="77"/>
      <c r="L394" s="76"/>
      <c r="M394" s="76"/>
    </row>
    <row r="395" spans="1:13" x14ac:dyDescent="0.25">
      <c r="A395" s="91"/>
      <c r="B395" s="77"/>
      <c r="C395" s="77"/>
      <c r="D395" s="77"/>
      <c r="E395" s="76"/>
      <c r="F395" s="77"/>
      <c r="G395" s="76"/>
      <c r="H395" s="76"/>
      <c r="I395" s="76"/>
      <c r="J395" s="77"/>
      <c r="K395" s="77"/>
      <c r="L395" s="76"/>
      <c r="M395" s="76"/>
    </row>
    <row r="396" spans="1:13" x14ac:dyDescent="0.25">
      <c r="A396" s="91"/>
      <c r="B396" s="77"/>
      <c r="C396" s="77"/>
      <c r="D396" s="77"/>
      <c r="E396" s="76"/>
      <c r="F396" s="77"/>
      <c r="G396" s="76"/>
      <c r="H396" s="76"/>
      <c r="I396" s="76"/>
      <c r="J396" s="77"/>
      <c r="K396" s="77"/>
      <c r="L396" s="76"/>
      <c r="M396" s="76"/>
    </row>
    <row r="397" spans="1:13" x14ac:dyDescent="0.25">
      <c r="A397" s="91"/>
      <c r="B397" s="77"/>
      <c r="C397" s="77"/>
      <c r="D397" s="77"/>
      <c r="E397" s="76"/>
      <c r="F397" s="77"/>
      <c r="G397" s="76"/>
      <c r="H397" s="76"/>
      <c r="I397" s="76"/>
      <c r="J397" s="77"/>
      <c r="K397" s="77"/>
      <c r="L397" s="76"/>
      <c r="M397" s="76"/>
    </row>
    <row r="398" spans="1:13" x14ac:dyDescent="0.25">
      <c r="A398" s="91"/>
      <c r="B398" s="77"/>
      <c r="C398" s="77"/>
      <c r="D398" s="77"/>
      <c r="E398" s="76"/>
      <c r="F398" s="77"/>
      <c r="G398" s="76"/>
      <c r="H398" s="76"/>
      <c r="I398" s="76"/>
      <c r="J398" s="77"/>
      <c r="K398" s="77"/>
      <c r="L398" s="76"/>
      <c r="M398" s="76"/>
    </row>
    <row r="399" spans="1:13" x14ac:dyDescent="0.25">
      <c r="A399" s="91"/>
      <c r="B399" s="77"/>
      <c r="C399" s="77"/>
      <c r="D399" s="77"/>
      <c r="E399" s="76"/>
      <c r="F399" s="77"/>
      <c r="G399" s="76"/>
      <c r="H399" s="76"/>
      <c r="I399" s="76"/>
      <c r="J399" s="77"/>
      <c r="K399" s="77"/>
      <c r="L399" s="76"/>
      <c r="M399" s="76"/>
    </row>
    <row r="400" spans="1:13" x14ac:dyDescent="0.25">
      <c r="A400" s="91"/>
      <c r="B400" s="77"/>
      <c r="C400" s="77"/>
      <c r="D400" s="77"/>
      <c r="E400" s="76"/>
      <c r="F400" s="77"/>
      <c r="G400" s="76"/>
      <c r="H400" s="76"/>
      <c r="I400" s="76"/>
      <c r="J400" s="77"/>
      <c r="K400" s="77"/>
      <c r="L400" s="76"/>
      <c r="M400" s="76"/>
    </row>
    <row r="401" spans="1:13" x14ac:dyDescent="0.25">
      <c r="A401" s="91"/>
      <c r="B401" s="77"/>
      <c r="C401" s="77"/>
      <c r="D401" s="77"/>
      <c r="E401" s="76"/>
      <c r="F401" s="77"/>
      <c r="G401" s="76"/>
      <c r="H401" s="76"/>
      <c r="I401" s="76"/>
      <c r="J401" s="77"/>
      <c r="K401" s="77"/>
      <c r="L401" s="76"/>
      <c r="M401" s="76"/>
    </row>
    <row r="402" spans="1:13" x14ac:dyDescent="0.25">
      <c r="A402" s="91"/>
      <c r="B402" s="77"/>
      <c r="C402" s="77"/>
      <c r="D402" s="77"/>
      <c r="E402" s="76"/>
      <c r="F402" s="77"/>
      <c r="G402" s="76"/>
      <c r="H402" s="76"/>
      <c r="I402" s="76"/>
      <c r="J402" s="77"/>
      <c r="K402" s="77"/>
      <c r="L402" s="76"/>
      <c r="M402" s="76"/>
    </row>
    <row r="403" spans="1:13" x14ac:dyDescent="0.25">
      <c r="A403" s="91"/>
      <c r="B403" s="77"/>
      <c r="C403" s="77"/>
      <c r="D403" s="77"/>
      <c r="E403" s="76"/>
      <c r="F403" s="77"/>
      <c r="G403" s="76"/>
      <c r="H403" s="76"/>
      <c r="I403" s="76"/>
      <c r="J403" s="77"/>
      <c r="K403" s="77"/>
      <c r="L403" s="76"/>
      <c r="M403" s="76"/>
    </row>
    <row r="404" spans="1:13" x14ac:dyDescent="0.25">
      <c r="A404" s="91"/>
      <c r="B404" s="77"/>
      <c r="C404" s="77"/>
      <c r="D404" s="77"/>
      <c r="E404" s="76"/>
      <c r="F404" s="77"/>
      <c r="G404" s="76"/>
      <c r="H404" s="76"/>
      <c r="I404" s="76"/>
      <c r="J404" s="77"/>
      <c r="K404" s="77"/>
      <c r="L404" s="76"/>
      <c r="M404" s="76"/>
    </row>
    <row r="405" spans="1:13" x14ac:dyDescent="0.25">
      <c r="A405" s="91"/>
      <c r="B405" s="77"/>
      <c r="C405" s="77"/>
      <c r="D405" s="77"/>
      <c r="E405" s="76"/>
      <c r="F405" s="77"/>
      <c r="G405" s="76"/>
      <c r="H405" s="76"/>
      <c r="I405" s="76"/>
      <c r="J405" s="77"/>
      <c r="K405" s="77"/>
      <c r="L405" s="76"/>
      <c r="M405" s="76"/>
    </row>
    <row r="406" spans="1:13" x14ac:dyDescent="0.25">
      <c r="A406" s="91"/>
      <c r="B406" s="77"/>
      <c r="C406" s="77"/>
      <c r="D406" s="77"/>
      <c r="E406" s="76"/>
      <c r="F406" s="77"/>
      <c r="G406" s="76"/>
      <c r="H406" s="76"/>
      <c r="I406" s="76"/>
      <c r="J406" s="77"/>
      <c r="K406" s="77"/>
      <c r="L406" s="76"/>
      <c r="M406" s="76"/>
    </row>
    <row r="407" spans="1:13" x14ac:dyDescent="0.25">
      <c r="A407" s="91"/>
      <c r="B407" s="77"/>
      <c r="C407" s="77"/>
      <c r="D407" s="77"/>
      <c r="E407" s="76"/>
      <c r="F407" s="77"/>
      <c r="G407" s="76"/>
      <c r="H407" s="76"/>
      <c r="I407" s="76"/>
      <c r="J407" s="77"/>
      <c r="K407" s="77"/>
      <c r="L407" s="76"/>
      <c r="M407" s="76"/>
    </row>
    <row r="408" spans="1:13" x14ac:dyDescent="0.25">
      <c r="A408" s="91"/>
      <c r="B408" s="77"/>
      <c r="C408" s="77"/>
      <c r="D408" s="77"/>
      <c r="E408" s="76"/>
      <c r="F408" s="77"/>
      <c r="G408" s="76"/>
      <c r="H408" s="76"/>
      <c r="I408" s="76"/>
      <c r="J408" s="77"/>
      <c r="K408" s="77"/>
      <c r="L408" s="76"/>
      <c r="M408" s="76"/>
    </row>
    <row r="409" spans="1:13" x14ac:dyDescent="0.25">
      <c r="A409" s="91"/>
      <c r="B409" s="77"/>
      <c r="C409" s="77"/>
      <c r="D409" s="77"/>
      <c r="E409" s="76"/>
      <c r="F409" s="77"/>
      <c r="G409" s="76"/>
      <c r="H409" s="76"/>
      <c r="I409" s="76"/>
      <c r="J409" s="77"/>
      <c r="K409" s="77"/>
      <c r="L409" s="76"/>
      <c r="M409" s="76"/>
    </row>
    <row r="410" spans="1:13" x14ac:dyDescent="0.25">
      <c r="A410" s="91"/>
      <c r="B410" s="77"/>
      <c r="C410" s="77"/>
      <c r="D410" s="77"/>
      <c r="E410" s="76"/>
      <c r="F410" s="77"/>
      <c r="G410" s="76"/>
      <c r="H410" s="76"/>
      <c r="I410" s="76"/>
      <c r="J410" s="77"/>
      <c r="K410" s="77"/>
      <c r="L410" s="76"/>
      <c r="M410" s="76"/>
    </row>
    <row r="411" spans="1:13" x14ac:dyDescent="0.25">
      <c r="A411" s="91"/>
      <c r="B411" s="77"/>
      <c r="C411" s="77"/>
      <c r="D411" s="77"/>
      <c r="E411" s="76"/>
      <c r="F411" s="77"/>
      <c r="G411" s="76"/>
      <c r="H411" s="76"/>
      <c r="I411" s="76"/>
      <c r="J411" s="77"/>
      <c r="K411" s="77"/>
      <c r="L411" s="76"/>
      <c r="M411" s="76"/>
    </row>
    <row r="412" spans="1:13" x14ac:dyDescent="0.25">
      <c r="A412" s="91"/>
      <c r="B412" s="77"/>
      <c r="C412" s="77"/>
      <c r="D412" s="77"/>
      <c r="E412" s="76"/>
      <c r="F412" s="77"/>
      <c r="G412" s="76"/>
      <c r="H412" s="76"/>
      <c r="I412" s="76"/>
      <c r="J412" s="77"/>
      <c r="K412" s="77"/>
      <c r="L412" s="76"/>
      <c r="M412" s="76"/>
    </row>
    <row r="413" spans="1:13" x14ac:dyDescent="0.25">
      <c r="A413" s="91"/>
      <c r="B413" s="77"/>
      <c r="C413" s="77"/>
      <c r="D413" s="77"/>
      <c r="E413" s="76"/>
      <c r="F413" s="77"/>
      <c r="G413" s="76"/>
      <c r="H413" s="76"/>
      <c r="I413" s="76"/>
      <c r="J413" s="77"/>
      <c r="K413" s="77"/>
      <c r="L413" s="76"/>
      <c r="M413" s="76"/>
    </row>
    <row r="414" spans="1:13" x14ac:dyDescent="0.25">
      <c r="A414" s="91"/>
      <c r="B414" s="77"/>
      <c r="C414" s="77"/>
      <c r="D414" s="77"/>
      <c r="E414" s="76"/>
      <c r="F414" s="77"/>
      <c r="G414" s="76"/>
      <c r="H414" s="76"/>
      <c r="I414" s="76"/>
      <c r="J414" s="77"/>
      <c r="K414" s="77"/>
      <c r="L414" s="76"/>
      <c r="M414" s="76"/>
    </row>
    <row r="415" spans="1:13" x14ac:dyDescent="0.25">
      <c r="A415" s="91"/>
      <c r="B415" s="77"/>
      <c r="C415" s="77"/>
      <c r="D415" s="77"/>
      <c r="E415" s="76"/>
      <c r="F415" s="77"/>
      <c r="G415" s="76"/>
      <c r="H415" s="76"/>
      <c r="I415" s="76"/>
      <c r="J415" s="77"/>
      <c r="K415" s="77"/>
      <c r="L415" s="76"/>
      <c r="M415" s="76"/>
    </row>
    <row r="416" spans="1:13" x14ac:dyDescent="0.25">
      <c r="A416" s="91"/>
      <c r="B416" s="77"/>
      <c r="C416" s="77"/>
      <c r="D416" s="77"/>
      <c r="E416" s="76"/>
      <c r="F416" s="77"/>
      <c r="G416" s="76"/>
      <c r="H416" s="76"/>
      <c r="I416" s="76"/>
      <c r="J416" s="77"/>
      <c r="K416" s="77"/>
      <c r="L416" s="76"/>
      <c r="M416" s="76"/>
    </row>
    <row r="417" spans="1:13" x14ac:dyDescent="0.25">
      <c r="A417" s="91"/>
      <c r="B417" s="77"/>
      <c r="C417" s="77"/>
      <c r="D417" s="77"/>
      <c r="E417" s="76"/>
      <c r="F417" s="77"/>
      <c r="G417" s="76"/>
      <c r="H417" s="76"/>
      <c r="I417" s="76"/>
      <c r="J417" s="77"/>
      <c r="K417" s="77"/>
      <c r="L417" s="76"/>
      <c r="M417" s="76"/>
    </row>
    <row r="418" spans="1:13" x14ac:dyDescent="0.25">
      <c r="A418" s="91"/>
      <c r="B418" s="77"/>
      <c r="C418" s="77"/>
      <c r="D418" s="77"/>
      <c r="E418" s="76"/>
      <c r="F418" s="77"/>
      <c r="G418" s="76"/>
      <c r="H418" s="76"/>
      <c r="I418" s="76"/>
      <c r="J418" s="77"/>
      <c r="K418" s="77"/>
      <c r="L418" s="76"/>
      <c r="M418" s="76"/>
    </row>
    <row r="419" spans="1:13" x14ac:dyDescent="0.25">
      <c r="A419" s="91"/>
      <c r="B419" s="77"/>
      <c r="C419" s="77"/>
      <c r="D419" s="77"/>
      <c r="E419" s="76"/>
      <c r="F419" s="77"/>
      <c r="G419" s="76"/>
      <c r="H419" s="76"/>
      <c r="I419" s="76"/>
      <c r="J419" s="77"/>
      <c r="K419" s="77"/>
      <c r="L419" s="76"/>
      <c r="M419" s="76"/>
    </row>
    <row r="420" spans="1:13" x14ac:dyDescent="0.25">
      <c r="A420" s="91"/>
      <c r="B420" s="77"/>
      <c r="C420" s="77"/>
      <c r="D420" s="77"/>
      <c r="E420" s="76"/>
      <c r="F420" s="77"/>
      <c r="G420" s="76"/>
      <c r="H420" s="76"/>
      <c r="I420" s="76"/>
      <c r="J420" s="77"/>
      <c r="K420" s="77"/>
      <c r="L420" s="76"/>
      <c r="M420" s="76"/>
    </row>
    <row r="421" spans="1:13" x14ac:dyDescent="0.25">
      <c r="A421" s="91"/>
      <c r="B421" s="77"/>
      <c r="C421" s="77"/>
      <c r="D421" s="77"/>
      <c r="E421" s="76"/>
      <c r="F421" s="77"/>
      <c r="G421" s="76"/>
      <c r="H421" s="76"/>
      <c r="I421" s="76"/>
      <c r="J421" s="77"/>
      <c r="K421" s="77"/>
      <c r="L421" s="76"/>
      <c r="M421" s="76"/>
    </row>
    <row r="422" spans="1:13" x14ac:dyDescent="0.25">
      <c r="A422" s="91"/>
      <c r="B422" s="77"/>
      <c r="C422" s="77"/>
      <c r="D422" s="77"/>
      <c r="E422" s="76"/>
      <c r="F422" s="77"/>
      <c r="G422" s="76"/>
      <c r="H422" s="76"/>
      <c r="I422" s="76"/>
      <c r="J422" s="77"/>
      <c r="K422" s="77"/>
      <c r="L422" s="76"/>
      <c r="M422" s="76"/>
    </row>
    <row r="423" spans="1:13" x14ac:dyDescent="0.25">
      <c r="A423" s="91"/>
      <c r="B423" s="77"/>
      <c r="C423" s="77"/>
      <c r="D423" s="77"/>
      <c r="E423" s="76"/>
      <c r="F423" s="77"/>
      <c r="G423" s="76"/>
      <c r="H423" s="76"/>
      <c r="I423" s="76"/>
      <c r="J423" s="77"/>
      <c r="K423" s="77"/>
      <c r="L423" s="76"/>
      <c r="M423" s="76"/>
    </row>
    <row r="424" spans="1:13" x14ac:dyDescent="0.25">
      <c r="A424" s="91"/>
      <c r="B424" s="77"/>
      <c r="C424" s="77"/>
      <c r="D424" s="77"/>
      <c r="E424" s="76"/>
      <c r="F424" s="77"/>
      <c r="G424" s="76"/>
      <c r="H424" s="76"/>
      <c r="I424" s="76"/>
      <c r="J424" s="77"/>
      <c r="K424" s="77"/>
      <c r="L424" s="76"/>
      <c r="M424" s="76"/>
    </row>
    <row r="425" spans="1:13" x14ac:dyDescent="0.25">
      <c r="A425" s="91"/>
      <c r="B425" s="77"/>
      <c r="C425" s="77"/>
      <c r="D425" s="77"/>
      <c r="E425" s="76"/>
      <c r="F425" s="77"/>
      <c r="G425" s="76"/>
      <c r="H425" s="76"/>
      <c r="I425" s="76"/>
      <c r="J425" s="77"/>
      <c r="K425" s="77"/>
      <c r="L425" s="76"/>
      <c r="M425" s="76"/>
    </row>
    <row r="426" spans="1:13" x14ac:dyDescent="0.25">
      <c r="A426" s="91"/>
      <c r="B426" s="77"/>
      <c r="C426" s="77"/>
      <c r="D426" s="77"/>
      <c r="E426" s="76"/>
      <c r="F426" s="77"/>
      <c r="G426" s="76"/>
      <c r="H426" s="76"/>
      <c r="I426" s="76"/>
      <c r="J426" s="77"/>
      <c r="K426" s="77"/>
      <c r="L426" s="76"/>
      <c r="M426" s="76"/>
    </row>
    <row r="427" spans="1:13" x14ac:dyDescent="0.25">
      <c r="A427" s="91"/>
      <c r="B427" s="77"/>
      <c r="C427" s="77"/>
      <c r="D427" s="77"/>
      <c r="E427" s="76"/>
      <c r="F427" s="77"/>
      <c r="G427" s="76"/>
      <c r="H427" s="76"/>
      <c r="I427" s="76"/>
      <c r="J427" s="77"/>
      <c r="K427" s="77"/>
      <c r="L427" s="76"/>
      <c r="M427" s="76"/>
    </row>
    <row r="428" spans="1:13" x14ac:dyDescent="0.25">
      <c r="A428" s="91"/>
      <c r="B428" s="77"/>
      <c r="C428" s="77"/>
      <c r="D428" s="77"/>
      <c r="E428" s="76"/>
      <c r="F428" s="77"/>
      <c r="G428" s="76"/>
      <c r="H428" s="76"/>
      <c r="I428" s="76"/>
      <c r="J428" s="77"/>
      <c r="K428" s="77"/>
      <c r="L428" s="76"/>
      <c r="M428" s="76"/>
    </row>
    <row r="429" spans="1:13" x14ac:dyDescent="0.25">
      <c r="A429" s="91"/>
      <c r="B429" s="77"/>
      <c r="C429" s="77"/>
      <c r="D429" s="77"/>
      <c r="E429" s="76"/>
      <c r="F429" s="77"/>
      <c r="G429" s="76"/>
      <c r="H429" s="76"/>
      <c r="I429" s="76"/>
      <c r="J429" s="77"/>
      <c r="K429" s="77"/>
      <c r="L429" s="76"/>
      <c r="M429" s="76"/>
    </row>
    <row r="430" spans="1:13" x14ac:dyDescent="0.25">
      <c r="A430" s="91"/>
      <c r="B430" s="77"/>
      <c r="C430" s="77"/>
      <c r="D430" s="77"/>
      <c r="E430" s="76"/>
      <c r="F430" s="77"/>
      <c r="G430" s="76"/>
      <c r="H430" s="76"/>
      <c r="I430" s="76"/>
      <c r="J430" s="77"/>
      <c r="K430" s="77"/>
      <c r="L430" s="76"/>
      <c r="M430" s="76"/>
    </row>
    <row r="431" spans="1:13" x14ac:dyDescent="0.25">
      <c r="A431" s="91"/>
      <c r="B431" s="77"/>
      <c r="C431" s="77"/>
      <c r="D431" s="77"/>
      <c r="E431" s="76"/>
      <c r="F431" s="77"/>
      <c r="G431" s="76"/>
      <c r="H431" s="76"/>
      <c r="I431" s="76"/>
      <c r="J431" s="77"/>
      <c r="K431" s="77"/>
      <c r="L431" s="76"/>
      <c r="M431" s="76"/>
    </row>
    <row r="432" spans="1:13" x14ac:dyDescent="0.25">
      <c r="A432" s="91"/>
      <c r="B432" s="77"/>
      <c r="C432" s="77"/>
      <c r="D432" s="77"/>
      <c r="E432" s="76"/>
      <c r="F432" s="77"/>
      <c r="G432" s="76"/>
      <c r="H432" s="76"/>
      <c r="I432" s="76"/>
      <c r="J432" s="77"/>
      <c r="K432" s="77"/>
      <c r="L432" s="76"/>
      <c r="M432" s="76"/>
    </row>
    <row r="433" spans="1:13" x14ac:dyDescent="0.25">
      <c r="A433" s="91"/>
      <c r="B433" s="77"/>
      <c r="C433" s="77"/>
      <c r="D433" s="77"/>
      <c r="E433" s="76"/>
      <c r="F433" s="77"/>
      <c r="G433" s="76"/>
      <c r="H433" s="76"/>
      <c r="I433" s="76"/>
      <c r="J433" s="77"/>
      <c r="K433" s="77"/>
      <c r="L433" s="76"/>
      <c r="M433" s="76"/>
    </row>
    <row r="434" spans="1:13" x14ac:dyDescent="0.25">
      <c r="A434" s="91"/>
      <c r="B434" s="77"/>
      <c r="C434" s="77"/>
      <c r="D434" s="77"/>
      <c r="E434" s="76"/>
      <c r="F434" s="77"/>
      <c r="G434" s="76"/>
      <c r="H434" s="76"/>
      <c r="I434" s="76"/>
      <c r="J434" s="77"/>
      <c r="K434" s="77"/>
      <c r="L434" s="76"/>
      <c r="M434" s="76"/>
    </row>
    <row r="435" spans="1:13" x14ac:dyDescent="0.25">
      <c r="A435" s="91"/>
      <c r="B435" s="77"/>
      <c r="C435" s="77"/>
      <c r="D435" s="77"/>
      <c r="E435" s="76"/>
      <c r="F435" s="77"/>
      <c r="G435" s="76"/>
      <c r="H435" s="76"/>
      <c r="I435" s="76"/>
      <c r="J435" s="77"/>
      <c r="K435" s="77"/>
      <c r="L435" s="76"/>
      <c r="M435" s="76"/>
    </row>
    <row r="436" spans="1:13" x14ac:dyDescent="0.25">
      <c r="A436" s="91"/>
      <c r="B436" s="77"/>
      <c r="C436" s="77"/>
      <c r="D436" s="77"/>
      <c r="E436" s="76"/>
      <c r="F436" s="77"/>
      <c r="G436" s="76"/>
      <c r="H436" s="76"/>
      <c r="I436" s="76"/>
      <c r="J436" s="77"/>
      <c r="K436" s="77"/>
      <c r="L436" s="76"/>
      <c r="M436" s="76"/>
    </row>
    <row r="437" spans="1:13" x14ac:dyDescent="0.25">
      <c r="A437" s="91"/>
      <c r="B437" s="77"/>
      <c r="C437" s="77"/>
      <c r="D437" s="77"/>
      <c r="E437" s="76"/>
      <c r="F437" s="77"/>
      <c r="G437" s="76"/>
      <c r="H437" s="76"/>
      <c r="I437" s="76"/>
      <c r="J437" s="77"/>
      <c r="K437" s="77"/>
      <c r="L437" s="76"/>
      <c r="M437" s="76"/>
    </row>
    <row r="438" spans="1:13" x14ac:dyDescent="0.25">
      <c r="A438" s="91"/>
      <c r="B438" s="77"/>
      <c r="C438" s="77"/>
      <c r="D438" s="77"/>
      <c r="E438" s="76"/>
      <c r="F438" s="77"/>
      <c r="G438" s="76"/>
      <c r="H438" s="76"/>
      <c r="I438" s="76"/>
      <c r="J438" s="77"/>
      <c r="K438" s="77"/>
      <c r="L438" s="76"/>
      <c r="M438" s="76"/>
    </row>
    <row r="439" spans="1:13" x14ac:dyDescent="0.25">
      <c r="A439" s="91"/>
      <c r="B439" s="77"/>
      <c r="C439" s="77"/>
      <c r="D439" s="77"/>
      <c r="E439" s="76"/>
      <c r="F439" s="77"/>
      <c r="G439" s="76"/>
      <c r="H439" s="76"/>
      <c r="I439" s="76"/>
      <c r="J439" s="77"/>
      <c r="K439" s="77"/>
      <c r="L439" s="76"/>
      <c r="M439" s="76"/>
    </row>
    <row r="440" spans="1:13" x14ac:dyDescent="0.25">
      <c r="A440" s="91"/>
      <c r="B440" s="77"/>
      <c r="C440" s="77"/>
      <c r="D440" s="77"/>
      <c r="E440" s="76"/>
      <c r="F440" s="77"/>
      <c r="G440" s="76"/>
      <c r="H440" s="76"/>
      <c r="I440" s="76"/>
      <c r="J440" s="77"/>
      <c r="K440" s="77"/>
      <c r="L440" s="76"/>
      <c r="M440" s="76"/>
    </row>
    <row r="441" spans="1:13" x14ac:dyDescent="0.25">
      <c r="A441" s="91"/>
      <c r="B441" s="77"/>
      <c r="C441" s="77"/>
      <c r="D441" s="77"/>
      <c r="E441" s="76"/>
      <c r="F441" s="77"/>
      <c r="G441" s="76"/>
      <c r="H441" s="76"/>
      <c r="I441" s="76"/>
      <c r="J441" s="77"/>
      <c r="K441" s="77"/>
      <c r="L441" s="76"/>
      <c r="M441" s="76"/>
    </row>
    <row r="442" spans="1:13" x14ac:dyDescent="0.25">
      <c r="A442" s="91"/>
      <c r="B442" s="77"/>
      <c r="C442" s="77"/>
      <c r="D442" s="77"/>
      <c r="E442" s="76"/>
      <c r="F442" s="77"/>
      <c r="G442" s="76"/>
      <c r="H442" s="76"/>
      <c r="I442" s="76"/>
      <c r="J442" s="77"/>
      <c r="K442" s="77"/>
      <c r="L442" s="76"/>
      <c r="M442" s="76"/>
    </row>
    <row r="443" spans="1:13" x14ac:dyDescent="0.25">
      <c r="A443" s="91"/>
      <c r="B443" s="77"/>
      <c r="C443" s="77"/>
      <c r="D443" s="77"/>
      <c r="E443" s="76"/>
      <c r="F443" s="77"/>
      <c r="G443" s="76"/>
      <c r="H443" s="76"/>
      <c r="I443" s="76"/>
      <c r="J443" s="77"/>
      <c r="K443" s="77"/>
      <c r="L443" s="76"/>
      <c r="M443" s="76"/>
    </row>
    <row r="444" spans="1:13" x14ac:dyDescent="0.25">
      <c r="A444" s="91"/>
      <c r="B444" s="77"/>
      <c r="C444" s="77"/>
      <c r="D444" s="77"/>
      <c r="E444" s="76"/>
      <c r="F444" s="77"/>
      <c r="G444" s="76"/>
      <c r="H444" s="76"/>
      <c r="I444" s="76"/>
      <c r="J444" s="77"/>
      <c r="K444" s="77"/>
      <c r="L444" s="76"/>
      <c r="M444" s="76"/>
    </row>
    <row r="445" spans="1:13" x14ac:dyDescent="0.25">
      <c r="A445" s="91"/>
      <c r="B445" s="77"/>
      <c r="C445" s="77"/>
      <c r="D445" s="77"/>
      <c r="E445" s="76"/>
      <c r="F445" s="77"/>
      <c r="G445" s="76"/>
      <c r="H445" s="76"/>
      <c r="I445" s="76"/>
      <c r="J445" s="77"/>
      <c r="K445" s="77"/>
      <c r="L445" s="76"/>
      <c r="M445" s="76"/>
    </row>
    <row r="446" spans="1:13" x14ac:dyDescent="0.25">
      <c r="A446" s="91"/>
      <c r="B446" s="77"/>
      <c r="C446" s="77"/>
      <c r="D446" s="77"/>
      <c r="E446" s="76"/>
      <c r="F446" s="77"/>
      <c r="G446" s="76"/>
      <c r="H446" s="76"/>
      <c r="I446" s="76"/>
      <c r="J446" s="77"/>
      <c r="K446" s="77"/>
      <c r="L446" s="76"/>
      <c r="M446" s="76"/>
    </row>
    <row r="447" spans="1:13" x14ac:dyDescent="0.25">
      <c r="A447" s="91"/>
      <c r="B447" s="77"/>
      <c r="C447" s="77"/>
      <c r="D447" s="77"/>
      <c r="E447" s="76"/>
      <c r="F447" s="77"/>
      <c r="G447" s="76"/>
      <c r="H447" s="76"/>
      <c r="I447" s="76"/>
      <c r="J447" s="77"/>
      <c r="K447" s="77"/>
      <c r="L447" s="76"/>
      <c r="M447" s="76"/>
    </row>
    <row r="448" spans="1:13" x14ac:dyDescent="0.25">
      <c r="A448" s="91"/>
      <c r="B448" s="77"/>
      <c r="C448" s="77"/>
      <c r="D448" s="77"/>
      <c r="E448" s="76"/>
      <c r="F448" s="77"/>
      <c r="G448" s="76"/>
      <c r="H448" s="76"/>
      <c r="I448" s="76"/>
      <c r="J448" s="77"/>
      <c r="K448" s="77"/>
      <c r="L448" s="76"/>
      <c r="M448" s="76"/>
    </row>
    <row r="449" spans="1:13" x14ac:dyDescent="0.25">
      <c r="A449" s="91"/>
      <c r="B449" s="77"/>
      <c r="C449" s="77"/>
      <c r="D449" s="77"/>
      <c r="E449" s="76"/>
      <c r="F449" s="77"/>
      <c r="G449" s="76"/>
      <c r="H449" s="76"/>
      <c r="I449" s="76"/>
      <c r="J449" s="77"/>
      <c r="K449" s="77"/>
      <c r="L449" s="76"/>
      <c r="M449" s="76"/>
    </row>
    <row r="450" spans="1:13" x14ac:dyDescent="0.25">
      <c r="A450" s="91"/>
      <c r="B450" s="77"/>
      <c r="C450" s="77"/>
      <c r="D450" s="77"/>
      <c r="E450" s="76"/>
      <c r="F450" s="77"/>
      <c r="G450" s="76"/>
      <c r="H450" s="76"/>
      <c r="I450" s="76"/>
      <c r="J450" s="77"/>
      <c r="K450" s="77"/>
      <c r="L450" s="76"/>
      <c r="M450" s="76"/>
    </row>
    <row r="451" spans="1:13" x14ac:dyDescent="0.25">
      <c r="A451" s="91"/>
      <c r="B451" s="77"/>
      <c r="C451" s="77"/>
      <c r="D451" s="77"/>
      <c r="E451" s="76"/>
      <c r="F451" s="77"/>
      <c r="G451" s="76"/>
      <c r="H451" s="76"/>
      <c r="I451" s="76"/>
      <c r="J451" s="77"/>
      <c r="K451" s="77"/>
      <c r="L451" s="76"/>
      <c r="M451" s="76"/>
    </row>
    <row r="452" spans="1:13" x14ac:dyDescent="0.25">
      <c r="A452" s="91"/>
      <c r="B452" s="77"/>
      <c r="C452" s="77"/>
      <c r="D452" s="77"/>
      <c r="E452" s="76"/>
      <c r="F452" s="77"/>
      <c r="G452" s="76"/>
      <c r="H452" s="76"/>
      <c r="I452" s="76"/>
      <c r="J452" s="77"/>
      <c r="K452" s="77"/>
      <c r="L452" s="76"/>
      <c r="M452" s="76"/>
    </row>
    <row r="453" spans="1:13" x14ac:dyDescent="0.25">
      <c r="A453" s="91"/>
      <c r="B453" s="77"/>
      <c r="C453" s="77"/>
      <c r="D453" s="77"/>
      <c r="E453" s="76"/>
      <c r="F453" s="77"/>
      <c r="G453" s="76"/>
      <c r="H453" s="76"/>
      <c r="I453" s="76"/>
      <c r="J453" s="77"/>
      <c r="K453" s="77"/>
      <c r="L453" s="76"/>
      <c r="M453" s="76"/>
    </row>
    <row r="454" spans="1:13" x14ac:dyDescent="0.25">
      <c r="A454" s="91"/>
      <c r="B454" s="77"/>
      <c r="C454" s="77"/>
      <c r="D454" s="77"/>
      <c r="E454" s="76"/>
      <c r="F454" s="77"/>
      <c r="G454" s="76"/>
      <c r="H454" s="76"/>
      <c r="I454" s="76"/>
      <c r="J454" s="77"/>
      <c r="K454" s="77"/>
      <c r="L454" s="76"/>
      <c r="M454" s="76"/>
    </row>
    <row r="455" spans="1:13" x14ac:dyDescent="0.25">
      <c r="A455" s="91"/>
      <c r="B455" s="77"/>
      <c r="C455" s="77"/>
      <c r="D455" s="77"/>
      <c r="E455" s="76"/>
      <c r="F455" s="77"/>
      <c r="G455" s="76"/>
      <c r="H455" s="76"/>
      <c r="I455" s="76"/>
      <c r="J455" s="77"/>
      <c r="K455" s="77"/>
      <c r="L455" s="76"/>
      <c r="M455" s="76"/>
    </row>
    <row r="456" spans="1:13" x14ac:dyDescent="0.25">
      <c r="A456" s="91"/>
      <c r="B456" s="77"/>
      <c r="C456" s="77"/>
      <c r="D456" s="77"/>
      <c r="E456" s="76"/>
      <c r="F456" s="77"/>
      <c r="G456" s="76"/>
      <c r="H456" s="76"/>
      <c r="I456" s="76"/>
      <c r="J456" s="77"/>
      <c r="K456" s="77"/>
      <c r="L456" s="76"/>
      <c r="M456" s="76"/>
    </row>
    <row r="457" spans="1:13" x14ac:dyDescent="0.25">
      <c r="A457" s="91"/>
      <c r="B457" s="77"/>
      <c r="C457" s="77"/>
      <c r="D457" s="77"/>
      <c r="E457" s="76"/>
      <c r="F457" s="77"/>
      <c r="G457" s="76"/>
      <c r="H457" s="76"/>
      <c r="I457" s="76"/>
      <c r="J457" s="77"/>
      <c r="K457" s="77"/>
      <c r="L457" s="76"/>
      <c r="M457" s="76"/>
    </row>
    <row r="458" spans="1:13" x14ac:dyDescent="0.25">
      <c r="A458" s="91"/>
      <c r="B458" s="77"/>
      <c r="C458" s="77"/>
      <c r="D458" s="77"/>
      <c r="E458" s="76"/>
      <c r="F458" s="77"/>
      <c r="G458" s="76"/>
      <c r="H458" s="76"/>
      <c r="I458" s="76"/>
      <c r="J458" s="77"/>
      <c r="K458" s="77"/>
      <c r="L458" s="76"/>
      <c r="M458" s="76"/>
    </row>
    <row r="459" spans="1:13" x14ac:dyDescent="0.25">
      <c r="A459" s="91"/>
      <c r="B459" s="77"/>
      <c r="C459" s="77"/>
      <c r="D459" s="77"/>
      <c r="E459" s="76"/>
      <c r="F459" s="77"/>
      <c r="G459" s="76"/>
      <c r="H459" s="76"/>
      <c r="I459" s="76"/>
      <c r="J459" s="77"/>
      <c r="K459" s="77"/>
      <c r="L459" s="76"/>
      <c r="M459" s="76"/>
    </row>
    <row r="460" spans="1:13" x14ac:dyDescent="0.25">
      <c r="A460" s="91"/>
      <c r="B460" s="77"/>
      <c r="C460" s="77"/>
      <c r="D460" s="77"/>
      <c r="E460" s="76"/>
      <c r="F460" s="77"/>
      <c r="G460" s="76"/>
      <c r="H460" s="76"/>
      <c r="I460" s="76"/>
      <c r="J460" s="77"/>
      <c r="K460" s="77"/>
      <c r="L460" s="76"/>
      <c r="M460" s="76"/>
    </row>
    <row r="461" spans="1:13" x14ac:dyDescent="0.25">
      <c r="A461" s="91"/>
      <c r="B461" s="77"/>
      <c r="C461" s="77"/>
      <c r="D461" s="77"/>
      <c r="E461" s="76"/>
      <c r="F461" s="77"/>
      <c r="G461" s="76"/>
      <c r="H461" s="76"/>
      <c r="I461" s="76"/>
      <c r="J461" s="77"/>
      <c r="K461" s="77"/>
      <c r="L461" s="76"/>
      <c r="M461" s="76"/>
    </row>
    <row r="462" spans="1:13" x14ac:dyDescent="0.25">
      <c r="A462" s="91"/>
      <c r="B462" s="77"/>
      <c r="C462" s="77"/>
      <c r="D462" s="77"/>
      <c r="E462" s="76"/>
      <c r="F462" s="77"/>
      <c r="G462" s="76"/>
      <c r="H462" s="76"/>
      <c r="I462" s="76"/>
      <c r="J462" s="77"/>
      <c r="K462" s="77"/>
      <c r="L462" s="76"/>
      <c r="M462" s="76"/>
    </row>
    <row r="463" spans="1:13" x14ac:dyDescent="0.25">
      <c r="A463" s="91"/>
      <c r="B463" s="77"/>
      <c r="C463" s="77"/>
      <c r="D463" s="77"/>
      <c r="E463" s="76"/>
      <c r="F463" s="77"/>
      <c r="G463" s="76"/>
      <c r="H463" s="76"/>
      <c r="I463" s="76"/>
      <c r="J463" s="77"/>
      <c r="K463" s="77"/>
      <c r="L463" s="76"/>
      <c r="M463" s="76"/>
    </row>
    <row r="464" spans="1:13" x14ac:dyDescent="0.25">
      <c r="A464" s="91"/>
      <c r="B464" s="77"/>
      <c r="C464" s="77"/>
      <c r="D464" s="77"/>
      <c r="E464" s="76"/>
      <c r="F464" s="77"/>
      <c r="G464" s="76"/>
      <c r="H464" s="76"/>
      <c r="I464" s="76"/>
      <c r="J464" s="77"/>
      <c r="K464" s="77"/>
      <c r="L464" s="76"/>
      <c r="M464" s="76"/>
    </row>
    <row r="465" spans="1:13" x14ac:dyDescent="0.25">
      <c r="A465" s="91"/>
      <c r="B465" s="77"/>
      <c r="C465" s="77"/>
      <c r="D465" s="77"/>
      <c r="E465" s="76"/>
      <c r="F465" s="77"/>
      <c r="G465" s="76"/>
      <c r="H465" s="76"/>
      <c r="I465" s="76"/>
      <c r="J465" s="77"/>
      <c r="K465" s="77"/>
      <c r="L465" s="76"/>
      <c r="M465" s="76"/>
    </row>
    <row r="466" spans="1:13" x14ac:dyDescent="0.25">
      <c r="A466" s="91"/>
      <c r="B466" s="77"/>
      <c r="C466" s="77"/>
      <c r="D466" s="77"/>
      <c r="E466" s="76"/>
      <c r="F466" s="77"/>
      <c r="G466" s="76"/>
      <c r="H466" s="76"/>
      <c r="I466" s="76"/>
      <c r="J466" s="77"/>
      <c r="K466" s="77"/>
      <c r="L466" s="76"/>
      <c r="M466" s="76"/>
    </row>
    <row r="467" spans="1:13" x14ac:dyDescent="0.25">
      <c r="A467" s="91"/>
      <c r="B467" s="77"/>
      <c r="C467" s="77"/>
      <c r="D467" s="77"/>
      <c r="E467" s="76"/>
      <c r="F467" s="77"/>
      <c r="G467" s="76"/>
      <c r="H467" s="76"/>
      <c r="I467" s="76"/>
      <c r="J467" s="77"/>
      <c r="K467" s="77"/>
      <c r="L467" s="76"/>
      <c r="M467" s="76"/>
    </row>
    <row r="468" spans="1:13" x14ac:dyDescent="0.25">
      <c r="A468" s="91"/>
      <c r="B468" s="77"/>
      <c r="C468" s="77"/>
      <c r="D468" s="77"/>
      <c r="E468" s="76"/>
      <c r="F468" s="77"/>
      <c r="G468" s="76"/>
      <c r="H468" s="76"/>
      <c r="I468" s="76"/>
      <c r="J468" s="77"/>
      <c r="K468" s="77"/>
      <c r="L468" s="76"/>
      <c r="M468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57" t="s">
        <v>53</v>
      </c>
      <c r="C3" s="157"/>
      <c r="D3" s="157"/>
      <c r="E3" s="157"/>
      <c r="F3" s="157"/>
      <c r="G3" s="158"/>
    </row>
    <row r="4" spans="1:7" x14ac:dyDescent="0.25">
      <c r="A4" s="7" t="str">
        <f>IF([2]PT!A4="", "", [2]PT!A4)</f>
        <v xml:space="preserve">Portugal </v>
      </c>
      <c r="B4" s="7">
        <f>IF([2]PT!B4="", "", [2]PT!B4)</f>
        <v>1.1947566049854252</v>
      </c>
      <c r="C4" s="7">
        <f>IF([2]PT!C4="", "", [2]PT!C4)</f>
        <v>-1.4022060770824352</v>
      </c>
      <c r="D4" s="7">
        <f>IF([2]PT!D4="", "", [2]PT!D4)</f>
        <v>1.8592579292420197E-2</v>
      </c>
      <c r="E4" s="7">
        <f>IF([2]PT!E4="", "", [2]PT!E4)</f>
        <v>-2.5900080958082827</v>
      </c>
      <c r="F4" s="7">
        <f>IF([2]PT!F4="", "", [2]PT!F4)</f>
        <v>0.9058174308332223</v>
      </c>
      <c r="G4" s="8">
        <f>IF([2]PT!G4="", "", [2]PT!G4)</f>
        <v>1.4717725008188909</v>
      </c>
    </row>
    <row r="5" spans="1:7" x14ac:dyDescent="0.25">
      <c r="A5" s="6" t="s">
        <v>54</v>
      </c>
      <c r="B5" s="9">
        <f>IF([2]PT!B5="", "", [2]PT!B5)</f>
        <v>2.2591320180928021</v>
      </c>
      <c r="C5" s="9">
        <f>IF([2]PT!C5="", "", [2]PT!C5)</f>
        <v>-1.9801971788863781</v>
      </c>
      <c r="D5" s="9">
        <f>IF([2]PT!D5="", "", [2]PT!D5)</f>
        <v>1.926149849253922</v>
      </c>
      <c r="E5" s="9">
        <f>IF([2]PT!E5="", "", [2]PT!E5)</f>
        <v>-0.12186808725527243</v>
      </c>
      <c r="F5" s="9">
        <f>IF([2]PT!F5="", "", [2]PT!F5)</f>
        <v>1.366868420132672</v>
      </c>
      <c r="G5" s="10">
        <f>IF([2]PT!G5="", "", [2]PT!G5)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IF([2]PT!A8="", "", [2]PT!A8)</f>
        <v xml:space="preserve">Portugal </v>
      </c>
      <c r="B8" s="7">
        <f>IF([2]PT!B8="", "", [2]PT!B8)</f>
        <v>73.400000000000006</v>
      </c>
      <c r="C8" s="7">
        <f>IF([2]PT!C8="", "", [2]PT!C8)</f>
        <v>72.5</v>
      </c>
      <c r="D8" s="7">
        <f>IF([2]PT!D8="", "", [2]PT!D8)</f>
        <v>71.099999999999994</v>
      </c>
      <c r="E8" s="7">
        <f>IF([2]PT!E8="", "", [2]PT!E8)</f>
        <v>68.8</v>
      </c>
      <c r="F8" s="7">
        <f>IF([2]PT!F8="", "", [2]PT!F8)</f>
        <v>65.400000000000006</v>
      </c>
      <c r="G8" s="8">
        <f>IF([2]PT!G8="", "", [2]PT!G8)</f>
        <v>69.099999999999994</v>
      </c>
    </row>
    <row r="9" spans="1:7" x14ac:dyDescent="0.25">
      <c r="A9" s="6" t="s">
        <v>54</v>
      </c>
      <c r="B9" s="7">
        <f>IF([2]PT!B9="", "", [2]PT!B9)</f>
        <v>66.5</v>
      </c>
      <c r="C9" s="7">
        <f>IF([2]PT!C9="", "", [2]PT!C9)</f>
        <v>69.8</v>
      </c>
      <c r="D9" s="7">
        <f>IF([2]PT!D9="", "", [2]PT!D9)</f>
        <v>68.900000000000006</v>
      </c>
      <c r="E9" s="7">
        <f>IF([2]PT!E9="", "", [2]PT!E9)</f>
        <v>68.599999999999994</v>
      </c>
      <c r="F9" s="7">
        <f>IF([2]PT!F9="", "", [2]PT!F9)</f>
        <v>68.400000000000006</v>
      </c>
      <c r="G9" s="8">
        <f>IF([2]PT!G9="", "", [2]PT!G9)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IF([2]PT!A11="", "", [2]PT!A11)</f>
        <v xml:space="preserve">Portugal </v>
      </c>
      <c r="B11" s="7">
        <f>IF([2]PT!B11="", "", [2]PT!B11)</f>
        <v>3.8</v>
      </c>
      <c r="C11" s="7">
        <f>IF([2]PT!C11="", "", [2]PT!C11)</f>
        <v>8</v>
      </c>
      <c r="D11" s="7">
        <f>IF([2]PT!D11="", "", [2]PT!D11)</f>
        <v>9.4</v>
      </c>
      <c r="E11" s="7">
        <f>IF([2]PT!E11="", "", [2]PT!E11)</f>
        <v>12.7</v>
      </c>
      <c r="F11" s="7">
        <f>IF([2]PT!F11="", "", [2]PT!F11)</f>
        <v>16.2</v>
      </c>
      <c r="G11" s="8">
        <f>IF([2]PT!G11="", "", [2]PT!G11)</f>
        <v>12.4</v>
      </c>
    </row>
    <row r="12" spans="1:7" x14ac:dyDescent="0.25">
      <c r="A12" s="17" t="s">
        <v>54</v>
      </c>
      <c r="B12" s="9">
        <f>IF([2]PT!B12="", "", [2]PT!B12)</f>
        <v>9.1999999999999993</v>
      </c>
      <c r="C12" s="9">
        <f>IF([2]PT!C12="", "", [2]PT!C12)</f>
        <v>7.1</v>
      </c>
      <c r="D12" s="9">
        <f>IF([2]PT!D12="", "", [2]PT!D12)</f>
        <v>8.9</v>
      </c>
      <c r="E12" s="9">
        <f>IF([2]PT!E12="", "", [2]PT!E12)</f>
        <v>9.6</v>
      </c>
      <c r="F12" s="9">
        <f>IF([2]PT!F12="", "", [2]PT!F12)</f>
        <v>10.8</v>
      </c>
      <c r="G12" s="10">
        <f>IF([2]PT!G12="", "", [2]PT!G12)</f>
        <v>9.3000000000000007</v>
      </c>
    </row>
    <row r="13" spans="1:7" x14ac:dyDescent="0.25">
      <c r="A13" s="159" t="s">
        <v>57</v>
      </c>
      <c r="B13" s="160"/>
      <c r="C13" s="160"/>
      <c r="D13" s="160"/>
      <c r="E13" s="160"/>
      <c r="F13" s="160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61" t="s">
        <v>59</v>
      </c>
      <c r="C3" s="161"/>
      <c r="D3" s="161"/>
      <c r="E3" s="161"/>
      <c r="F3" s="161"/>
      <c r="G3" s="162"/>
    </row>
    <row r="4" spans="1:7" x14ac:dyDescent="0.25">
      <c r="A4" s="7" t="str">
        <f>IF([2]PT!A18="", "", [2]PT!A18)</f>
        <v xml:space="preserve">Portugal </v>
      </c>
      <c r="B4" s="7">
        <f>IF([2]PT!B18="", "", [2]PT!B18)</f>
        <v>-3.2</v>
      </c>
      <c r="C4" s="7">
        <f>IF([2]PT!C18="", "", [2]PT!C18)</f>
        <v>-3</v>
      </c>
      <c r="D4" s="7">
        <f>IF([2]PT!D18="", "", [2]PT!D18)</f>
        <v>-9.8000000000000007</v>
      </c>
      <c r="E4" s="7">
        <f>IF([2]PT!E18="", "", [2]PT!E18)</f>
        <v>-7.4</v>
      </c>
      <c r="F4" s="7">
        <f>IF([2]PT!F18="", "", [2]PT!F18)</f>
        <v>-4.8</v>
      </c>
      <c r="G4" s="8">
        <f>IF([2]PT!G18="", "", [2]PT!G18)</f>
        <v>-4.4000000000000004</v>
      </c>
    </row>
    <row r="5" spans="1:7" x14ac:dyDescent="0.25">
      <c r="A5" s="6" t="s">
        <v>54</v>
      </c>
      <c r="B5" s="7">
        <f>IF([2]PT!B19="", "", [2]PT!B19)</f>
        <v>0</v>
      </c>
      <c r="C5" s="7">
        <f>IF([2]PT!C19="", "", [2]PT!C19)</f>
        <v>-0.9</v>
      </c>
      <c r="D5" s="7">
        <f>IF([2]PT!D19="", "", [2]PT!D19)</f>
        <v>-6.7</v>
      </c>
      <c r="E5" s="7">
        <f>IF([2]PT!E19="", "", [2]PT!E19)</f>
        <v>-4.5</v>
      </c>
      <c r="F5" s="7">
        <f>IF([2]PT!F19="", "", [2]PT!F19)</f>
        <v>-3.3</v>
      </c>
      <c r="G5" s="8">
        <f>IF([2]PT!G19="", "", [2]PT!G19)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IF([2]PT!A21="", "", [2]PT!A21)</f>
        <v xml:space="preserve">Portugal </v>
      </c>
      <c r="B7" s="7">
        <f>IF([2]PT!B21="", "", [2]PT!B21)</f>
        <v>50.3</v>
      </c>
      <c r="C7" s="7">
        <f>IF([2]PT!C21="", "", [2]PT!C21)</f>
        <v>68.400000000000006</v>
      </c>
      <c r="D7" s="7">
        <f>IF([2]PT!D21="", "", [2]PT!D21)</f>
        <v>83.6</v>
      </c>
      <c r="E7" s="7">
        <f>IF([2]PT!E21="", "", [2]PT!E21)</f>
        <v>111.4</v>
      </c>
      <c r="F7" s="7">
        <f>IF([2]PT!F21="", "", [2]PT!F21)</f>
        <v>129</v>
      </c>
      <c r="G7" s="8">
        <f>IF([2]PT!G21="", "", [2]PT!G21)</f>
        <v>129</v>
      </c>
    </row>
    <row r="8" spans="1:7" x14ac:dyDescent="0.25">
      <c r="A8" s="6" t="s">
        <v>54</v>
      </c>
      <c r="B8" s="7">
        <f>IF([2]PT!B22="", "", [2]PT!B22)</f>
        <v>60.6</v>
      </c>
      <c r="C8" s="7">
        <f>IF([2]PT!C22="", "", [2]PT!C22)</f>
        <v>57.9</v>
      </c>
      <c r="D8" s="7">
        <f>IF([2]PT!D22="", "", [2]PT!D22)</f>
        <v>73.099999999999994</v>
      </c>
      <c r="E8" s="7">
        <f>IF([2]PT!E22="", "", [2]PT!E22)</f>
        <v>81.099999999999994</v>
      </c>
      <c r="F8" s="7">
        <f>IF([2]PT!F22="", "", [2]PT!F22)</f>
        <v>85.5</v>
      </c>
      <c r="G8" s="8">
        <f>IF([2]PT!G22="", "", [2]PT!G22)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IF([2]PT!A24="", "", [2]PT!A24)</f>
        <v xml:space="preserve">Portugal </v>
      </c>
      <c r="B10" s="7">
        <f>IF([2]PT!B24="", "", [2]PT!B24)</f>
        <v>4.5999999999999996</v>
      </c>
      <c r="C10" s="7">
        <f>IF([2]PT!C24="", "", [2]PT!C24)</f>
        <v>3.2</v>
      </c>
      <c r="D10" s="7">
        <f>IF([2]PT!D24="", "", [2]PT!D24)</f>
        <v>4.0999999999999996</v>
      </c>
      <c r="E10" s="7">
        <f>IF([2]PT!E24="", "", [2]PT!E24)</f>
        <v>3.5</v>
      </c>
      <c r="F10" s="7">
        <f>IF([2]PT!F24="", "", [2]PT!F24)</f>
        <v>2.2000000000000002</v>
      </c>
      <c r="G10" s="8">
        <f>IF([2]PT!G24="", "", [2]PT!G24)</f>
        <v>2.2000000000000002</v>
      </c>
    </row>
    <row r="11" spans="1:7" x14ac:dyDescent="0.25">
      <c r="A11" s="17" t="s">
        <v>54</v>
      </c>
      <c r="B11" s="9">
        <f>IF([2]PT!B25="", "", [2]PT!B25)</f>
        <v>2.9</v>
      </c>
      <c r="C11" s="9">
        <f>IF([2]PT!C25="", "", [2]PT!C25)</f>
        <v>3.2</v>
      </c>
      <c r="D11" s="9">
        <f>IF([2]PT!D25="", "", [2]PT!D25)</f>
        <v>3.7</v>
      </c>
      <c r="E11" s="9">
        <f>IF([2]PT!E25="", "", [2]PT!E25)</f>
        <v>3.3</v>
      </c>
      <c r="F11" s="9">
        <f>IF([2]PT!F25="", "", [2]PT!F25)</f>
        <v>3</v>
      </c>
      <c r="G11" s="10">
        <f>IF([2]PT!G25="", "", [2]PT!G25)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2" sqref="B22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63">
        <v>2007</v>
      </c>
      <c r="C2" s="164"/>
      <c r="D2" s="164"/>
      <c r="E2" s="165"/>
      <c r="F2" s="163">
        <v>2016</v>
      </c>
      <c r="G2" s="164"/>
      <c r="H2" s="164"/>
      <c r="I2" s="165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7" t="s">
        <v>67</v>
      </c>
      <c r="B5" s="114">
        <f>IF([3]PT!B30="", "", [3]PT!B30)</f>
        <v>14246.898859566763</v>
      </c>
      <c r="C5" s="115">
        <f>IF([3]PT!C30="", "", [3]PT!C30)</f>
        <v>4671.3246261825543</v>
      </c>
      <c r="D5" s="115">
        <f>IF([3]PT!D30="", "", [3]PT!D30)</f>
        <v>3433.3922400000001</v>
      </c>
      <c r="E5" s="116">
        <f>IF([3]PT!E30="", "", [3]PT!E30)</f>
        <v>22351.615725749318</v>
      </c>
      <c r="F5" s="114">
        <f>IF([3]PT!F30="", "", [3]PT!F30)</f>
        <v>13920.261075635855</v>
      </c>
      <c r="G5" s="115">
        <f>IF([3]PT!G30="", "", [3]PT!G30)</f>
        <v>1786.9561403604105</v>
      </c>
      <c r="H5" s="115">
        <f>IF([3]PT!H30="", "", [3]PT!H30)</f>
        <v>2984.5898510000002</v>
      </c>
      <c r="I5" s="116">
        <f>IF([3]PT!I30="", "", [3]PT!I30)</f>
        <v>18691.807066996265</v>
      </c>
    </row>
    <row r="6" spans="1:9" x14ac:dyDescent="0.25">
      <c r="A6" s="67" t="s">
        <v>68</v>
      </c>
      <c r="B6" s="114">
        <f>IF([3]PT!B31="", "", [3]PT!B31)</f>
        <v>652.27378743323595</v>
      </c>
      <c r="C6" s="115">
        <f>IF([3]PT!C31="", "", [3]PT!C31)</f>
        <v>299.61126781744611</v>
      </c>
      <c r="D6" s="115">
        <f>IF([3]PT!D31="", "", [3]PT!D31)</f>
        <v>208.884918</v>
      </c>
      <c r="E6" s="116">
        <f>IF([3]PT!E31="", "", [3]PT!E31)</f>
        <v>1160.7699732506821</v>
      </c>
      <c r="F6" s="114">
        <f>IF([3]PT!F31="", "", [3]PT!F31)</f>
        <v>637.91157136414461</v>
      </c>
      <c r="G6" s="115">
        <f>IF([3]PT!G31="", "", [3]PT!G31)</f>
        <v>235.19804563958948</v>
      </c>
      <c r="H6" s="115">
        <f>IF([3]PT!H31="", "", [3]PT!H31)</f>
        <v>0</v>
      </c>
      <c r="I6" s="116">
        <f>IF([3]PT!I31="", "", [3]PT!I31)</f>
        <v>873.10961700373412</v>
      </c>
    </row>
    <row r="7" spans="1:9" x14ac:dyDescent="0.25">
      <c r="A7" s="67" t="s">
        <v>65</v>
      </c>
      <c r="B7" s="114">
        <f>IF([3]PT!B32="", "", [3]PT!B32)</f>
        <v>14899.172646999999</v>
      </c>
      <c r="C7" s="115">
        <f>IF([3]PT!C32="", "", [3]PT!C32)</f>
        <v>4970.9358940000002</v>
      </c>
      <c r="D7" s="115">
        <f>IF([3]PT!D32="", "", [3]PT!D32)</f>
        <v>3642.2771580000003</v>
      </c>
      <c r="E7" s="116">
        <f>IF([3]PT!E32="", "", [3]PT!E32)</f>
        <v>23512.385698999999</v>
      </c>
      <c r="F7" s="114">
        <f>IF([3]PT!F32="", "", [3]PT!F32)</f>
        <v>14558.172646999999</v>
      </c>
      <c r="G7" s="115">
        <f>IF([3]PT!G32="", "", [3]PT!G32)</f>
        <v>2022.154186</v>
      </c>
      <c r="H7" s="115">
        <f>IF([3]PT!H32="", "", [3]PT!H32)</f>
        <v>2984.5898510000002</v>
      </c>
      <c r="I7" s="116">
        <f>IF([3]PT!I32="", "", [3]PT!I32)</f>
        <v>19564.916684</v>
      </c>
    </row>
    <row r="8" spans="1:9" s="66" customFormat="1" ht="27.75" customHeight="1" x14ac:dyDescent="0.25">
      <c r="A8" s="68" t="s">
        <v>69</v>
      </c>
      <c r="B8" s="117" t="str">
        <f>IF([3]PT!B33="", "", [3]PT!B33)</f>
        <v/>
      </c>
      <c r="C8" s="118" t="str">
        <f>IF([3]PT!C33="", "", [3]PT!C33)</f>
        <v/>
      </c>
      <c r="D8" s="118" t="str">
        <f>IF([3]PT!D33="", "", [3]PT!D33)</f>
        <v/>
      </c>
      <c r="E8" s="119" t="str">
        <f>IF([3]PT!E33="", "", [3]PT!E33)</f>
        <v/>
      </c>
      <c r="F8" s="117" t="str">
        <f>IF([3]PT!F33="", "", [3]PT!F33)</f>
        <v/>
      </c>
      <c r="G8" s="118" t="str">
        <f>IF([3]PT!G33="", "", [3]PT!G33)</f>
        <v/>
      </c>
      <c r="H8" s="118" t="str">
        <f>IF([3]PT!H33="", "", [3]PT!H33)</f>
        <v/>
      </c>
      <c r="I8" s="119" t="str">
        <f>IF([3]PT!I33="", "", [3]PT!I33)</f>
        <v/>
      </c>
    </row>
    <row r="9" spans="1:9" s="66" customFormat="1" x14ac:dyDescent="0.25">
      <c r="A9" s="69" t="s">
        <v>67</v>
      </c>
      <c r="B9" s="117" t="str">
        <f>IF([3]PT!B34="", "", [3]PT!B34)</f>
        <v/>
      </c>
      <c r="C9" s="118" t="str">
        <f>IF([3]PT!C34="", "", [3]PT!C34)</f>
        <v/>
      </c>
      <c r="D9" s="118" t="str">
        <f>IF([3]PT!D34="", "", [3]PT!D34)</f>
        <v/>
      </c>
      <c r="E9" s="119" t="str">
        <f>IF([3]PT!E34="", "", [3]PT!E34)</f>
        <v/>
      </c>
      <c r="F9" s="117">
        <f>IF([3]PT!F34="", "", [3]PT!F34)</f>
        <v>-326.63778393090797</v>
      </c>
      <c r="G9" s="118">
        <f>IF([3]PT!G34="", "", [3]PT!G34)</f>
        <v>-2884.3684858221441</v>
      </c>
      <c r="H9" s="118">
        <f>IF([3]PT!H34="", "", [3]PT!H34)</f>
        <v>-448.80238899999995</v>
      </c>
      <c r="I9" s="119">
        <f>IF([3]PT!I34="", "", [3]PT!I34)</f>
        <v>-3659.8086587530524</v>
      </c>
    </row>
    <row r="10" spans="1:9" s="66" customFormat="1" x14ac:dyDescent="0.25">
      <c r="A10" s="69" t="s">
        <v>68</v>
      </c>
      <c r="B10" s="117" t="str">
        <f>IF([3]PT!B35="", "", [3]PT!B35)</f>
        <v/>
      </c>
      <c r="C10" s="118" t="str">
        <f>IF([3]PT!C35="", "", [3]PT!C35)</f>
        <v/>
      </c>
      <c r="D10" s="118" t="str">
        <f>IF([3]PT!D35="", "", [3]PT!D35)</f>
        <v/>
      </c>
      <c r="E10" s="119" t="str">
        <f>IF([3]PT!E35="", "", [3]PT!E35)</f>
        <v/>
      </c>
      <c r="F10" s="117">
        <f>IF([3]PT!F35="", "", [3]PT!F35)</f>
        <v>-14.362216069091346</v>
      </c>
      <c r="G10" s="118">
        <f>IF([3]PT!G35="", "", [3]PT!G35)</f>
        <v>-64.413222177856625</v>
      </c>
      <c r="H10" s="118">
        <f>IF([3]PT!H35="", "", [3]PT!H35)</f>
        <v>-208.884918</v>
      </c>
      <c r="I10" s="119">
        <f>IF([3]PT!I35="", "", [3]PT!I35)</f>
        <v>-287.66035624694803</v>
      </c>
    </row>
    <row r="11" spans="1:9" s="66" customFormat="1" x14ac:dyDescent="0.25">
      <c r="A11" s="69" t="s">
        <v>65</v>
      </c>
      <c r="B11" s="117" t="str">
        <f>IF([3]PT!B36="", "", [3]PT!B36)</f>
        <v/>
      </c>
      <c r="C11" s="118" t="str">
        <f>IF([3]PT!C36="", "", [3]PT!C36)</f>
        <v/>
      </c>
      <c r="D11" s="118" t="str">
        <f>IF([3]PT!D36="", "", [3]PT!D36)</f>
        <v/>
      </c>
      <c r="E11" s="119" t="str">
        <f>IF([3]PT!E36="", "", [3]PT!E36)</f>
        <v/>
      </c>
      <c r="F11" s="117">
        <f>IF([3]PT!F36="", "", [3]PT!F36)</f>
        <v>-341</v>
      </c>
      <c r="G11" s="118">
        <f>IF([3]PT!G36="", "", [3]PT!G36)</f>
        <v>-2948.7817080000004</v>
      </c>
      <c r="H11" s="118">
        <f>IF([3]PT!H36="", "", [3]PT!H36)</f>
        <v>-657.68730700000015</v>
      </c>
      <c r="I11" s="119">
        <f>IF([3]PT!I36="", "", [3]PT!I36)</f>
        <v>-3947.4690149999988</v>
      </c>
    </row>
    <row r="12" spans="1:9" ht="30" customHeight="1" x14ac:dyDescent="0.25">
      <c r="A12" s="70" t="s">
        <v>70</v>
      </c>
      <c r="B12" s="120">
        <f>IF([3]PT!B37="", "", [3]PT!B37)</f>
        <v>1.2145098990498742</v>
      </c>
      <c r="C12" s="121">
        <f>IF([3]PT!C37="", "", [3]PT!C37)</f>
        <v>0.40520712081425259</v>
      </c>
      <c r="D12" s="121">
        <f>IF([3]PT!D37="", "", [3]PT!D37)</f>
        <v>0.29690116144569589</v>
      </c>
      <c r="E12" s="122">
        <f>IF([3]PT!E37="", "", [3]PT!E37)</f>
        <v>1.9166181813098224</v>
      </c>
      <c r="F12" s="120">
        <f>IF([3]PT!F37="", "", [3]PT!F37)</f>
        <v>1.186713196146415</v>
      </c>
      <c r="G12" s="121">
        <f>IF([3]PT!G37="", "", [3]PT!G37)</f>
        <v>0.1648364197455387</v>
      </c>
      <c r="H12" s="121">
        <f>IF([3]PT!H37="", "", [3]PT!H37)</f>
        <v>0.24328961107603236</v>
      </c>
      <c r="I12" s="122">
        <f>IF([3]PT!I37="", "", [3]PT!I37)</f>
        <v>1.5948392269679861</v>
      </c>
    </row>
    <row r="13" spans="1:9" x14ac:dyDescent="0.25">
      <c r="A13" s="71" t="s">
        <v>71</v>
      </c>
      <c r="B13" s="120">
        <f>IF([3]PT!B38="", "", [3]PT!B38)</f>
        <v>28.163199328708298</v>
      </c>
      <c r="C13" s="121">
        <f>IF([3]PT!C38="", "", [3]PT!C38)</f>
        <v>9.3963243295352896</v>
      </c>
      <c r="D13" s="121">
        <f>IF([3]PT!D38="", "", [3]PT!D38)</f>
        <v>6.8848237443445992</v>
      </c>
      <c r="E13" s="122">
        <f>IF([3]PT!E38="", "", [3]PT!E38)</f>
        <v>44.444347402588186</v>
      </c>
      <c r="F13" s="120">
        <f>IF([3]PT!F38="", "", [3]PT!F38)</f>
        <v>27.51862320366935</v>
      </c>
      <c r="G13" s="121">
        <f>IF([3]PT!G38="", "", [3]PT!G38)</f>
        <v>3.8223821391295187</v>
      </c>
      <c r="H13" s="121">
        <f>IF([3]PT!H38="", "", [3]PT!H38)</f>
        <v>5.6416286245986749</v>
      </c>
      <c r="I13" s="122">
        <f>IF([3]PT!I38="", "", [3]PT!I38)</f>
        <v>36.982633967397547</v>
      </c>
    </row>
    <row r="14" spans="1:9" x14ac:dyDescent="0.25">
      <c r="A14" s="70" t="s">
        <v>72</v>
      </c>
      <c r="B14" s="120">
        <f>IF([3]PT!B39="", "", [3]PT!B39)</f>
        <v>201.30112664769226</v>
      </c>
      <c r="C14" s="121">
        <f>IF([3]PT!C39="", "", [3]PT!C39)</f>
        <v>67.161782715306586</v>
      </c>
      <c r="D14" s="121">
        <f>IF([3]PT!D39="", "", [3]PT!D39)</f>
        <v>49.210416768758364</v>
      </c>
      <c r="E14" s="122">
        <f>IF([3]PT!E39="", "", [3]PT!E39)</f>
        <v>317.67332613175716</v>
      </c>
      <c r="F14" s="120">
        <f>IF([3]PT!F39="", "", [3]PT!F39)</f>
        <v>196.69391215241725</v>
      </c>
      <c r="G14" s="121">
        <f>IF([3]PT!G39="", "", [3]PT!G39)</f>
        <v>27.321108731437537</v>
      </c>
      <c r="H14" s="121">
        <f>IF([3]PT!H39="", "", [3]PT!H39)</f>
        <v>40.324473970609461</v>
      </c>
      <c r="I14" s="122">
        <f>IF([3]PT!I39="", "", [3]PT!I39)</f>
        <v>264.33949485446425</v>
      </c>
    </row>
    <row r="15" spans="1:9" x14ac:dyDescent="0.25">
      <c r="A15" s="71" t="s">
        <v>73</v>
      </c>
      <c r="B15" s="120">
        <f>IF([3]PT!B40="", "", [3]PT!B40)</f>
        <v>271.42165123357637</v>
      </c>
      <c r="C15" s="121">
        <f>IF([3]PT!C40="", "", [3]PT!C40)</f>
        <v>88.994710777717515</v>
      </c>
      <c r="D15" s="121">
        <f>IF([3]PT!D40="", "", [3]PT!D40)</f>
        <v>65.410514968847451</v>
      </c>
      <c r="E15" s="121">
        <f>IF([3]PT!E40="", "", [3]PT!E40)</f>
        <v>425.82687698014132</v>
      </c>
      <c r="F15" s="120">
        <f>IF([3]PT!F40="", "", [3]PT!F40)</f>
        <v>265.19878353838874</v>
      </c>
      <c r="G15" s="121">
        <f>IF([3]PT!G40="", "", [3]PT!G40)</f>
        <v>34.04380076530915</v>
      </c>
      <c r="H15" s="121">
        <f>IF([3]PT!H40="", "", [3]PT!H40)</f>
        <v>56.860255245612628</v>
      </c>
      <c r="I15" s="122">
        <f>IF([3]PT!I40="", "", [3]PT!I40)</f>
        <v>356.10283954931049</v>
      </c>
    </row>
    <row r="16" spans="1:9" x14ac:dyDescent="0.25">
      <c r="A16" s="70" t="s">
        <v>68</v>
      </c>
      <c r="B16" s="120">
        <f>IF([3]PT!B41="", "", [3]PT!B41)</f>
        <v>30.30386794886352</v>
      </c>
      <c r="C16" s="121">
        <f>IF([3]PT!C41="", "", [3]PT!C41)</f>
        <v>13.919584798370879</v>
      </c>
      <c r="D16" s="121">
        <f>IF([3]PT!D41="", "", [3]PT!D41)</f>
        <v>9.7045459951571331</v>
      </c>
      <c r="E16" s="121">
        <f>IF([3]PT!E41="", "", [3]PT!E41)</f>
        <v>53.927998742391537</v>
      </c>
      <c r="F16" s="120">
        <f>IF([3]PT!F41="", "", [3]PT!F41)</f>
        <v>29.636616393464571</v>
      </c>
      <c r="G16" s="121">
        <f>IF([3]PT!G41="", "", [3]PT!G41)</f>
        <v>10.927022753650709</v>
      </c>
      <c r="H16" s="121">
        <f>IF([3]PT!H41="", "", [3]PT!H41)</f>
        <v>0</v>
      </c>
      <c r="I16" s="122">
        <f>IF([3]PT!I41="", "", [3]PT!I41)</f>
        <v>40.563639147115282</v>
      </c>
    </row>
    <row r="17" spans="1:9" ht="30.75" customHeight="1" x14ac:dyDescent="0.25">
      <c r="A17" s="68" t="s">
        <v>10</v>
      </c>
      <c r="B17" s="123" t="str">
        <f>IF([3]PT!B42="", "", [3]PT!B42)</f>
        <v/>
      </c>
      <c r="C17" s="124" t="str">
        <f>IF([3]PT!C42="", "", [3]PT!C42)</f>
        <v/>
      </c>
      <c r="D17" s="124" t="str">
        <f>IF([3]PT!D42="", "", [3]PT!D42)</f>
        <v/>
      </c>
      <c r="E17" s="125" t="str">
        <f>IF([3]PT!E42="", "", [3]PT!E42)</f>
        <v/>
      </c>
      <c r="F17" s="123" t="str">
        <f>IF([3]PT!F42="", "", [3]PT!F42)</f>
        <v/>
      </c>
      <c r="G17" s="124" t="str">
        <f>IF([3]PT!G42="", "", [3]PT!G42)</f>
        <v/>
      </c>
      <c r="H17" s="124" t="str">
        <f>IF([3]PT!H42="", "", [3]PT!H42)</f>
        <v/>
      </c>
      <c r="I17" s="125" t="str">
        <f>IF([3]PT!I42="", "", [3]PT!I42)</f>
        <v/>
      </c>
    </row>
    <row r="18" spans="1:9" x14ac:dyDescent="0.25">
      <c r="A18" s="68" t="s">
        <v>70</v>
      </c>
      <c r="B18" s="123">
        <f>IF([3]PT!B43="", "", [3]PT!B43)</f>
        <v>0.13476837160889893</v>
      </c>
      <c r="C18" s="124">
        <f>IF([3]PT!C43="", "", [3]PT!C43)</f>
        <v>8.735130777022411E-2</v>
      </c>
      <c r="D18" s="124">
        <f>IF([3]PT!D43="", "", [3]PT!D43)</f>
        <v>1.4300240814050822E-2</v>
      </c>
      <c r="E18" s="125">
        <f>IF([3]PT!E43="", "", [3]PT!E43)</f>
        <v>0.23641992019317387</v>
      </c>
      <c r="F18" s="123">
        <f>IF([3]PT!F43="", "", [3]PT!F43)</f>
        <v>0.13424832660224351</v>
      </c>
      <c r="G18" s="124">
        <f>IF([3]PT!G43="", "", [3]PT!G43)</f>
        <v>6.0149302195474798E-2</v>
      </c>
      <c r="H18" s="124">
        <f>IF([3]PT!H43="", "", [3]PT!H43)</f>
        <v>1.4160157454156747E-2</v>
      </c>
      <c r="I18" s="125">
        <f>IF([3]PT!I43="", "", [3]PT!I43)</f>
        <v>0.20855778625187504</v>
      </c>
    </row>
    <row r="19" spans="1:9" x14ac:dyDescent="0.25">
      <c r="A19" s="72" t="s">
        <v>71</v>
      </c>
      <c r="B19" s="123">
        <f>IF([3]PT!B44="", "", [3]PT!B44)</f>
        <v>3.1333537559789653</v>
      </c>
      <c r="C19" s="124">
        <f>IF([3]PT!C44="", "", [3]PT!C44)</f>
        <v>2.0309108511438998</v>
      </c>
      <c r="D19" s="124">
        <f>IF([3]PT!D44="", "", [3]PT!D44)</f>
        <v>0.33247944403559987</v>
      </c>
      <c r="E19" s="125">
        <f>IF([3]PT!E44="", "", [3]PT!E44)</f>
        <v>5.4967440511584647</v>
      </c>
      <c r="F19" s="123">
        <f>IF([3]PT!F44="", "", [3]PT!F44)</f>
        <v>3.1212627515731937</v>
      </c>
      <c r="G19" s="124">
        <f>IF([3]PT!G44="", "", [3]PT!G44)</f>
        <v>1.39846641837186</v>
      </c>
      <c r="H19" s="124">
        <f>IF([3]PT!H44="", "", [3]PT!H44)</f>
        <v>0.32922251723123036</v>
      </c>
      <c r="I19" s="125">
        <f>IF([3]PT!I44="", "", [3]PT!I44)</f>
        <v>4.8489516871762834</v>
      </c>
    </row>
    <row r="20" spans="1:9" x14ac:dyDescent="0.25">
      <c r="A20" s="68" t="s">
        <v>72</v>
      </c>
      <c r="B20" s="123">
        <f>IF([3]PT!B45="", "", [3]PT!B45)</f>
        <v>40.683539968943514</v>
      </c>
      <c r="C20" s="124">
        <f>IF([3]PT!C45="", "", [3]PT!C45)</f>
        <v>26.369394974382395</v>
      </c>
      <c r="D20" s="124">
        <f>IF([3]PT!D45="", "", [3]PT!D45)</f>
        <v>4.3169210385082506</v>
      </c>
      <c r="E20" s="125">
        <f>IF([3]PT!E45="", "", [3]PT!E45)</f>
        <v>71.369855981834164</v>
      </c>
      <c r="F20" s="123">
        <f>IF([3]PT!F45="", "", [3]PT!F45)</f>
        <v>40.526550079095216</v>
      </c>
      <c r="G20" s="124">
        <f>IF([3]PT!G45="", "", [3]PT!G45)</f>
        <v>18.157721361174897</v>
      </c>
      <c r="H20" s="124">
        <f>IF([3]PT!H45="", "", [3]PT!H45)</f>
        <v>4.2746330231289944</v>
      </c>
      <c r="I20" s="125">
        <f>IF([3]PT!I45="", "", [3]PT!I45)</f>
        <v>62.958904463399101</v>
      </c>
    </row>
    <row r="21" spans="1:9" x14ac:dyDescent="0.25">
      <c r="A21" s="72" t="s">
        <v>73</v>
      </c>
      <c r="B21" s="123">
        <f>IF([3]PT!B46="", "", [3]PT!B46)</f>
        <v>145.32676141013204</v>
      </c>
      <c r="C21" s="124">
        <f>IF([3]PT!C46="", "", [3]PT!C46)</f>
        <v>74.794928985215321</v>
      </c>
      <c r="D21" s="124">
        <f>IF([3]PT!D46="", "", [3]PT!D46)</f>
        <v>9.593704754614544</v>
      </c>
      <c r="E21" s="125">
        <f>IF([3]PT!E46="", "", [3]PT!E46)</f>
        <v>229.71539514996184</v>
      </c>
      <c r="F21" s="123">
        <f>IF([3]PT!F46="", "", [3]PT!F46)</f>
        <v>145.25395974232552</v>
      </c>
      <c r="G21" s="124">
        <f>IF([3]PT!G46="", "", [3]PT!G46)</f>
        <v>41.601088443390871</v>
      </c>
      <c r="H21" s="124">
        <f>IF([3]PT!H46="", "", [3]PT!H46)</f>
        <v>8.7257098052600064</v>
      </c>
      <c r="I21" s="125">
        <f>IF([3]PT!I46="", "", [3]PT!I46)</f>
        <v>195.58075799097642</v>
      </c>
    </row>
    <row r="22" spans="1:9" x14ac:dyDescent="0.25">
      <c r="A22" s="73" t="s">
        <v>68</v>
      </c>
      <c r="B22" s="126">
        <f>IF([3]PT!B47="", "", [3]PT!B47)</f>
        <v>16.067605882406536</v>
      </c>
      <c r="C22" s="127">
        <f>IF([3]PT!C47="", "", [3]PT!C47)</f>
        <v>14.977928457022104</v>
      </c>
      <c r="D22" s="127">
        <f>IF([3]PT!D47="", "", [3]PT!D47)</f>
        <v>3.0756274472402643</v>
      </c>
      <c r="E22" s="128">
        <f>IF([3]PT!E47="", "", [3]PT!E47)</f>
        <v>34.121161786668914</v>
      </c>
      <c r="F22" s="126">
        <f>IF([3]PT!F47="", "", [3]PT!F47)</f>
        <v>15.890811826592186</v>
      </c>
      <c r="G22" s="127">
        <f>IF([3]PT!G47="", "", [3]PT!G47)</f>
        <v>12.642979260209959</v>
      </c>
      <c r="H22" s="127">
        <f>IF([3]PT!H47="", "", [3]PT!H47)</f>
        <v>3.2275760692809996</v>
      </c>
      <c r="I22" s="128">
        <f>IF([3]PT!I47="", "", [3]PT!I47)</f>
        <v>31.761367156083139</v>
      </c>
    </row>
    <row r="23" spans="1:9" ht="48" customHeight="1" x14ac:dyDescent="0.25">
      <c r="A23" s="166" t="s">
        <v>74</v>
      </c>
      <c r="B23" s="167"/>
      <c r="C23" s="167"/>
      <c r="D23" s="167"/>
      <c r="E23" s="167"/>
      <c r="F23" s="167"/>
      <c r="G23" s="167"/>
      <c r="H23" s="167"/>
      <c r="I23" s="167"/>
    </row>
    <row r="24" spans="1:9" ht="42" customHeight="1" x14ac:dyDescent="0.25">
      <c r="A24" s="166" t="s">
        <v>75</v>
      </c>
      <c r="B24" s="168"/>
      <c r="C24" s="168"/>
      <c r="D24" s="168"/>
      <c r="E24" s="168"/>
      <c r="F24" s="168"/>
      <c r="G24" s="168"/>
      <c r="H24" s="168"/>
      <c r="I24" s="168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4" sqref="B4:E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73" t="str">
        <f>IF([4]PT!B2="", "", [4]PT!B2)</f>
        <v>Portugal</v>
      </c>
      <c r="C2" s="174"/>
      <c r="D2" s="175" t="str">
        <f>IF([4]PT!D2="", "", [4]PT!D2)</f>
        <v>EU15</v>
      </c>
      <c r="E2" s="176"/>
    </row>
    <row r="3" spans="1:5" x14ac:dyDescent="0.25">
      <c r="A3" s="74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2" t="str">
        <f>IF([4]PT!A4="", "", [4]PT!A4)</f>
        <v>Competitiveness</v>
      </c>
      <c r="B4" s="149">
        <f>IF([4]PT!B4="", "", [4]PT!B4)</f>
        <v>360.98461715554481</v>
      </c>
      <c r="C4" s="150">
        <f>IF([4]PT!C4="", "", [4]PT!C4)</f>
        <v>266.03372362051948</v>
      </c>
      <c r="D4" s="151">
        <f>IF([4]PT!D4="", "", [4]PT!D4)</f>
        <v>78.636285217387368</v>
      </c>
      <c r="E4" s="152">
        <f>IF([4]PT!E4="", "", [4]PT!E4)</f>
        <v>57.422248635589121</v>
      </c>
    </row>
    <row r="5" spans="1:5" x14ac:dyDescent="0.25">
      <c r="A5" s="113" t="str">
        <f>IF([4]PT!A5="", "", [4]PT!A5)</f>
        <v>of which: Urban</v>
      </c>
      <c r="B5" s="153">
        <f>IF([4]PT!B5="", "", [4]PT!B5)</f>
        <v>360.98461715554481</v>
      </c>
      <c r="C5" s="154">
        <f>IF([4]PT!C5="", "", [4]PT!C5)</f>
        <v>266.03372362051948</v>
      </c>
      <c r="D5" s="44">
        <f>IF([4]PT!D5="", "", [4]PT!D5)</f>
        <v>72.853222475446671</v>
      </c>
      <c r="E5" s="45">
        <f>IF([4]PT!E5="", "", [4]PT!E5)</f>
        <v>52.579710919960306</v>
      </c>
    </row>
    <row r="6" spans="1:5" x14ac:dyDescent="0.25">
      <c r="A6" s="113" t="str">
        <f>IF([4]PT!A6="", "", [4]PT!A6)</f>
        <v>Intermediate</v>
      </c>
      <c r="B6" s="153" t="str">
        <f>IF([4]PT!B6="", "", [4]PT!B6)</f>
        <v/>
      </c>
      <c r="C6" s="154" t="str">
        <f>IF([4]PT!C6="", "", [4]PT!C6)</f>
        <v/>
      </c>
      <c r="D6" s="44">
        <f>IF([4]PT!D6="", "", [4]PT!D6)</f>
        <v>74.019525269063422</v>
      </c>
      <c r="E6" s="45">
        <f>IF([4]PT!E6="", "", [4]PT!E6)</f>
        <v>53.883784347140491</v>
      </c>
    </row>
    <row r="7" spans="1:5" x14ac:dyDescent="0.25">
      <c r="A7" s="113" t="str">
        <f>IF([4]PT!A7="", "", [4]PT!A7)</f>
        <v>Rural</v>
      </c>
      <c r="B7" s="153" t="str">
        <f>IF([4]PT!B7="", "", [4]PT!B7)</f>
        <v/>
      </c>
      <c r="C7" s="154" t="str">
        <f>IF([4]PT!C7="", "", [4]PT!C7)</f>
        <v/>
      </c>
      <c r="D7" s="44">
        <f>IF([4]PT!D7="", "", [4]PT!D7)</f>
        <v>105.50696936556929</v>
      </c>
      <c r="E7" s="45">
        <f>IF([4]PT!E7="", "", [4]PT!E7)</f>
        <v>79.271751393160926</v>
      </c>
    </row>
    <row r="8" spans="1:5" ht="23.25" customHeight="1" x14ac:dyDescent="0.25">
      <c r="A8" s="112" t="str">
        <f>IF([4]PT!A8="", "", [4]PT!A8)</f>
        <v>Convergence</v>
      </c>
      <c r="B8" s="149">
        <f>IF([4]PT!B8="", "", [4]PT!B8)</f>
        <v>2012.4655563245726</v>
      </c>
      <c r="C8" s="150">
        <f>IF([4]PT!C8="", "", [4]PT!C8)</f>
        <v>1488.0000739498878</v>
      </c>
      <c r="D8" s="151">
        <f>IF([4]PT!D8="", "", [4]PT!D8)</f>
        <v>1445.9694919010265</v>
      </c>
      <c r="E8" s="152">
        <f>IF([4]PT!E8="", "", [4]PT!E8)</f>
        <v>940.65857137962917</v>
      </c>
    </row>
    <row r="9" spans="1:5" x14ac:dyDescent="0.25">
      <c r="A9" s="113" t="str">
        <f>IF([4]PT!A9="", "", [4]PT!A9)</f>
        <v>of which: Urban</v>
      </c>
      <c r="B9" s="153">
        <f>IF([4]PT!B9="", "", [4]PT!B9)</f>
        <v>1540.8382914070644</v>
      </c>
      <c r="C9" s="154">
        <f>IF([4]PT!C9="", "", [4]PT!C9)</f>
        <v>1137.6776799060115</v>
      </c>
      <c r="D9" s="44">
        <f>IF([4]PT!D9="", "", [4]PT!D9)</f>
        <v>1212.0333622038388</v>
      </c>
      <c r="E9" s="45">
        <f>IF([4]PT!E9="", "", [4]PT!E9)</f>
        <v>725.95214482357778</v>
      </c>
    </row>
    <row r="10" spans="1:5" x14ac:dyDescent="0.25">
      <c r="A10" s="113" t="str">
        <f>IF([4]PT!A10="", "", [4]PT!A10)</f>
        <v>Intermediate</v>
      </c>
      <c r="B10" s="153">
        <f>IF([4]PT!B10="", "", [4]PT!B10)</f>
        <v>2188.4178235455174</v>
      </c>
      <c r="C10" s="154">
        <f>IF([4]PT!C10="", "", [4]PT!C10)</f>
        <v>1667.7690563394592</v>
      </c>
      <c r="D10" s="44">
        <f>IF([4]PT!D10="", "", [4]PT!D10)</f>
        <v>1273.0312332065782</v>
      </c>
      <c r="E10" s="45">
        <f>IF([4]PT!E10="", "", [4]PT!E10)</f>
        <v>838.75301962080425</v>
      </c>
    </row>
    <row r="11" spans="1:5" x14ac:dyDescent="0.25">
      <c r="A11" s="113" t="str">
        <f>IF([4]PT!A11="", "", [4]PT!A11)</f>
        <v>Rural</v>
      </c>
      <c r="B11" s="153">
        <f>IF([4]PT!B11="", "", [4]PT!B11)</f>
        <v>2220.0290122566539</v>
      </c>
      <c r="C11" s="154">
        <f>IF([4]PT!C11="", "", [4]PT!C11)</f>
        <v>1618.7518094957256</v>
      </c>
      <c r="D11" s="44">
        <f>IF([4]PT!D11="", "", [4]PT!D11)</f>
        <v>1911.0635637892522</v>
      </c>
      <c r="E11" s="45">
        <f>IF([4]PT!E11="", "", [4]PT!E11)</f>
        <v>1280.8152322868291</v>
      </c>
    </row>
    <row r="12" spans="1:5" ht="27" customHeight="1" x14ac:dyDescent="0.25">
      <c r="A12" s="112" t="str">
        <f>IF([4]PT!A12="", "", [4]PT!A12)</f>
        <v>Transition*</v>
      </c>
      <c r="B12" s="149">
        <f>IF([4]PT!B12="", "", [4]PT!B12)</f>
        <v>1459.5532926751114</v>
      </c>
      <c r="C12" s="150">
        <f>IF([4]PT!C12="", "", [4]PT!C12)</f>
        <v>990.158461683621</v>
      </c>
      <c r="D12" s="151">
        <f>IF([4]PT!D12="", "", [4]PT!D12)</f>
        <v>825.93582370486899</v>
      </c>
      <c r="E12" s="152">
        <f>IF([4]PT!E12="", "", [4]PT!E12)</f>
        <v>540.81609710990494</v>
      </c>
    </row>
    <row r="13" spans="1:5" x14ac:dyDescent="0.25">
      <c r="A13" s="113" t="str">
        <f>IF([4]PT!A13="", "", [4]PT!A13)</f>
        <v>of which: Urban</v>
      </c>
      <c r="B13" s="153">
        <f>IF([4]PT!B13="", "", [4]PT!B13)</f>
        <v>2603.488993076513</v>
      </c>
      <c r="C13" s="154">
        <f>IF([4]PT!C13="", "", [4]PT!C13)</f>
        <v>1804.7154238466376</v>
      </c>
      <c r="D13" s="44">
        <f>IF([4]PT!D13="", "", [4]PT!D13)</f>
        <v>798.28751285771727</v>
      </c>
      <c r="E13" s="45">
        <f>IF([4]PT!E13="", "", [4]PT!E13)</f>
        <v>510.50923313521821</v>
      </c>
    </row>
    <row r="14" spans="1:5" x14ac:dyDescent="0.25">
      <c r="A14" s="113" t="str">
        <f>IF([4]PT!A14="", "", [4]PT!A14)</f>
        <v>Intermediate</v>
      </c>
      <c r="B14" s="153" t="str">
        <f>IF([4]PT!B14="", "", [4]PT!B14)</f>
        <v/>
      </c>
      <c r="C14" s="154" t="str">
        <f>IF([4]PT!C14="", "", [4]PT!C14)</f>
        <v/>
      </c>
      <c r="D14" s="44">
        <f>IF([4]PT!D14="", "", [4]PT!D14)</f>
        <v>681.35650702054056</v>
      </c>
      <c r="E14" s="45">
        <f>IF([4]PT!E14="", "", [4]PT!E14)</f>
        <v>519.85250808820206</v>
      </c>
    </row>
    <row r="15" spans="1:5" x14ac:dyDescent="0.25">
      <c r="A15" s="113" t="str">
        <f>IF([4]PT!A15="", "", [4]PT!A15)</f>
        <v>Rural</v>
      </c>
      <c r="B15" s="153">
        <f>IF([4]PT!B15="", "", [4]PT!B15)</f>
        <v>809.88811174499028</v>
      </c>
      <c r="C15" s="154">
        <f>IF([4]PT!C15="", "", [4]PT!C15)</f>
        <v>527.55440446621242</v>
      </c>
      <c r="D15" s="44">
        <f>IF([4]PT!D15="", "", [4]PT!D15)</f>
        <v>1057.1225093968783</v>
      </c>
      <c r="E15" s="45">
        <f>IF([4]PT!E15="", "", [4]PT!E15)</f>
        <v>619.39704690149176</v>
      </c>
    </row>
    <row r="16" spans="1:5" ht="33.75" customHeight="1" x14ac:dyDescent="0.25">
      <c r="A16" s="112" t="str">
        <f>IF([4]PT!A16="", "", [4]PT!A16)</f>
        <v>All regions</v>
      </c>
      <c r="B16" s="149">
        <f>IF([4]PT!B16="", "", [4]PT!B16)</f>
        <v>1536.742017017461</v>
      </c>
      <c r="C16" s="150">
        <f>IF([4]PT!C16="", "", [4]PT!C16)</f>
        <v>1130.3022969401736</v>
      </c>
      <c r="D16" s="151">
        <f>IF([4]PT!D16="", "", [4]PT!D16)</f>
        <v>336.59983899265274</v>
      </c>
      <c r="E16" s="152">
        <f>IF([4]PT!E16="", "", [4]PT!E16)</f>
        <v>224.11106618074868</v>
      </c>
    </row>
    <row r="17" spans="1:5" ht="24.75" customHeight="1" x14ac:dyDescent="0.25">
      <c r="A17" s="113" t="str">
        <f>IF([4]PT!A17="", "", [4]PT!A17)</f>
        <v>of which: Urban</v>
      </c>
      <c r="B17" s="153">
        <f>IF([4]PT!B17="", "", [4]PT!B17)</f>
        <v>946.12277320112366</v>
      </c>
      <c r="C17" s="154">
        <f>IF([4]PT!C17="", "", [4]PT!C17)</f>
        <v>692.68213069098158</v>
      </c>
      <c r="D17" s="44">
        <f>IF([4]PT!D17="", "", [4]PT!D17)</f>
        <v>218.22460142667219</v>
      </c>
      <c r="E17" s="45">
        <f>IF([4]PT!E17="", "", [4]PT!E17)</f>
        <v>140.7561710279482</v>
      </c>
    </row>
    <row r="18" spans="1:5" ht="21.75" customHeight="1" x14ac:dyDescent="0.25">
      <c r="A18" s="113" t="str">
        <f>IF([4]PT!A18="", "", [4]PT!A18)</f>
        <v>Intermediate</v>
      </c>
      <c r="B18" s="153">
        <f>IF([4]PT!B18="", "", [4]PT!B18)</f>
        <v>2188.4178235455174</v>
      </c>
      <c r="C18" s="154">
        <f>IF([4]PT!C18="", "", [4]PT!C18)</f>
        <v>1667.7690563394592</v>
      </c>
      <c r="D18" s="44">
        <f>IF([4]PT!D18="", "", [4]PT!D18)</f>
        <v>344.70059123665993</v>
      </c>
      <c r="E18" s="45">
        <f>IF([4]PT!E18="", "", [4]PT!E18)</f>
        <v>236.32531167001602</v>
      </c>
    </row>
    <row r="19" spans="1:5" x14ac:dyDescent="0.25">
      <c r="A19" s="113" t="str">
        <f>IF([4]PT!A19="", "", [4]PT!A19)</f>
        <v>Rural</v>
      </c>
      <c r="B19" s="153">
        <f>IF([4]PT!B19="", "", [4]PT!B19)</f>
        <v>2059.6920772631811</v>
      </c>
      <c r="C19" s="154">
        <f>IF([4]PT!C19="", "", [4]PT!C19)</f>
        <v>1494.6796353379659</v>
      </c>
      <c r="D19" s="44">
        <f>IF([4]PT!D19="", "", [4]PT!D19)</f>
        <v>609.06366872192348</v>
      </c>
      <c r="E19" s="45">
        <f>IF([4]PT!E19="", "", [4]PT!E19)</f>
        <v>404.20042261082938</v>
      </c>
    </row>
    <row r="20" spans="1:5" ht="45.75" customHeight="1" x14ac:dyDescent="0.25">
      <c r="A20" s="169" t="str">
        <f>IF([4]PT!A20="", "", [4]PT!A20)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20" s="170"/>
      <c r="C20" s="170"/>
      <c r="D20" s="170"/>
      <c r="E20" s="170"/>
    </row>
    <row r="21" spans="1:5" ht="34.5" customHeight="1" x14ac:dyDescent="0.25">
      <c r="A21" s="171" t="str">
        <f>IF([4]PT!A21="", "", [4]PT!A21)</f>
        <v>*Transition regions are 1 phasing-in region (Região Autónoma da Madeira) and 1 phasing-out region (Algarve)</v>
      </c>
      <c r="B21" s="171"/>
      <c r="C21" s="171"/>
      <c r="D21" s="171"/>
      <c r="E21" s="171"/>
    </row>
    <row r="22" spans="1:5" ht="34.5" customHeight="1" x14ac:dyDescent="0.25">
      <c r="A22" s="172" t="str">
        <f>IF([4]PT!A22="", "", [4]PT!A22)</f>
        <v>Source: DG Regional and Urban Policy (WP13), Inforegio database and Eurostat, regional demographic statistics</v>
      </c>
      <c r="B22" s="171"/>
      <c r="C22" s="171"/>
      <c r="D22" s="171"/>
      <c r="E22" s="171"/>
    </row>
    <row r="23" spans="1:5" x14ac:dyDescent="0.25">
      <c r="A23" s="113" t="str">
        <f>IF([4]PT!A23="", "", [4]PT!A23)</f>
        <v/>
      </c>
    </row>
  </sheetData>
  <mergeCells count="5">
    <mergeCell ref="A20:E20"/>
    <mergeCell ref="A21:E21"/>
    <mergeCell ref="A22:E22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4" sqref="B4:B10"/>
    </sheetView>
  </sheetViews>
  <sheetFormatPr defaultRowHeight="15" x14ac:dyDescent="0.25"/>
  <cols>
    <col min="1" max="1" width="37.5703125" customWidth="1"/>
    <col min="2" max="5" width="11.5703125" customWidth="1"/>
    <col min="6" max="6" width="10.42578125" customWidth="1"/>
    <col min="7" max="7" width="10.85546875" customWidth="1"/>
  </cols>
  <sheetData>
    <row r="1" spans="1:7" x14ac:dyDescent="0.25">
      <c r="A1" s="1" t="s">
        <v>4</v>
      </c>
      <c r="B1" s="34"/>
      <c r="C1" s="34"/>
      <c r="D1" s="34"/>
      <c r="E1" s="34"/>
    </row>
    <row r="2" spans="1:7" x14ac:dyDescent="0.25">
      <c r="A2" s="62"/>
      <c r="B2" s="177" t="str">
        <f>IF([5]PT!B12="", "", [5]PT!B12)</f>
        <v>Convergence</v>
      </c>
      <c r="C2" s="178"/>
      <c r="D2" s="178" t="str">
        <f>IF([5]PT!D12="", "", [5]PT!D12)</f>
        <v xml:space="preserve">Competiveness </v>
      </c>
      <c r="E2" s="179"/>
      <c r="F2" s="178" t="str">
        <f>IF([5]PT!F12="", "", [5]PT!F12)</f>
        <v>Multi-objective</v>
      </c>
      <c r="G2" s="179"/>
    </row>
    <row r="3" spans="1:7" x14ac:dyDescent="0.25">
      <c r="A3" s="63"/>
      <c r="B3" s="131" t="str">
        <f>IF([5]PT!B13="", "", [5]PT!B13)</f>
        <v>EUR mn</v>
      </c>
      <c r="C3" s="64" t="str">
        <f>IF([5]PT!C13="", "", [5]PT!C13)</f>
        <v>% total</v>
      </c>
      <c r="D3" s="64" t="str">
        <f>IF([5]PT!D13="", "", [5]PT!D13)</f>
        <v>EUR mn</v>
      </c>
      <c r="E3" s="65" t="str">
        <f>IF([5]PT!E13="", "", [5]PT!E13)</f>
        <v>% total</v>
      </c>
      <c r="F3" s="64" t="str">
        <f>IF([5]PT!F13="", "", [5]PT!F13)</f>
        <v>EUR mn</v>
      </c>
      <c r="G3" s="65" t="str">
        <f>IF([5]PT!G13="", "", [5]PT!G13)</f>
        <v>% total</v>
      </c>
    </row>
    <row r="4" spans="1:7" x14ac:dyDescent="0.25">
      <c r="A4" s="98" t="s">
        <v>80</v>
      </c>
      <c r="B4" s="140">
        <f>IF([5]PT!B14="", "", [5]PT!B14)</f>
        <v>4744.9357669999999</v>
      </c>
      <c r="C4" s="140">
        <f>IF([5]PT!C14="", "", [5]PT!C14)</f>
        <v>34.210441733212043</v>
      </c>
      <c r="D4" s="140">
        <f>IF([5]PT!D14="", "", [5]PT!D14)</f>
        <v>195.14075700000001</v>
      </c>
      <c r="E4" s="141">
        <f>IF([5]PT!E14="", "", [5]PT!E14)</f>
        <v>31.615147102656117</v>
      </c>
      <c r="F4" s="140">
        <f>IF([5]PT!F14="", "", [5]PT!F14)</f>
        <v>0</v>
      </c>
      <c r="G4" s="141">
        <f>IF([5]PT!G14="", "", [5]PT!G14)</f>
        <v>0</v>
      </c>
    </row>
    <row r="5" spans="1:7" x14ac:dyDescent="0.25">
      <c r="A5" s="99" t="s">
        <v>81</v>
      </c>
      <c r="B5" s="142">
        <f>IF([5]PT!B15="", "", [5]PT!B15)</f>
        <v>2290.9724660000002</v>
      </c>
      <c r="C5" s="142">
        <f>IF([5]PT!C15="", "", [5]PT!C15)</f>
        <v>16.517648269459936</v>
      </c>
      <c r="D5" s="142">
        <f>IF([5]PT!D15="", "", [5]PT!D15)</f>
        <v>50.224283</v>
      </c>
      <c r="E5" s="143">
        <f>IF([5]PT!E15="", "", [5]PT!E15)</f>
        <v>8.1369372527873871</v>
      </c>
      <c r="F5" s="142">
        <f>IF([5]PT!F15="", "", [5]PT!F15)</f>
        <v>0</v>
      </c>
      <c r="G5" s="143">
        <f>IF([5]PT!G15="", "", [5]PT!G15)</f>
        <v>0</v>
      </c>
    </row>
    <row r="6" spans="1:7" x14ac:dyDescent="0.25">
      <c r="A6" s="99" t="s">
        <v>82</v>
      </c>
      <c r="B6" s="142">
        <f>IF([5]PT!B16="", "", [5]PT!B16)</f>
        <v>2359.1660959999999</v>
      </c>
      <c r="C6" s="142">
        <f>IF([5]PT!C16="", "", [5]PT!C16)</f>
        <v>17.009316506976717</v>
      </c>
      <c r="D6" s="142">
        <f>IF([5]PT!D16="", "", [5]PT!D16)</f>
        <v>54.395149000000004</v>
      </c>
      <c r="E6" s="143">
        <f>IF([5]PT!E16="", "", [5]PT!E16)</f>
        <v>8.8126676545889282</v>
      </c>
      <c r="F6" s="142">
        <f>IF([5]PT!F16="", "", [5]PT!F16)</f>
        <v>0</v>
      </c>
      <c r="G6" s="143">
        <f>IF([5]PT!G16="", "", [5]PT!G16)</f>
        <v>0</v>
      </c>
    </row>
    <row r="7" spans="1:7" x14ac:dyDescent="0.25">
      <c r="A7" s="99" t="s">
        <v>83</v>
      </c>
      <c r="B7" s="142">
        <f>IF([5]PT!B17="", "", [5]PT!B17)</f>
        <v>4092.78069</v>
      </c>
      <c r="C7" s="142">
        <f>IF([5]PT!C17="", "", [5]PT!C17)</f>
        <v>29.508478554302076</v>
      </c>
      <c r="D7" s="142">
        <f>IF([5]PT!D17="", "", [5]PT!D17)</f>
        <v>300.22578900000002</v>
      </c>
      <c r="E7" s="143">
        <f>IF([5]PT!E17="", "", [5]PT!E17)</f>
        <v>48.640184803864408</v>
      </c>
      <c r="F7" s="142">
        <f>IF([5]PT!F17="", "", [5]PT!F17)</f>
        <v>0</v>
      </c>
      <c r="G7" s="143">
        <f>IF([5]PT!G17="", "", [5]PT!G17)</f>
        <v>0</v>
      </c>
    </row>
    <row r="8" spans="1:7" x14ac:dyDescent="0.25">
      <c r="A8" s="99" t="s">
        <v>84</v>
      </c>
      <c r="B8" s="142">
        <f>IF([5]PT!B18="", "", [5]PT!B18)</f>
        <v>52.158060999999996</v>
      </c>
      <c r="C8" s="142">
        <f>IF([5]PT!C18="", "", [5]PT!C18)</f>
        <v>0.37605362735731618</v>
      </c>
      <c r="D8" s="142">
        <f>IF([5]PT!D18="", "", [5]PT!D18)</f>
        <v>0.63050899999999999</v>
      </c>
      <c r="E8" s="143">
        <f>IF([5]PT!E18="", "", [5]PT!E18)</f>
        <v>0.10215003308892875</v>
      </c>
      <c r="F8" s="142">
        <f>IF([5]PT!F18="", "", [5]PT!F18)</f>
        <v>0</v>
      </c>
      <c r="G8" s="143">
        <f>IF([5]PT!G18="", "", [5]PT!G18)</f>
        <v>0</v>
      </c>
    </row>
    <row r="9" spans="1:7" x14ac:dyDescent="0.25">
      <c r="A9" s="99" t="s">
        <v>85</v>
      </c>
      <c r="B9" s="142">
        <f>IF([5]PT!B19="", "", [5]PT!B19)</f>
        <v>329.83345400000002</v>
      </c>
      <c r="C9" s="142">
        <f>IF([5]PT!C19="", "", [5]PT!C19)</f>
        <v>2.3780613086919105</v>
      </c>
      <c r="D9" s="142">
        <f>IF([5]PT!D19="", "", [5]PT!D19)</f>
        <v>16.621687999999999</v>
      </c>
      <c r="E9" s="143">
        <f>IF([5]PT!E19="", "", [5]PT!E19)</f>
        <v>2.6929131530142314</v>
      </c>
      <c r="F9" s="142">
        <f>IF([5]PT!F19="", "", [5]PT!F19)</f>
        <v>71.087937999999994</v>
      </c>
      <c r="G9" s="143">
        <f>IF([5]PT!G19="", "", [5]PT!G19)</f>
        <v>100</v>
      </c>
    </row>
    <row r="10" spans="1:7" x14ac:dyDescent="0.25">
      <c r="A10" s="100" t="s">
        <v>65</v>
      </c>
      <c r="B10" s="144">
        <f>IF([5]PT!B20="", "", [5]PT!B20)</f>
        <v>13869.846534</v>
      </c>
      <c r="C10" s="144">
        <f>IF([5]PT!C20="", "", [5]PT!C20)</f>
        <v>100</v>
      </c>
      <c r="D10" s="144">
        <f>IF([5]PT!D20="", "", [5]PT!D20)</f>
        <v>617.23817499999996</v>
      </c>
      <c r="E10" s="145">
        <f>IF([5]PT!E20="", "", [5]PT!E20)</f>
        <v>100</v>
      </c>
      <c r="F10" s="144">
        <f>IF([5]PT!F20="", "", [5]PT!F20)</f>
        <v>71.087937999999994</v>
      </c>
      <c r="G10" s="145">
        <f>IF([5]PT!G20="", "", [5]PT!G20)</f>
        <v>100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6" sqref="A2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80" t="s">
        <v>79</v>
      </c>
      <c r="C2" s="180"/>
      <c r="D2" s="180"/>
      <c r="E2" s="180"/>
      <c r="F2" s="180"/>
      <c r="G2" s="180" t="s">
        <v>86</v>
      </c>
      <c r="H2" s="181"/>
    </row>
    <row r="3" spans="1:8" x14ac:dyDescent="0.25">
      <c r="A3" s="101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IF([6]PT!B4="", "", [6]PT!B4)</f>
        <v>3036.3331199999998</v>
      </c>
      <c r="C4" s="41">
        <f>IF([6]PT!C4="", "", [6]PT!C4)</f>
        <v>3454.8387849999999</v>
      </c>
      <c r="D4" s="41">
        <f>IF([6]PT!D4="", "", [6]PT!D4)</f>
        <v>1279.592901</v>
      </c>
      <c r="E4" s="41">
        <f>IF([6]PT!E4="", "", [6]PT!E4)</f>
        <v>-861.08723599999996</v>
      </c>
      <c r="F4" s="41">
        <f>IF([6]PT!F4="", "", [6]PT!F4)</f>
        <v>418.50566500000002</v>
      </c>
      <c r="G4" s="42">
        <f>IF([6]PT!G4="", "", [6]PT!G4)</f>
        <v>20.37920622801412</v>
      </c>
      <c r="H4" s="43">
        <f>IF([6]PT!H4="", "", [6]PT!H4)</f>
        <v>23.731266751476106</v>
      </c>
    </row>
    <row r="5" spans="1:8" x14ac:dyDescent="0.25">
      <c r="A5" s="40" t="s">
        <v>92</v>
      </c>
      <c r="B5" s="41">
        <f>IF([6]PT!B5="", "", [6]PT!B5)</f>
        <v>509.90334000000001</v>
      </c>
      <c r="C5" s="41">
        <f>IF([6]PT!C5="", "", [6]PT!C5)</f>
        <v>444.80544300000003</v>
      </c>
      <c r="D5" s="41">
        <f>IF([6]PT!D5="", "", [6]PT!D5)</f>
        <v>83.831827000000004</v>
      </c>
      <c r="E5" s="41">
        <f>IF([6]PT!E5="", "", [6]PT!E5)</f>
        <v>-148.92972399999999</v>
      </c>
      <c r="F5" s="41">
        <f>IF([6]PT!F5="", "", [6]PT!F5)</f>
        <v>-65.097897000000003</v>
      </c>
      <c r="G5" s="44">
        <f>IF([6]PT!G5="", "", [6]PT!G5)</f>
        <v>3.4223601006641862</v>
      </c>
      <c r="H5" s="45">
        <f>IF([6]PT!H5="", "", [6]PT!H5)</f>
        <v>3.055365901926304</v>
      </c>
    </row>
    <row r="6" spans="1:8" x14ac:dyDescent="0.25">
      <c r="A6" s="40" t="s">
        <v>93</v>
      </c>
      <c r="B6" s="41">
        <f>IF([6]PT!B6="", "", [6]PT!B6)</f>
        <v>982.18945900000006</v>
      </c>
      <c r="C6" s="41">
        <f>IF([6]PT!C6="", "", [6]PT!C6)</f>
        <v>1040.432296</v>
      </c>
      <c r="D6" s="41">
        <f>IF([6]PT!D6="", "", [6]PT!D6)</f>
        <v>180.783523</v>
      </c>
      <c r="E6" s="41">
        <f>IF([6]PT!E6="", "", [6]PT!E6)</f>
        <v>-122.54068599999999</v>
      </c>
      <c r="F6" s="41">
        <f>IF([6]PT!F6="", "", [6]PT!F6)</f>
        <v>58.242837000000002</v>
      </c>
      <c r="G6" s="44">
        <f>IF([6]PT!G6="", "", [6]PT!G6)</f>
        <v>6.5922416114680527</v>
      </c>
      <c r="H6" s="45">
        <f>IF([6]PT!H6="", "", [6]PT!H6)</f>
        <v>7.1467231583793698</v>
      </c>
    </row>
    <row r="7" spans="1:8" x14ac:dyDescent="0.25">
      <c r="A7" s="40" t="s">
        <v>94</v>
      </c>
      <c r="B7" s="41">
        <f>IF([6]PT!B7="", "", [6]PT!B7)</f>
        <v>617.15377899999999</v>
      </c>
      <c r="C7" s="41">
        <f>IF([6]PT!C7="", "", [6]PT!C7)</f>
        <v>482.87189499999999</v>
      </c>
      <c r="D7" s="41">
        <f>IF([6]PT!D7="", "", [6]PT!D7)</f>
        <v>249.47598600000001</v>
      </c>
      <c r="E7" s="41">
        <f>IF([6]PT!E7="", "", [6]PT!E7)</f>
        <v>-383.75787000000003</v>
      </c>
      <c r="F7" s="41">
        <f>IF([6]PT!F7="", "", [6]PT!F7)</f>
        <v>-134.28188399999999</v>
      </c>
      <c r="G7" s="44">
        <f>IF([6]PT!G7="", "", [6]PT!G7)</f>
        <v>4.1422016753679678</v>
      </c>
      <c r="H7" s="45">
        <f>IF([6]PT!H7="", "", [6]PT!H7)</f>
        <v>3.3168441308429282</v>
      </c>
    </row>
    <row r="8" spans="1:8" x14ac:dyDescent="0.25">
      <c r="A8" s="40" t="s">
        <v>95</v>
      </c>
      <c r="B8" s="41">
        <f>IF([6]PT!B8="", "", [6]PT!B8)</f>
        <v>2754.354374</v>
      </c>
      <c r="C8" s="41">
        <f>IF([6]PT!C8="", "", [6]PT!C8)</f>
        <v>2413.5612449999999</v>
      </c>
      <c r="D8" s="41">
        <f>IF([6]PT!D8="", "", [6]PT!D8)</f>
        <v>440.07816400000002</v>
      </c>
      <c r="E8" s="41">
        <f>IF([6]PT!E8="", "", [6]PT!E8)</f>
        <v>-780.87129300000004</v>
      </c>
      <c r="F8" s="41">
        <f>IF([6]PT!F8="", "", [6]PT!F8)</f>
        <v>-340.79312900000002</v>
      </c>
      <c r="G8" s="44">
        <f>IF([6]PT!G8="", "", [6]PT!G8)</f>
        <v>18.486626333272262</v>
      </c>
      <c r="H8" s="45">
        <f>IF([6]PT!H8="", "", [6]PT!H8)</f>
        <v>16.578737617164897</v>
      </c>
    </row>
    <row r="9" spans="1:8" x14ac:dyDescent="0.25">
      <c r="A9" s="40" t="s">
        <v>96</v>
      </c>
      <c r="B9" s="41">
        <f>IF([6]PT!B9="", "", [6]PT!B9)</f>
        <v>269.35622100000001</v>
      </c>
      <c r="C9" s="41">
        <f>IF([6]PT!C9="", "", [6]PT!C9)</f>
        <v>112.006928</v>
      </c>
      <c r="D9" s="41">
        <f>IF([6]PT!D9="", "", [6]PT!D9)</f>
        <v>18.379598000000001</v>
      </c>
      <c r="E9" s="41">
        <f>IF([6]PT!E9="", "", [6]PT!E9)</f>
        <v>-175.728891</v>
      </c>
      <c r="F9" s="41">
        <f>IF([6]PT!F9="", "", [6]PT!F9)</f>
        <v>-157.34929299999999</v>
      </c>
      <c r="G9" s="44">
        <f>IF([6]PT!G9="", "", [6]PT!G9)</f>
        <v>1.8078602576246796</v>
      </c>
      <c r="H9" s="45">
        <f>IF([6]PT!H9="", "", [6]PT!H9)</f>
        <v>0.76937491205725772</v>
      </c>
    </row>
    <row r="10" spans="1:8" x14ac:dyDescent="0.25">
      <c r="A10" s="40" t="s">
        <v>97</v>
      </c>
      <c r="B10" s="41">
        <f>IF([6]PT!B10="", "", [6]PT!B10)</f>
        <v>72.381919999999994</v>
      </c>
      <c r="C10" s="41">
        <f>IF([6]PT!C10="", "", [6]PT!C10)</f>
        <v>42.320881999999997</v>
      </c>
      <c r="D10" s="41">
        <f>IF([6]PT!D10="", "", [6]PT!D10)</f>
        <v>9.5581689999999995</v>
      </c>
      <c r="E10" s="41">
        <f>IF([6]PT!E10="", "", [6]PT!E10)</f>
        <v>-39.619207000000003</v>
      </c>
      <c r="F10" s="41">
        <f>IF([6]PT!F10="", "", [6]PT!F10)</f>
        <v>-30.061038</v>
      </c>
      <c r="G10" s="44">
        <f>IF([6]PT!G10="", "", [6]PT!G10)</f>
        <v>0.48581167367420469</v>
      </c>
      <c r="H10" s="45">
        <f>IF([6]PT!H10="", "", [6]PT!H10)</f>
        <v>0.29070188289545429</v>
      </c>
    </row>
    <row r="11" spans="1:8" x14ac:dyDescent="0.25">
      <c r="A11" s="40" t="s">
        <v>98</v>
      </c>
      <c r="B11" s="41">
        <f>IF([6]PT!B11="", "", [6]PT!B11)</f>
        <v>851.01644599999997</v>
      </c>
      <c r="C11" s="41">
        <f>IF([6]PT!C11="", "", [6]PT!C11)</f>
        <v>813.20591999999999</v>
      </c>
      <c r="D11" s="41">
        <f>IF([6]PT!D11="", "", [6]PT!D11)</f>
        <v>508.20796999999999</v>
      </c>
      <c r="E11" s="41">
        <f>IF([6]PT!E11="", "", [6]PT!E11)</f>
        <v>-546.01849600000003</v>
      </c>
      <c r="F11" s="41">
        <f>IF([6]PT!F11="", "", [6]PT!F11)</f>
        <v>-37.810526000000003</v>
      </c>
      <c r="G11" s="44">
        <f>IF([6]PT!G11="", "", [6]PT!G11)</f>
        <v>5.7118369332498142</v>
      </c>
      <c r="H11" s="45">
        <f>IF([6]PT!H11="", "", [6]PT!H11)</f>
        <v>5.5859065537842572</v>
      </c>
    </row>
    <row r="12" spans="1:8" x14ac:dyDescent="0.25">
      <c r="A12" s="40" t="s">
        <v>99</v>
      </c>
      <c r="B12" s="41">
        <f>IF([6]PT!B12="", "", [6]PT!B12)</f>
        <v>1379.4749999999999</v>
      </c>
      <c r="C12" s="41">
        <f>IF([6]PT!C12="", "", [6]PT!C12)</f>
        <v>375.64129600000001</v>
      </c>
      <c r="D12" s="41">
        <f>IF([6]PT!D12="", "", [6]PT!D12)</f>
        <v>10</v>
      </c>
      <c r="E12" s="41">
        <f>IF([6]PT!E12="", "", [6]PT!E12)</f>
        <v>-1013.833704</v>
      </c>
      <c r="F12" s="41">
        <f>IF([6]PT!F12="", "", [6]PT!F12)</f>
        <v>-1003.833704</v>
      </c>
      <c r="G12" s="44">
        <f>IF([6]PT!G12="", "", [6]PT!G12)</f>
        <v>9.258735586755968</v>
      </c>
      <c r="H12" s="45">
        <f>IF([6]PT!H12="", "", [6]PT!H12)</f>
        <v>2.5802777938439156</v>
      </c>
    </row>
    <row r="13" spans="1:8" x14ac:dyDescent="0.25">
      <c r="A13" s="40" t="s">
        <v>100</v>
      </c>
      <c r="B13" s="41">
        <f>IF([6]PT!B13="", "", [6]PT!B13)</f>
        <v>583.51272700000004</v>
      </c>
      <c r="C13" s="41">
        <f>IF([6]PT!C13="", "", [6]PT!C13)</f>
        <v>515.14982799999996</v>
      </c>
      <c r="D13" s="41">
        <f>IF([6]PT!D13="", "", [6]PT!D13)</f>
        <v>266.98668900000001</v>
      </c>
      <c r="E13" s="41">
        <f>IF([6]PT!E13="", "", [6]PT!E13)</f>
        <v>-335.34958799999998</v>
      </c>
      <c r="F13" s="41">
        <f>IF([6]PT!F13="", "", [6]PT!F13)</f>
        <v>-68.362898999999999</v>
      </c>
      <c r="G13" s="44">
        <f>IF([6]PT!G13="", "", [6]PT!G13)</f>
        <v>3.9164102653545156</v>
      </c>
      <c r="H13" s="45">
        <f>IF([6]PT!H13="", "", [6]PT!H13)</f>
        <v>3.5385610577036042</v>
      </c>
    </row>
    <row r="14" spans="1:8" x14ac:dyDescent="0.25">
      <c r="A14" s="40" t="s">
        <v>101</v>
      </c>
      <c r="B14" s="41">
        <f>IF([6]PT!B14="", "", [6]PT!B14)</f>
        <v>25.832053999999999</v>
      </c>
      <c r="C14" s="41">
        <f>IF([6]PT!C14="", "", [6]PT!C14)</f>
        <v>12.35613</v>
      </c>
      <c r="D14" s="41">
        <f>IF([6]PT!D14="", "", [6]PT!D14)</f>
        <v>1.269474</v>
      </c>
      <c r="E14" s="41">
        <f>IF([6]PT!E14="", "", [6]PT!E14)</f>
        <v>-14.745398</v>
      </c>
      <c r="F14" s="41">
        <f>IF([6]PT!F14="", "", [6]PT!F14)</f>
        <v>-13.475923999999999</v>
      </c>
      <c r="G14" s="44">
        <f>IF([6]PT!G14="", "", [6]PT!G14)</f>
        <v>0.17337911716326995</v>
      </c>
      <c r="H14" s="45">
        <f>IF([6]PT!H14="", "", [6]PT!H14)</f>
        <v>8.4874182355202568E-2</v>
      </c>
    </row>
    <row r="15" spans="1:8" x14ac:dyDescent="0.25">
      <c r="A15" s="40" t="s">
        <v>102</v>
      </c>
      <c r="B15" s="41">
        <f>IF([6]PT!B15="", "", [6]PT!B15)</f>
        <v>39.34122</v>
      </c>
      <c r="C15" s="41">
        <f>IF([6]PT!C15="", "", [6]PT!C15)</f>
        <v>40.43244</v>
      </c>
      <c r="D15" s="41">
        <f>IF([6]PT!D15="", "", [6]PT!D15)</f>
        <v>20.682015</v>
      </c>
      <c r="E15" s="41">
        <f>IF([6]PT!E15="", "", [6]PT!E15)</f>
        <v>-19.590795</v>
      </c>
      <c r="F15" s="41">
        <f>IF([6]PT!F15="", "", [6]PT!F15)</f>
        <v>1.0912200000000001</v>
      </c>
      <c r="G15" s="44">
        <f>IF([6]PT!G15="", "", [6]PT!G15)</f>
        <v>0.26404969545689166</v>
      </c>
      <c r="H15" s="45">
        <f>IF([6]PT!H15="", "", [6]PT!H15)</f>
        <v>0.2777301862011638</v>
      </c>
    </row>
    <row r="16" spans="1:8" x14ac:dyDescent="0.25">
      <c r="A16" s="40" t="s">
        <v>124</v>
      </c>
      <c r="B16" s="41">
        <f>IF([6]PT!B16="", "", [6]PT!B16)</f>
        <v>2055.6253149999998</v>
      </c>
      <c r="C16" s="41">
        <f>IF([6]PT!C16="", "", [6]PT!C16)</f>
        <v>3210.0377330000001</v>
      </c>
      <c r="D16" s="41">
        <f>IF([6]PT!D16="", "", [6]PT!D16)</f>
        <v>1582.9461269999999</v>
      </c>
      <c r="E16" s="41">
        <f>IF([6]PT!E16="", "", [6]PT!E16)</f>
        <v>-428.53370899999999</v>
      </c>
      <c r="F16" s="41">
        <f>IF([6]PT!F16="", "", [6]PT!F16)</f>
        <v>1154.4124179999999</v>
      </c>
      <c r="G16" s="44">
        <f>IF([6]PT!G16="", "", [6]PT!G16)</f>
        <v>13.796909155314118</v>
      </c>
      <c r="H16" s="45">
        <f>IF([6]PT!H16="", "", [6]PT!H16)</f>
        <v>22.049729803564954</v>
      </c>
    </row>
    <row r="17" spans="1:8" x14ac:dyDescent="0.25">
      <c r="A17" s="40" t="s">
        <v>103</v>
      </c>
      <c r="B17" s="41">
        <f>IF([6]PT!B17="", "", [6]PT!B17)</f>
        <v>28.651373</v>
      </c>
      <c r="C17" s="41">
        <f>IF([6]PT!C17="", "", [6]PT!C17)</f>
        <v>4.133483</v>
      </c>
      <c r="D17" s="41">
        <f>IF([6]PT!D17="", "", [6]PT!D17)</f>
        <v>0</v>
      </c>
      <c r="E17" s="41">
        <f>IF([6]PT!E17="", "", [6]PT!E17)</f>
        <v>-24.517890000000001</v>
      </c>
      <c r="F17" s="41">
        <f>IF([6]PT!F17="", "", [6]PT!F17)</f>
        <v>-24.517890000000001</v>
      </c>
      <c r="G17" s="44">
        <f>IF([6]PT!G17="", "", [6]PT!G17)</f>
        <v>0.19230177190925468</v>
      </c>
      <c r="H17" s="45">
        <f>IF([6]PT!H17="", "", [6]PT!H17)</f>
        <v>2.8392869766191341E-2</v>
      </c>
    </row>
    <row r="18" spans="1:8" x14ac:dyDescent="0.25">
      <c r="A18" s="40" t="s">
        <v>104</v>
      </c>
      <c r="B18" s="41">
        <f>IF([6]PT!B18="", "", [6]PT!B18)</f>
        <v>583.90200800000002</v>
      </c>
      <c r="C18" s="41">
        <f>IF([6]PT!C18="", "", [6]PT!C18)</f>
        <v>1178.8352629999999</v>
      </c>
      <c r="D18" s="41">
        <f>IF([6]PT!D18="", "", [6]PT!D18)</f>
        <v>652.94680000000005</v>
      </c>
      <c r="E18" s="41">
        <f>IF([6]PT!E18="", "", [6]PT!E18)</f>
        <v>-58.013545000000001</v>
      </c>
      <c r="F18" s="41">
        <f>IF([6]PT!F18="", "", [6]PT!F18)</f>
        <v>594.93325500000003</v>
      </c>
      <c r="G18" s="44">
        <f>IF([6]PT!G18="", "", [6]PT!G18)</f>
        <v>3.9190230345949493</v>
      </c>
      <c r="H18" s="45">
        <f>IF([6]PT!H18="", "", [6]PT!H18)</f>
        <v>8.0974123029302199</v>
      </c>
    </row>
    <row r="19" spans="1:8" x14ac:dyDescent="0.25">
      <c r="A19" s="40" t="s">
        <v>105</v>
      </c>
      <c r="B19" s="41">
        <f>IF([6]PT!B19="", "", [6]PT!B19)</f>
        <v>650.10376399999996</v>
      </c>
      <c r="C19" s="41">
        <f>IF([6]PT!C19="", "", [6]PT!C19)</f>
        <v>81.353047000000004</v>
      </c>
      <c r="D19" s="41">
        <f>IF([6]PT!D19="", "", [6]PT!D19)</f>
        <v>3.1541980000000001</v>
      </c>
      <c r="E19" s="41">
        <f>IF([6]PT!E19="", "", [6]PT!E19)</f>
        <v>-571.90491499999996</v>
      </c>
      <c r="F19" s="41">
        <f>IF([6]PT!F19="", "", [6]PT!F19)</f>
        <v>-568.75071700000001</v>
      </c>
      <c r="G19" s="44">
        <f>IF([6]PT!G19="", "", [6]PT!G19)</f>
        <v>4.3633547942737652</v>
      </c>
      <c r="H19" s="45">
        <f>IF([6]PT!H19="", "", [6]PT!H19)</f>
        <v>0.55881358857744012</v>
      </c>
    </row>
    <row r="20" spans="1:8" x14ac:dyDescent="0.25">
      <c r="A20" s="40" t="s">
        <v>106</v>
      </c>
      <c r="B20" s="41">
        <f>IF([6]PT!B20="", "", [6]PT!B20)</f>
        <v>460.040527</v>
      </c>
      <c r="C20" s="41">
        <f>IF([6]PT!C20="", "", [6]PT!C20)</f>
        <v>336.19003300000003</v>
      </c>
      <c r="D20" s="41">
        <f>IF([6]PT!D20="", "", [6]PT!D20)</f>
        <v>14.502806</v>
      </c>
      <c r="E20" s="41">
        <f>IF([6]PT!E20="", "", [6]PT!E20)</f>
        <v>-138.35329999999999</v>
      </c>
      <c r="F20" s="41">
        <f>IF([6]PT!F20="", "", [6]PT!F20)</f>
        <v>-123.850494</v>
      </c>
      <c r="G20" s="44">
        <f>IF([6]PT!G20="", "", [6]PT!G20)</f>
        <v>3.0876917658419831</v>
      </c>
      <c r="H20" s="45">
        <f>IF([6]PT!H20="", "", [6]PT!H20)</f>
        <v>2.3092873065307318</v>
      </c>
    </row>
    <row r="21" spans="1:8" x14ac:dyDescent="0.25">
      <c r="A21" s="101" t="s">
        <v>65</v>
      </c>
      <c r="B21" s="46">
        <f>IF([6]PT!B21="", "", [6]PT!B21)</f>
        <v>14899.172646999999</v>
      </c>
      <c r="C21" s="46">
        <f>IF([6]PT!C21="", "", [6]PT!C21)</f>
        <v>14558.172646999999</v>
      </c>
      <c r="D21" s="46">
        <f>IF([6]PT!D21="", "", [6]PT!D21)</f>
        <v>5322.3962469999997</v>
      </c>
      <c r="E21" s="46">
        <f>IF([6]PT!E21="", "", [6]PT!E21)</f>
        <v>-5663.3962469999997</v>
      </c>
      <c r="F21" s="46">
        <f>IF([6]PT!F21="", "", [6]PT!F21)</f>
        <v>-341</v>
      </c>
      <c r="G21" s="47">
        <f>IF([6]PT!G21="", "", [6]PT!G21)</f>
        <v>100</v>
      </c>
      <c r="H21" s="48">
        <f>IF([6]PT!H21="", "", [6]PT!H21)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2"/>
      <c r="B2" s="103" t="s">
        <v>107</v>
      </c>
      <c r="C2" s="104" t="s">
        <v>108</v>
      </c>
    </row>
    <row r="3" spans="1:3" x14ac:dyDescent="0.25">
      <c r="A3" s="49" t="s">
        <v>109</v>
      </c>
      <c r="B3" s="41">
        <f>IF([7]PT!L2="", "", [7]PT!L2)</f>
        <v>14899.172646999999</v>
      </c>
      <c r="C3" s="45">
        <f>IF([7]PT!M2="", "", [7]PT!M2)</f>
        <v>14558.172646999999</v>
      </c>
    </row>
    <row r="4" spans="1:3" x14ac:dyDescent="0.25">
      <c r="A4" s="49" t="s">
        <v>110</v>
      </c>
      <c r="B4" s="41">
        <f>IF([7]PT!L3="", "", [7]PT!L3)</f>
        <v>4970.9358940000002</v>
      </c>
      <c r="C4" s="45">
        <f>IF([7]PT!M3="", "", [7]PT!M3)</f>
        <v>2022.154186</v>
      </c>
    </row>
    <row r="5" spans="1:3" x14ac:dyDescent="0.25">
      <c r="A5" s="49" t="s">
        <v>111</v>
      </c>
      <c r="B5" s="41">
        <f>IF([7]PT!L4="", "", [7]PT!L4)</f>
        <v>3642.2771579999999</v>
      </c>
      <c r="C5" s="45">
        <f>IF([7]PT!M4="", "", [7]PT!M4)</f>
        <v>2984.5898510000002</v>
      </c>
    </row>
    <row r="6" spans="1:3" x14ac:dyDescent="0.25">
      <c r="A6" s="50" t="s">
        <v>112</v>
      </c>
      <c r="B6" s="41">
        <f>IF([7]PT!L5="", "", [7]PT!L5)</f>
        <v>23512.385698999999</v>
      </c>
      <c r="C6" s="45">
        <f>IF([7]PT!M5="", "", [7]PT!M5)</f>
        <v>19564.916684</v>
      </c>
    </row>
    <row r="7" spans="1:3" x14ac:dyDescent="0.25">
      <c r="A7" s="51" t="s">
        <v>113</v>
      </c>
      <c r="B7" s="52">
        <f>IF([7]PT!L6="", "", [7]PT!L6)</f>
        <v>0.63367336848483535</v>
      </c>
      <c r="C7" s="53">
        <f>IF([7]PT!M6="", "", [7]PT!M6)</f>
        <v>0.74409581610462638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2016-09-21T14:07:14Z</dcterms:modified>
</cp:coreProperties>
</file>