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4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 l="1"/>
  <c r="A9" i="11"/>
  <c r="B9" i="11"/>
  <c r="C9" i="11"/>
  <c r="D9" i="11"/>
  <c r="A3" i="11" l="1"/>
  <c r="B3" i="11"/>
  <c r="C3" i="11"/>
  <c r="D3" i="11"/>
  <c r="A4" i="1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D8" i="11"/>
  <c r="F2" i="1" l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E2" i="1"/>
  <c r="D2" i="1"/>
  <c r="C2" i="1"/>
  <c r="B2" i="1"/>
  <c r="E18" i="6" l="1"/>
  <c r="D18" i="6"/>
  <c r="C18" i="6"/>
  <c r="B18" i="6"/>
  <c r="E17" i="6"/>
  <c r="D17" i="6"/>
  <c r="C17" i="6"/>
  <c r="B17" i="6"/>
  <c r="E16" i="6"/>
  <c r="D16" i="6"/>
  <c r="C16" i="6"/>
  <c r="B16" i="6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<sst xmlns="http://schemas.openxmlformats.org/spreadsheetml/2006/main" count="165" uniqueCount="126">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</sst>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4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>
        <row r="3">
          <cell r="B3" t="str">
            <v>EU27</v>
          </cell>
        </row>
      </sheetData>
      <sheetData sheetId="1"/>
      <sheetData sheetId="2"/>
      <sheetData sheetId="3"/>
      <sheetData sheetId="4"/>
      <sheetData sheetId="5">
        <row r="3">
          <cell r="B3" t="str">
            <v>EU27</v>
          </cell>
          <cell r="C3" t="str">
            <v>EU15</v>
          </cell>
          <cell r="D3" t="str">
            <v>IE</v>
          </cell>
          <cell r="E3" t="str">
            <v>IE01</v>
          </cell>
          <cell r="F3" t="str">
            <v>IE02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Border, Midlands and Western</v>
          </cell>
          <cell r="F4" t="str">
            <v>Southern and Eastern</v>
          </cell>
        </row>
        <row r="6">
          <cell r="B6">
            <v>482332.31300000002</v>
          </cell>
          <cell r="C6">
            <v>377170.75799999991</v>
          </cell>
          <cell r="D6">
            <v>3777.5650000000001</v>
          </cell>
          <cell r="E6">
            <v>996.005</v>
          </cell>
          <cell r="F6">
            <v>2781.56</v>
          </cell>
        </row>
        <row r="7">
          <cell r="B7">
            <v>492213.48900000006</v>
          </cell>
          <cell r="C7">
            <v>389386.80300000001</v>
          </cell>
          <cell r="D7">
            <v>4208.1559999999999</v>
          </cell>
          <cell r="E7">
            <v>1125.6389999999999</v>
          </cell>
          <cell r="F7">
            <v>3082.5169999999998</v>
          </cell>
        </row>
        <row r="8">
          <cell r="B8">
            <v>500904.69900000008</v>
          </cell>
          <cell r="C8">
            <v>400039.81199999998</v>
          </cell>
          <cell r="D8">
            <v>4591.0870000000004</v>
          </cell>
          <cell r="E8">
            <v>1236.009</v>
          </cell>
          <cell r="F8">
            <v>3355.078</v>
          </cell>
        </row>
        <row r="9">
          <cell r="B9">
            <v>504225.53999999992</v>
          </cell>
          <cell r="C9">
            <v>403772.03099999996</v>
          </cell>
          <cell r="D9">
            <v>4628.9489999999996</v>
          </cell>
          <cell r="E9">
            <v>1226.421</v>
          </cell>
          <cell r="F9">
            <v>3402.5279999999998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26.366323279678838</v>
          </cell>
          <cell r="F11">
            <v>73.633676720321162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26.74898459087543</v>
          </cell>
          <cell r="F12">
            <v>73.251015409124562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26.921925025598508</v>
          </cell>
          <cell r="F13">
            <v>73.078074974401474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26.49458872845651</v>
          </cell>
          <cell r="F14">
            <v>73.505411271543494</v>
          </cell>
        </row>
        <row r="16">
          <cell r="B16">
            <v>41.104337135512722</v>
          </cell>
          <cell r="C16">
            <v>46.347190695608631</v>
          </cell>
          <cell r="D16">
            <v>26.921013812525146</v>
          </cell>
          <cell r="E16">
            <v>0</v>
          </cell>
          <cell r="F16">
            <v>36.869815421347454</v>
          </cell>
        </row>
        <row r="17">
          <cell r="B17">
            <v>34.596649192117773</v>
          </cell>
          <cell r="C17">
            <v>33.641821757633615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0.79778501491759801</v>
          </cell>
          <cell r="C18">
            <v>0.90192117564076801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44.477224978767154</v>
          </cell>
          <cell r="E19">
            <v>35.666362958668095</v>
          </cell>
          <cell r="F19">
            <v>47.733325170651078</v>
          </cell>
        </row>
        <row r="20">
          <cell r="B20">
            <v>5.4303428223280079</v>
          </cell>
          <cell r="C20">
            <v>4.681408032465229</v>
          </cell>
          <cell r="D20">
            <v>28.601761208707703</v>
          </cell>
          <cell r="E20">
            <v>64.333637041331897</v>
          </cell>
          <cell r="F20">
            <v>15.396859408001468</v>
          </cell>
        </row>
        <row r="22">
          <cell r="B22">
            <v>0.33855882943167881</v>
          </cell>
          <cell r="C22">
            <v>0.53266661528537096</v>
          </cell>
          <cell r="D22">
            <v>1.8153630515726604</v>
          </cell>
          <cell r="E22">
            <v>2.0601656409434455</v>
          </cell>
          <cell r="F22">
            <v>1.7269853904709365</v>
          </cell>
        </row>
        <row r="23">
          <cell r="B23">
            <v>0.26826056383550956</v>
          </cell>
          <cell r="C23">
            <v>0.40389387536261534</v>
          </cell>
          <cell r="D23">
            <v>1.0645744453846362</v>
          </cell>
          <cell r="E23">
            <v>0.9573232725470282</v>
          </cell>
          <cell r="F23">
            <v>1.1035133238175954</v>
          </cell>
        </row>
        <row r="25">
          <cell r="B25">
            <v>1.6378168717052137</v>
          </cell>
          <cell r="C25">
            <v>2.4195950524881367</v>
          </cell>
          <cell r="D25">
            <v>5.6364351109775734</v>
          </cell>
          <cell r="E25">
            <v>8.462106113925131</v>
          </cell>
          <cell r="F25">
            <v>4.6071628870130432</v>
          </cell>
        </row>
        <row r="26">
          <cell r="B26">
            <v>1.7268386970191303</v>
          </cell>
          <cell r="C26">
            <v>2.5351436987452294</v>
          </cell>
          <cell r="D26">
            <v>0.77770405849973234</v>
          </cell>
          <cell r="E26">
            <v>0.88287712232024818</v>
          </cell>
          <cell r="F26">
            <v>0.74085751612536677</v>
          </cell>
        </row>
        <row r="28">
          <cell r="B28">
            <v>100</v>
          </cell>
          <cell r="C28">
            <v>115.46447044339597</v>
          </cell>
          <cell r="D28">
            <v>130.72583598490769</v>
          </cell>
          <cell r="E28">
            <v>88.02466643173797</v>
          </cell>
          <cell r="F28">
            <v>146.02935991854795</v>
          </cell>
        </row>
        <row r="29">
          <cell r="B29">
            <v>100</v>
          </cell>
          <cell r="C29">
            <v>112.33708707064017</v>
          </cell>
          <cell r="D29">
            <v>146.22274739074973</v>
          </cell>
          <cell r="E29">
            <v>104.06577811757738</v>
          </cell>
          <cell r="F29">
            <v>161.60803190023782</v>
          </cell>
        </row>
        <row r="30">
          <cell r="B30">
            <v>100</v>
          </cell>
          <cell r="C30">
            <v>111.50202512453984</v>
          </cell>
          <cell r="D30">
            <v>146.44410013051919</v>
          </cell>
          <cell r="E30">
            <v>100.85157608412916</v>
          </cell>
          <cell r="F30">
            <v>163.06270156131225</v>
          </cell>
        </row>
        <row r="31">
          <cell r="B31">
            <v>100</v>
          </cell>
          <cell r="C31">
            <v>110.22148804136785</v>
          </cell>
          <cell r="D31">
            <v>128.80488706507515</v>
          </cell>
          <cell r="E31">
            <v>88.069362031538759</v>
          </cell>
          <cell r="F31">
            <v>143.77835382823307</v>
          </cell>
        </row>
        <row r="32">
          <cell r="B32">
            <v>100</v>
          </cell>
          <cell r="C32">
            <v>109.34864922923195</v>
          </cell>
          <cell r="D32">
            <v>131.96487680767501</v>
          </cell>
          <cell r="E32">
            <v>88.096041600871814</v>
          </cell>
          <cell r="F32">
            <v>148.23116565016255</v>
          </cell>
        </row>
        <row r="33">
          <cell r="B33">
            <v>100</v>
          </cell>
          <cell r="C33">
            <v>108.68638203895958</v>
          </cell>
          <cell r="D33">
            <v>131.31745069998706</v>
          </cell>
          <cell r="E33">
            <v>86.74894545059243</v>
          </cell>
          <cell r="F33">
            <v>147.69755798700004</v>
          </cell>
        </row>
        <row r="34">
          <cell r="B34">
            <v>100</v>
          </cell>
          <cell r="C34">
            <v>108.37557877292529</v>
          </cell>
          <cell r="D34">
            <v>133.73299489727859</v>
          </cell>
          <cell r="E34">
            <v>88.348984936494872</v>
          </cell>
          <cell r="F34">
            <v>150.15691678507156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89.393477441185524</v>
          </cell>
          <cell r="F36">
            <v>146.15567310270404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106.98968514066436</v>
          </cell>
          <cell r="F37">
            <v>161.35065063263818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103.51030297960277</v>
          </cell>
          <cell r="F38">
            <v>162.49840851641954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91.133288123353452</v>
          </cell>
          <cell r="F39">
            <v>143.08915350763081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91.28691130043002</v>
          </cell>
          <cell r="F40">
            <v>147.41659592459641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93.319869314237152</v>
          </cell>
          <cell r="F41">
            <v>147.79656052563857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95.074099148268402</v>
          </cell>
          <cell r="F42">
            <v>150.30972902095246</v>
          </cell>
        </row>
        <row r="44">
          <cell r="B44">
            <v>2.2455438657063009</v>
          </cell>
          <cell r="C44">
            <v>1.8338636397613017</v>
          </cell>
          <cell r="D44">
            <v>3.3039576645762514</v>
          </cell>
          <cell r="E44">
            <v>4.5093873184797184</v>
          </cell>
          <cell r="F44">
            <v>3.3297007390073796</v>
          </cell>
        </row>
        <row r="45">
          <cell r="B45">
            <v>0.49697895021429961</v>
          </cell>
          <cell r="C45">
            <v>0.19569079809678147</v>
          </cell>
          <cell r="D45">
            <v>-2.641342346556419</v>
          </cell>
          <cell r="E45">
            <v>-4.3057820815227572</v>
          </cell>
          <cell r="F45">
            <v>-2.4088679709937333</v>
          </cell>
        </row>
        <row r="46">
          <cell r="B46">
            <v>-3.6865793493291332</v>
          </cell>
          <cell r="C46">
            <v>-4.2821581063300922</v>
          </cell>
          <cell r="D46">
            <v>-10.422534563925556</v>
          </cell>
          <cell r="E46">
            <v>-9.2295136368225847</v>
          </cell>
          <cell r="F46">
            <v>-10.178918331318965</v>
          </cell>
        </row>
        <row r="47">
          <cell r="B47">
            <v>3.2161788096971566</v>
          </cell>
          <cell r="C47">
            <v>2.7111068771502378</v>
          </cell>
          <cell r="D47">
            <v>-4.2293004665535872</v>
          </cell>
          <cell r="E47">
            <v>-9.7102732306393094</v>
          </cell>
          <cell r="F47">
            <v>-3.7165317803594888</v>
          </cell>
        </row>
        <row r="49">
          <cell r="B49">
            <v>1.8313215087085277</v>
          </cell>
          <cell r="C49">
            <v>1.4450230651207097</v>
          </cell>
          <cell r="D49">
            <v>1.9399676685880163</v>
          </cell>
          <cell r="E49">
            <v>2.9486120048846765</v>
          </cell>
          <cell r="F49">
            <v>1.7340066520943997</v>
          </cell>
        </row>
        <row r="50">
          <cell r="B50">
            <v>0.46343697504009906</v>
          </cell>
          <cell r="C50">
            <v>0.33338575071768517</v>
          </cell>
          <cell r="D50">
            <v>0.85058116185110499</v>
          </cell>
          <cell r="E50">
            <v>-0.31169067553352692</v>
          </cell>
          <cell r="F50">
            <v>1.0885020852844818</v>
          </cell>
        </row>
        <row r="51">
          <cell r="B51">
            <v>-2.9681220649539375</v>
          </cell>
          <cell r="C51">
            <v>-3.0643365649304921</v>
          </cell>
          <cell r="D51">
            <v>1.2956794635200719</v>
          </cell>
          <cell r="E51">
            <v>4.3980592585710188</v>
          </cell>
          <cell r="F51">
            <v>0.46690391008212817</v>
          </cell>
        </row>
        <row r="52">
          <cell r="B52">
            <v>4.0048507719427029</v>
          </cell>
          <cell r="C52">
            <v>3.436646921581632</v>
          </cell>
          <cell r="D52">
            <v>2.7629644275386722</v>
          </cell>
          <cell r="E52">
            <v>-1.7305966326815914</v>
          </cell>
          <cell r="F52">
            <v>3.7183357094933811</v>
          </cell>
        </row>
        <row r="54">
          <cell r="B54">
            <v>2.7224475726610908</v>
          </cell>
          <cell r="C54">
            <v>2.5589714958894394</v>
          </cell>
          <cell r="D54">
            <v>6.2705339118763304</v>
          </cell>
          <cell r="E54">
            <v>8.6436296137089474</v>
          </cell>
          <cell r="F54">
            <v>5.5972899186660818</v>
          </cell>
        </row>
        <row r="55">
          <cell r="B55">
            <v>-1.5421066581354337</v>
          </cell>
          <cell r="C55">
            <v>-1.7967051565012881</v>
          </cell>
          <cell r="D55">
            <v>-14.679702258336347</v>
          </cell>
          <cell r="E55">
            <v>-13.534481167680168</v>
          </cell>
          <cell r="F55">
            <v>-15.056631384347707</v>
          </cell>
        </row>
        <row r="56">
          <cell r="B56">
            <v>-14.068061916991281</v>
          </cell>
          <cell r="C56">
            <v>-14.550179563865949</v>
          </cell>
          <cell r="D56">
            <v>-34.904909564924935</v>
          </cell>
          <cell r="E56">
            <v>-31.55720146096419</v>
          </cell>
          <cell r="F56">
            <v>-35.96028618170952</v>
          </cell>
        </row>
        <row r="57">
          <cell r="B57">
            <v>1.3347734703220704</v>
          </cell>
          <cell r="C57">
            <v>1.2647404890225644</v>
          </cell>
          <cell r="D57">
            <v>-32.154694752590082</v>
          </cell>
          <cell r="E57">
            <v>-30.635808675761567</v>
          </cell>
          <cell r="F57">
            <v>-32.666451363440629</v>
          </cell>
        </row>
        <row r="59">
          <cell r="B59">
            <v>66.5</v>
          </cell>
          <cell r="C59">
            <v>67.099999999999994</v>
          </cell>
          <cell r="D59">
            <v>70.099999999999994</v>
          </cell>
          <cell r="E59">
            <v>67.5</v>
          </cell>
          <cell r="F59">
            <v>70.900000000000006</v>
          </cell>
        </row>
        <row r="60">
          <cell r="B60">
            <v>68.900000000000006</v>
          </cell>
          <cell r="C60">
            <v>70.2</v>
          </cell>
          <cell r="D60">
            <v>73.400000000000006</v>
          </cell>
          <cell r="E60">
            <v>72</v>
          </cell>
          <cell r="F60">
            <v>73.900000000000006</v>
          </cell>
        </row>
        <row r="61">
          <cell r="B61">
            <v>69.8</v>
          </cell>
          <cell r="C61">
            <v>70.900000000000006</v>
          </cell>
          <cell r="D61">
            <v>73.8</v>
          </cell>
          <cell r="E61">
            <v>72.5</v>
          </cell>
          <cell r="F61">
            <v>74.3</v>
          </cell>
        </row>
        <row r="62">
          <cell r="B62">
            <v>68.900000000000006</v>
          </cell>
          <cell r="C62">
            <v>69.900000000000006</v>
          </cell>
          <cell r="D62">
            <v>66.900000000000006</v>
          </cell>
          <cell r="E62">
            <v>64.599999999999994</v>
          </cell>
          <cell r="F62">
            <v>67.8</v>
          </cell>
        </row>
        <row r="63">
          <cell r="B63">
            <v>68.599999999999994</v>
          </cell>
          <cell r="C63">
            <v>69.599999999999994</v>
          </cell>
          <cell r="D63">
            <v>63.8</v>
          </cell>
          <cell r="E63">
            <v>61.3</v>
          </cell>
          <cell r="F63">
            <v>64.7</v>
          </cell>
        </row>
        <row r="64">
          <cell r="B64">
            <v>68.400000000000006</v>
          </cell>
          <cell r="C64">
            <v>69.099999999999994</v>
          </cell>
          <cell r="D64">
            <v>65.5</v>
          </cell>
          <cell r="E64">
            <v>63.6</v>
          </cell>
          <cell r="F64">
            <v>66.2</v>
          </cell>
        </row>
        <row r="65">
          <cell r="B65">
            <v>69.2</v>
          </cell>
          <cell r="C65">
            <v>69.7</v>
          </cell>
          <cell r="D65">
            <v>67</v>
          </cell>
          <cell r="E65">
            <v>64.7</v>
          </cell>
          <cell r="F65">
            <v>67.8</v>
          </cell>
        </row>
        <row r="66">
          <cell r="B66">
            <v>70.099999999999994</v>
          </cell>
          <cell r="C66">
            <v>70.5</v>
          </cell>
          <cell r="D66">
            <v>68.7</v>
          </cell>
          <cell r="E66">
            <v>66.900000000000006</v>
          </cell>
          <cell r="F66">
            <v>69.400000000000006</v>
          </cell>
        </row>
        <row r="68">
          <cell r="B68">
            <v>9.1999999999999993</v>
          </cell>
          <cell r="C68">
            <v>8.4</v>
          </cell>
          <cell r="D68">
            <v>4.3</v>
          </cell>
          <cell r="E68">
            <v>5.7</v>
          </cell>
          <cell r="F68">
            <v>3.9</v>
          </cell>
        </row>
        <row r="69">
          <cell r="B69">
            <v>8.1999999999999993</v>
          </cell>
          <cell r="C69">
            <v>7.7</v>
          </cell>
          <cell r="D69">
            <v>4.4000000000000004</v>
          </cell>
          <cell r="E69">
            <v>4.7</v>
          </cell>
          <cell r="F69">
            <v>4.3</v>
          </cell>
        </row>
        <row r="70">
          <cell r="B70">
            <v>7.1</v>
          </cell>
          <cell r="C70">
            <v>7</v>
          </cell>
          <cell r="D70">
            <v>4.7</v>
          </cell>
          <cell r="E70">
            <v>5</v>
          </cell>
          <cell r="F70">
            <v>4.5999999999999996</v>
          </cell>
        </row>
        <row r="71">
          <cell r="B71">
            <v>8.9</v>
          </cell>
          <cell r="C71">
            <v>9</v>
          </cell>
          <cell r="D71">
            <v>12</v>
          </cell>
          <cell r="E71">
            <v>13.4</v>
          </cell>
          <cell r="F71">
            <v>11.5</v>
          </cell>
        </row>
        <row r="72">
          <cell r="B72">
            <v>9.6</v>
          </cell>
          <cell r="C72">
            <v>9.6</v>
          </cell>
          <cell r="D72">
            <v>14.6</v>
          </cell>
          <cell r="E72">
            <v>15.9</v>
          </cell>
          <cell r="F72">
            <v>14.2</v>
          </cell>
        </row>
        <row r="73">
          <cell r="B73">
            <v>10.8</v>
          </cell>
          <cell r="C73">
            <v>11.1</v>
          </cell>
          <cell r="D73">
            <v>13</v>
          </cell>
          <cell r="E73">
            <v>14.2</v>
          </cell>
          <cell r="F73">
            <v>12.6</v>
          </cell>
        </row>
        <row r="74">
          <cell r="B74">
            <v>10.1</v>
          </cell>
          <cell r="C74">
            <v>10.5</v>
          </cell>
          <cell r="D74">
            <v>11.3</v>
          </cell>
          <cell r="E74">
            <v>12.3</v>
          </cell>
          <cell r="F74">
            <v>10.9</v>
          </cell>
        </row>
        <row r="75">
          <cell r="B75">
            <v>9.3000000000000007</v>
          </cell>
          <cell r="C75">
            <v>9.8000000000000007</v>
          </cell>
          <cell r="D75">
            <v>9.4</v>
          </cell>
          <cell r="E75">
            <v>10.6</v>
          </cell>
          <cell r="F75">
            <v>9</v>
          </cell>
        </row>
        <row r="77">
          <cell r="B77">
            <v>19.5</v>
          </cell>
          <cell r="C77">
            <v>21.3</v>
          </cell>
          <cell r="D77">
            <v>22</v>
          </cell>
          <cell r="E77">
            <v>15.9</v>
          </cell>
          <cell r="F77">
            <v>24.1</v>
          </cell>
        </row>
        <row r="78">
          <cell r="B78">
            <v>23</v>
          </cell>
          <cell r="C78">
            <v>24.7</v>
          </cell>
          <cell r="D78">
            <v>31.4</v>
          </cell>
          <cell r="E78">
            <v>26.1</v>
          </cell>
          <cell r="F78">
            <v>33.299999999999997</v>
          </cell>
        </row>
        <row r="79">
          <cell r="B79">
            <v>28.7</v>
          </cell>
          <cell r="C79">
            <v>30.1</v>
          </cell>
          <cell r="D79">
            <v>41.5</v>
          </cell>
          <cell r="E79">
            <v>35.9</v>
          </cell>
          <cell r="F79">
            <v>43.4</v>
          </cell>
        </row>
        <row r="80">
          <cell r="B80">
            <v>29.4</v>
          </cell>
          <cell r="C80">
            <v>30.8</v>
          </cell>
          <cell r="D80">
            <v>42.8</v>
          </cell>
          <cell r="E80">
            <v>36.700000000000003</v>
          </cell>
          <cell r="F80">
            <v>44.9</v>
          </cell>
        </row>
        <row r="83">
          <cell r="B83">
            <v>7.7494115200726776</v>
          </cell>
          <cell r="C83">
            <v>3.8734964039637023</v>
          </cell>
          <cell r="D83">
            <v>7.4955773086448882</v>
          </cell>
          <cell r="E83">
            <v>12.299285816996598</v>
          </cell>
          <cell r="F83">
            <v>5.9271657854394144</v>
          </cell>
        </row>
        <row r="84">
          <cell r="B84">
            <v>5.7251297186090548</v>
          </cell>
          <cell r="C84">
            <v>3.2593299789625028</v>
          </cell>
          <cell r="D84">
            <v>5.4179249878226994</v>
          </cell>
          <cell r="E84">
            <v>8.5159303565083491</v>
          </cell>
          <cell r="F84">
            <v>4.4030729038682894</v>
          </cell>
        </row>
        <row r="85">
          <cell r="B85">
            <v>5.1914903353435831</v>
          </cell>
          <cell r="C85">
            <v>2.9999782436852294</v>
          </cell>
          <cell r="D85">
            <v>4.4954391353011474</v>
          </cell>
          <cell r="E85">
            <v>7.0201573483543598</v>
          </cell>
          <cell r="F85">
            <v>3.7322158050429639</v>
          </cell>
        </row>
        <row r="86">
          <cell r="B86" t="str">
            <v>:</v>
          </cell>
          <cell r="C86" t="str">
            <v>:</v>
          </cell>
          <cell r="D86">
            <v>4.6739189556703833</v>
          </cell>
          <cell r="E86">
            <v>7.3555124994092909</v>
          </cell>
          <cell r="F86">
            <v>3.8719979650813614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18.705625663403701</v>
          </cell>
          <cell r="E89">
            <v>19.930019652015531</v>
          </cell>
          <cell r="F89">
            <v>18.306322935894627</v>
          </cell>
        </row>
        <row r="90">
          <cell r="B90">
            <v>17.209794720538088</v>
          </cell>
          <cell r="C90">
            <v>15.468233687529633</v>
          </cell>
          <cell r="D90">
            <v>14.555772040915732</v>
          </cell>
          <cell r="E90">
            <v>15.679655730585495</v>
          </cell>
          <cell r="F90">
            <v>14.187607506369551</v>
          </cell>
        </row>
        <row r="91">
          <cell r="B91">
            <v>15.826459274406592</v>
          </cell>
          <cell r="C91">
            <v>14.215841796936523</v>
          </cell>
          <cell r="D91">
            <v>13.100252510232883</v>
          </cell>
          <cell r="E91">
            <v>13.044085470881244</v>
          </cell>
          <cell r="F91">
            <v>13.116636145936047</v>
          </cell>
        </row>
        <row r="92">
          <cell r="B92" t="str">
            <v>:</v>
          </cell>
          <cell r="C92" t="str">
            <v>:</v>
          </cell>
          <cell r="D92">
            <v>12.825673103073157</v>
          </cell>
          <cell r="E92">
            <v>13.153915221397854</v>
          </cell>
          <cell r="F92">
            <v>12.72742688777565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9.6261351574478127</v>
          </cell>
          <cell r="E95">
            <v>10.868523222930547</v>
          </cell>
          <cell r="F95">
            <v>9.2208178206050739</v>
          </cell>
        </row>
        <row r="96">
          <cell r="B96">
            <v>7.4751997077143963</v>
          </cell>
          <cell r="C96">
            <v>7.5235863218365315</v>
          </cell>
          <cell r="D96">
            <v>12.731612274719922</v>
          </cell>
          <cell r="E96">
            <v>15.363812231039518</v>
          </cell>
          <cell r="F96">
            <v>11.869349853209348</v>
          </cell>
        </row>
        <row r="97">
          <cell r="B97">
            <v>6.8096790270234306</v>
          </cell>
          <cell r="C97">
            <v>6.6126563845843283</v>
          </cell>
          <cell r="D97">
            <v>5.8623467771151114</v>
          </cell>
          <cell r="E97">
            <v>6.996880964573343</v>
          </cell>
          <cell r="F97">
            <v>5.5190871953796306</v>
          </cell>
        </row>
        <row r="98">
          <cell r="B98" t="str">
            <v>:</v>
          </cell>
          <cell r="C98" t="str">
            <v>:</v>
          </cell>
          <cell r="D98">
            <v>5.5621430514005983</v>
          </cell>
          <cell r="E98">
            <v>6.7080950805727531</v>
          </cell>
          <cell r="F98">
            <v>5.2201315631425365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29.014034673900223</v>
          </cell>
          <cell r="E101">
            <v>25.674639313617408</v>
          </cell>
          <cell r="F101">
            <v>30.103557238056506</v>
          </cell>
        </row>
        <row r="102">
          <cell r="B102">
            <v>26.57444356716724</v>
          </cell>
          <cell r="C102">
            <v>27.269457321524449</v>
          </cell>
          <cell r="D102">
            <v>28.01120311738919</v>
          </cell>
          <cell r="E102">
            <v>25.437245844683957</v>
          </cell>
          <cell r="F102">
            <v>28.85438625987765</v>
          </cell>
        </row>
        <row r="103">
          <cell r="B103">
            <v>27.195979388036964</v>
          </cell>
          <cell r="C103">
            <v>27.693233858073871</v>
          </cell>
          <cell r="D103">
            <v>30.541842621780763</v>
          </cell>
          <cell r="E103">
            <v>29.344537032726592</v>
          </cell>
          <cell r="F103">
            <v>30.903648401183265</v>
          </cell>
        </row>
        <row r="104">
          <cell r="B104" t="str">
            <v>:</v>
          </cell>
          <cell r="C104" t="str">
            <v>:</v>
          </cell>
          <cell r="D104">
            <v>30.729398966548821</v>
          </cell>
          <cell r="E104">
            <v>29.462218231652571</v>
          </cell>
          <cell r="F104">
            <v>31.108112118364435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12.043283406062036</v>
          </cell>
          <cell r="E107">
            <v>7.2880218568758091</v>
          </cell>
          <cell r="F107">
            <v>13.595407189562932</v>
          </cell>
        </row>
        <row r="108">
          <cell r="B108">
            <v>14.306153954581747</v>
          </cell>
          <cell r="C108">
            <v>15.850221261279676</v>
          </cell>
          <cell r="D108">
            <v>13.347783731125181</v>
          </cell>
          <cell r="E108">
            <v>8.3501125192467125</v>
          </cell>
          <cell r="F108">
            <v>14.984932941891593</v>
          </cell>
        </row>
        <row r="109">
          <cell r="B109">
            <v>15.335633046614021</v>
          </cell>
          <cell r="C109">
            <v>16.801430890125022</v>
          </cell>
          <cell r="D109">
            <v>14.649919164283048</v>
          </cell>
          <cell r="E109">
            <v>9.9925515571900743</v>
          </cell>
          <cell r="F109">
            <v>16.059304127341878</v>
          </cell>
        </row>
        <row r="110">
          <cell r="B110" t="str">
            <v>:</v>
          </cell>
          <cell r="C110" t="str">
            <v>:</v>
          </cell>
          <cell r="D110">
            <v>14.552080500407943</v>
          </cell>
          <cell r="E110">
            <v>9.3095789423940278</v>
          </cell>
          <cell r="F110">
            <v>16.119664521052222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23.115343790541338</v>
          </cell>
          <cell r="E113">
            <v>23.93951013756411</v>
          </cell>
          <cell r="F113">
            <v>22.846729030441452</v>
          </cell>
        </row>
        <row r="114">
          <cell r="B114">
            <v>28.70927833138947</v>
          </cell>
          <cell r="C114">
            <v>30.629171428867203</v>
          </cell>
          <cell r="D114">
            <v>25.935703848027281</v>
          </cell>
          <cell r="E114">
            <v>26.653243317935964</v>
          </cell>
          <cell r="F114">
            <v>25.700650534783563</v>
          </cell>
        </row>
        <row r="115">
          <cell r="B115">
            <v>29.640758928575409</v>
          </cell>
          <cell r="C115">
            <v>31.676858826595033</v>
          </cell>
          <cell r="D115">
            <v>31.350199791287043</v>
          </cell>
          <cell r="E115">
            <v>33.601787626274387</v>
          </cell>
          <cell r="F115">
            <v>30.669108325116213</v>
          </cell>
        </row>
        <row r="116">
          <cell r="B116" t="str">
            <v>:</v>
          </cell>
          <cell r="C116" t="str">
            <v>:</v>
          </cell>
          <cell r="D116">
            <v>31.656785422899102</v>
          </cell>
          <cell r="E116">
            <v>34.01068002457351</v>
          </cell>
          <cell r="F116">
            <v>30.952666944583797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1.0561546496402983</v>
          </cell>
          <cell r="E119">
            <v>0.7844375172631497</v>
          </cell>
          <cell r="F119">
            <v>1.1176912018661338</v>
          </cell>
        </row>
        <row r="120">
          <cell r="B120">
            <v>1.7791486750503052</v>
          </cell>
          <cell r="C120">
            <v>1.8486341641299338</v>
          </cell>
          <cell r="D120">
            <v>1.198823294019673</v>
          </cell>
          <cell r="E120">
            <v>1.2362168921223144</v>
          </cell>
          <cell r="F120">
            <v>1.1901025144421813</v>
          </cell>
        </row>
        <row r="121">
          <cell r="B121">
            <v>1.9753761442440207</v>
          </cell>
          <cell r="C121">
            <v>2.0610769825043889</v>
          </cell>
          <cell r="D121">
            <v>1.5326549384845349</v>
          </cell>
          <cell r="E121">
            <v>1.5877614696424589</v>
          </cell>
          <cell r="F121">
            <v>1.5205113273603637</v>
          </cell>
        </row>
        <row r="122">
          <cell r="B122">
            <v>2.0301071149907908</v>
          </cell>
          <cell r="C122">
            <v>2.1118048358470514</v>
          </cell>
          <cell r="D122">
            <v>1.5359881414114396</v>
          </cell>
          <cell r="E122">
            <v>1.5628236918924006</v>
          </cell>
          <cell r="F122">
            <v>1.5300701954088407</v>
          </cell>
        </row>
      </sheetData>
      <sheetData sheetId="6"/>
      <sheetData sheetId="7">
        <row r="3">
          <cell r="B3" t="str">
            <v>EU27</v>
          </cell>
        </row>
      </sheetData>
      <sheetData sheetId="8">
        <row r="3">
          <cell r="B3" t="str">
            <v>EU27</v>
          </cell>
        </row>
      </sheetData>
      <sheetData sheetId="9"/>
      <sheetData sheetId="10"/>
      <sheetData sheetId="11"/>
      <sheetData sheetId="12"/>
      <sheetData sheetId="13"/>
      <sheetData sheetId="14">
        <row r="3">
          <cell r="B3" t="str">
            <v>EU27</v>
          </cell>
        </row>
      </sheetData>
      <sheetData sheetId="15"/>
      <sheetData sheetId="16"/>
      <sheetData sheetId="17">
        <row r="3">
          <cell r="B3" t="str">
            <v>EU27</v>
          </cell>
        </row>
      </sheetData>
      <sheetData sheetId="18">
        <row r="3">
          <cell r="B3" t="str">
            <v>EU27</v>
          </cell>
        </row>
      </sheetData>
      <sheetData sheetId="19"/>
      <sheetData sheetId="20">
        <row r="3">
          <cell r="B3" t="str">
            <v>EU27</v>
          </cell>
        </row>
      </sheetData>
      <sheetData sheetId="21"/>
      <sheetData sheetId="22"/>
      <sheetData sheetId="23"/>
      <sheetData sheetId="24">
        <row r="3">
          <cell r="B3" t="str">
            <v>EU27</v>
          </cell>
        </row>
      </sheetData>
      <sheetData sheetId="25">
        <row r="3">
          <cell r="B3" t="str">
            <v>EU27</v>
          </cell>
        </row>
      </sheetData>
      <sheetData sheetId="26">
        <row r="3">
          <cell r="B3" t="str">
            <v>EU27</v>
          </cell>
        </row>
      </sheetData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>
        <row r="4">
          <cell r="A4" t="str">
            <v xml:space="preserve">Austria </v>
          </cell>
        </row>
      </sheetData>
      <sheetData sheetId="1">
        <row r="4">
          <cell r="A4" t="str">
            <v xml:space="preserve">Belgium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 xml:space="preserve">Spain </v>
          </cell>
        </row>
      </sheetData>
      <sheetData sheetId="9">
        <row r="4">
          <cell r="A4" t="str">
            <v xml:space="preserve">Finland </v>
          </cell>
        </row>
      </sheetData>
      <sheetData sheetId="10"/>
      <sheetData sheetId="11">
        <row r="4">
          <cell r="A4" t="str">
            <v xml:space="preserve">Greece </v>
          </cell>
        </row>
      </sheetData>
      <sheetData sheetId="12"/>
      <sheetData sheetId="13">
        <row r="4">
          <cell r="A4" t="str">
            <v xml:space="preserve">Ireland </v>
          </cell>
          <cell r="B4">
            <v>5.4539323446377797</v>
          </cell>
          <cell r="C4">
            <v>-3.9161035771778319</v>
          </cell>
          <cell r="D4">
            <v>1.4874295907923774</v>
          </cell>
          <cell r="E4">
            <v>0.79066811939689785</v>
          </cell>
          <cell r="F4">
            <v>5.1993788189417911</v>
          </cell>
          <cell r="G4">
            <v>6.8873464736280976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Ireland </v>
          </cell>
          <cell r="B8">
            <v>70.099999999999994</v>
          </cell>
          <cell r="C8">
            <v>73.8</v>
          </cell>
          <cell r="D8">
            <v>66.900000000000006</v>
          </cell>
          <cell r="E8">
            <v>63.8</v>
          </cell>
          <cell r="F8">
            <v>65.5</v>
          </cell>
          <cell r="G8">
            <v>68.7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Ireland </v>
          </cell>
          <cell r="B11">
            <v>4.3</v>
          </cell>
          <cell r="C11">
            <v>4.7</v>
          </cell>
          <cell r="D11">
            <v>12</v>
          </cell>
          <cell r="E11">
            <v>14.6</v>
          </cell>
          <cell r="F11">
            <v>13</v>
          </cell>
          <cell r="G11">
            <v>9.4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Ireland </v>
          </cell>
          <cell r="B18">
            <v>4.9000000000000004</v>
          </cell>
          <cell r="C18">
            <v>0.3</v>
          </cell>
          <cell r="D18">
            <v>-13.8</v>
          </cell>
          <cell r="E18">
            <v>-12.6</v>
          </cell>
          <cell r="F18">
            <v>-5.7</v>
          </cell>
          <cell r="G18">
            <v>-2.2999999999999998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Ireland </v>
          </cell>
          <cell r="B21">
            <v>36.1</v>
          </cell>
          <cell r="C21">
            <v>23.9</v>
          </cell>
          <cell r="D21">
            <v>61.8</v>
          </cell>
          <cell r="E21">
            <v>109.1</v>
          </cell>
          <cell r="F21">
            <v>120</v>
          </cell>
          <cell r="G21">
            <v>93.8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Ireland </v>
          </cell>
          <cell r="B24">
            <v>3.5</v>
          </cell>
          <cell r="C24">
            <v>4.5999999999999996</v>
          </cell>
          <cell r="D24">
            <v>3.7</v>
          </cell>
          <cell r="E24">
            <v>2.4</v>
          </cell>
          <cell r="F24">
            <v>1.8</v>
          </cell>
          <cell r="G24">
            <v>1.8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4"/>
      <sheetData sheetId="15"/>
      <sheetData sheetId="16">
        <row r="4">
          <cell r="A4" t="str">
            <v xml:space="preserve">Luxembourg </v>
          </cell>
        </row>
      </sheetData>
      <sheetData sheetId="17"/>
      <sheetData sheetId="18"/>
      <sheetData sheetId="19">
        <row r="4">
          <cell r="A4" t="str">
            <v xml:space="preserve">Netherlands </v>
          </cell>
        </row>
      </sheetData>
      <sheetData sheetId="20"/>
      <sheetData sheetId="21">
        <row r="4">
          <cell r="A4" t="str">
            <v xml:space="preserve">Portugal </v>
          </cell>
        </row>
      </sheetData>
      <sheetData sheetId="22"/>
      <sheetData sheetId="23">
        <row r="4">
          <cell r="A4" t="str">
            <v>Sweden</v>
          </cell>
        </row>
      </sheetData>
      <sheetData sheetId="24"/>
      <sheetData sheetId="25"/>
      <sheetData sheetId="26">
        <row r="4">
          <cell r="A4" t="str">
            <v xml:space="preserve">UK </v>
          </cell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B31">
            <v>375.36237199999999</v>
          </cell>
          <cell r="C31">
            <v>563.53472399999998</v>
          </cell>
          <cell r="D31">
            <v>0</v>
          </cell>
          <cell r="E31">
            <v>938.89709600000003</v>
          </cell>
          <cell r="F31">
            <v>375.36237199999999</v>
          </cell>
          <cell r="G31">
            <v>449.155304</v>
          </cell>
          <cell r="H31">
            <v>0</v>
          </cell>
          <cell r="I31">
            <v>824.51767600000005</v>
          </cell>
        </row>
        <row r="32">
          <cell r="B32">
            <v>375.36237199999999</v>
          </cell>
          <cell r="C32">
            <v>563.53472399999998</v>
          </cell>
          <cell r="D32">
            <v>0</v>
          </cell>
          <cell r="E32">
            <v>938.89709600000003</v>
          </cell>
          <cell r="F32">
            <v>375.36237199999999</v>
          </cell>
          <cell r="G32">
            <v>449.155304</v>
          </cell>
          <cell r="H32">
            <v>0</v>
          </cell>
          <cell r="I32">
            <v>824.51767600000005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F35">
            <v>0</v>
          </cell>
          <cell r="G35">
            <v>-114.37941999999998</v>
          </cell>
          <cell r="H35">
            <v>0</v>
          </cell>
          <cell r="I35">
            <v>-114.37941999999998</v>
          </cell>
        </row>
        <row r="36">
          <cell r="F36">
            <v>0</v>
          </cell>
          <cell r="G36">
            <v>-114.37941999999998</v>
          </cell>
          <cell r="H36">
            <v>0</v>
          </cell>
          <cell r="I36">
            <v>-114.37941999999998</v>
          </cell>
        </row>
        <row r="37">
          <cell r="B37">
            <v>3.0387508882801423E-2</v>
          </cell>
          <cell r="C37">
            <v>4.5621025730615987E-2</v>
          </cell>
          <cell r="D37">
            <v>0</v>
          </cell>
          <cell r="E37">
            <v>7.6008534613417417E-2</v>
          </cell>
          <cell r="F37">
            <v>3.0387508882801423E-2</v>
          </cell>
          <cell r="G37">
            <v>3.6361425140550248E-2</v>
          </cell>
          <cell r="H37">
            <v>0</v>
          </cell>
          <cell r="I37">
            <v>6.6748934023351678E-2</v>
          </cell>
        </row>
        <row r="38">
          <cell r="B38">
            <v>0.68740290673851479</v>
          </cell>
          <cell r="C38">
            <v>1.0320038347522129</v>
          </cell>
          <cell r="D38">
            <v>0</v>
          </cell>
          <cell r="E38">
            <v>1.7194067414907279</v>
          </cell>
          <cell r="F38">
            <v>0.68740290673851479</v>
          </cell>
          <cell r="G38">
            <v>0.82254025597062586</v>
          </cell>
          <cell r="H38">
            <v>0</v>
          </cell>
          <cell r="I38">
            <v>1.5099431627091409</v>
          </cell>
        </row>
        <row r="39">
          <cell r="B39">
            <v>11.786799571286764</v>
          </cell>
          <cell r="C39">
            <v>17.695622520331913</v>
          </cell>
          <cell r="D39">
            <v>0</v>
          </cell>
          <cell r="E39">
            <v>29.482422091618677</v>
          </cell>
          <cell r="F39">
            <v>11.786799571286764</v>
          </cell>
          <cell r="G39">
            <v>14.10398041876285</v>
          </cell>
          <cell r="H39">
            <v>0</v>
          </cell>
          <cell r="I39">
            <v>25.890779990049616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B41">
            <v>11.786799571286764</v>
          </cell>
          <cell r="C41">
            <v>17.695622520331913</v>
          </cell>
          <cell r="D41">
            <v>0</v>
          </cell>
          <cell r="E41">
            <v>29.482422091618677</v>
          </cell>
          <cell r="F41">
            <v>11.786799571286764</v>
          </cell>
          <cell r="G41">
            <v>14.10398041876285</v>
          </cell>
          <cell r="H41">
            <v>0</v>
          </cell>
          <cell r="I41">
            <v>25.890779990049616</v>
          </cell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>
        <row r="2">
          <cell r="B2" t="str">
            <v>Austria</v>
          </cell>
        </row>
      </sheetData>
      <sheetData sheetId="4">
        <row r="2">
          <cell r="B2" t="str">
            <v>Belgium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</sheetData>
      <sheetData sheetId="5">
        <row r="2">
          <cell r="B2" t="str">
            <v>Bulgaria</v>
          </cell>
        </row>
      </sheetData>
      <sheetData sheetId="6">
        <row r="2">
          <cell r="B2" t="str">
            <v>Cyprus</v>
          </cell>
        </row>
      </sheetData>
      <sheetData sheetId="7">
        <row r="2">
          <cell r="B2" t="str">
            <v>Czech</v>
          </cell>
        </row>
      </sheetData>
      <sheetData sheetId="8">
        <row r="4">
          <cell r="B4">
            <v>69.834506015886646</v>
          </cell>
        </row>
      </sheetData>
      <sheetData sheetId="9">
        <row r="2">
          <cell r="B2" t="str">
            <v>Denmark</v>
          </cell>
        </row>
      </sheetData>
      <sheetData sheetId="10">
        <row r="2">
          <cell r="B2" t="str">
            <v>Estonia</v>
          </cell>
        </row>
      </sheetData>
      <sheetData sheetId="11">
        <row r="2">
          <cell r="B2" t="str">
            <v>Spain</v>
          </cell>
        </row>
      </sheetData>
      <sheetData sheetId="12">
        <row r="2">
          <cell r="B2" t="str">
            <v>Finland</v>
          </cell>
        </row>
      </sheetData>
      <sheetData sheetId="13">
        <row r="2">
          <cell r="B2" t="str">
            <v>France</v>
          </cell>
        </row>
      </sheetData>
      <sheetData sheetId="14">
        <row r="2">
          <cell r="B2" t="str">
            <v>Greece</v>
          </cell>
        </row>
      </sheetData>
      <sheetData sheetId="15">
        <row r="2">
          <cell r="B2" t="str">
            <v>Hungary</v>
          </cell>
        </row>
      </sheetData>
      <sheetData sheetId="16">
        <row r="2">
          <cell r="B2" t="str">
            <v>Ireland</v>
          </cell>
          <cell r="D2" t="str">
            <v>EU15</v>
          </cell>
        </row>
        <row r="4">
          <cell r="A4" t="str">
            <v>Competitiveness</v>
          </cell>
          <cell r="B4">
            <v>44.925470007082055</v>
          </cell>
          <cell r="C4">
            <v>34.487622310907348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47.989733475417019</v>
          </cell>
          <cell r="C5">
            <v>33.276811339527136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0</v>
          </cell>
          <cell r="C6">
            <v>0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43.135853372283051</v>
          </cell>
          <cell r="C7">
            <v>35.194770204151858</v>
          </cell>
          <cell r="D7">
            <v>105.50696936556929</v>
          </cell>
          <cell r="E7">
            <v>79.271751393160926</v>
          </cell>
        </row>
        <row r="8">
          <cell r="A8" t="str">
            <v>Transition*</v>
          </cell>
          <cell r="B8">
            <v>220.9643958261253</v>
          </cell>
          <cell r="C8">
            <v>146.28653672738167</v>
          </cell>
          <cell r="D8">
            <v>825.93582370486899</v>
          </cell>
          <cell r="E8">
            <v>540.81609710990494</v>
          </cell>
        </row>
        <row r="9">
          <cell r="A9" t="str">
            <v>of which: Urban</v>
          </cell>
          <cell r="B9">
            <v>0</v>
          </cell>
          <cell r="C9">
            <v>0</v>
          </cell>
          <cell r="D9">
            <v>798.28751285771727</v>
          </cell>
          <cell r="E9">
            <v>510.50923313521821</v>
          </cell>
        </row>
        <row r="10">
          <cell r="A10" t="str">
            <v>Intermediate</v>
          </cell>
          <cell r="B10">
            <v>0</v>
          </cell>
          <cell r="C10">
            <v>0</v>
          </cell>
          <cell r="D10">
            <v>681.35650702054056</v>
          </cell>
          <cell r="E10">
            <v>519.85250808820206</v>
          </cell>
        </row>
        <row r="11">
          <cell r="A11" t="str">
            <v>Rural</v>
          </cell>
          <cell r="B11">
            <v>220.9643958261253</v>
          </cell>
          <cell r="C11">
            <v>146.28653672738167</v>
          </cell>
          <cell r="D11">
            <v>1057.1225093968783</v>
          </cell>
          <cell r="E11">
            <v>619.39704690149176</v>
          </cell>
        </row>
        <row r="12">
          <cell r="A12" t="str">
            <v>All regions</v>
          </cell>
          <cell r="B12">
            <v>92.427100497746494</v>
          </cell>
          <cell r="C12">
            <v>64.654988404289284</v>
          </cell>
          <cell r="D12">
            <v>336.59983899265274</v>
          </cell>
          <cell r="E12">
            <v>224.11106618074868</v>
          </cell>
        </row>
        <row r="13">
          <cell r="A13" t="str">
            <v>of which: Urban</v>
          </cell>
          <cell r="B13">
            <v>47.989733475417019</v>
          </cell>
          <cell r="C13">
            <v>33.276811339527136</v>
          </cell>
          <cell r="D13">
            <v>218.22460142667219</v>
          </cell>
          <cell r="E13">
            <v>140.7561710279482</v>
          </cell>
        </row>
        <row r="14">
          <cell r="A14" t="str">
            <v>Intermediate</v>
          </cell>
          <cell r="B14">
            <v>0</v>
          </cell>
          <cell r="C14">
            <v>0</v>
          </cell>
          <cell r="D14">
            <v>344.70059123665993</v>
          </cell>
          <cell r="E14">
            <v>236.32531167001602</v>
          </cell>
        </row>
        <row r="15">
          <cell r="A15" t="str">
            <v>Rural</v>
          </cell>
          <cell r="B15">
            <v>108.79704531788164</v>
          </cell>
          <cell r="C15">
            <v>76.214157219320029</v>
          </cell>
          <cell r="D15">
            <v>609.06366872192348</v>
          </cell>
          <cell r="E15">
            <v>404.20042261082938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17">
          <cell r="A17" t="str">
            <v>*Transition is the phasing-in region of Border, Midland and Western</v>
          </cell>
        </row>
        <row r="18">
          <cell r="A18" t="str">
            <v>Source: DG Regional and Urban Policy (WP13), Inforegio database and Eurostat, regional demographic statistics</v>
          </cell>
        </row>
      </sheetData>
      <sheetData sheetId="17">
        <row r="2">
          <cell r="B2" t="str">
            <v>Italy</v>
          </cell>
        </row>
      </sheetData>
      <sheetData sheetId="18">
        <row r="2">
          <cell r="B2" t="str">
            <v>Lithuania</v>
          </cell>
        </row>
      </sheetData>
      <sheetData sheetId="19">
        <row r="2">
          <cell r="B2" t="str">
            <v>Luxembourg</v>
          </cell>
        </row>
      </sheetData>
      <sheetData sheetId="20">
        <row r="2">
          <cell r="B2" t="str">
            <v>Latvia</v>
          </cell>
        </row>
      </sheetData>
      <sheetData sheetId="21">
        <row r="2">
          <cell r="B2" t="str">
            <v>Malta</v>
          </cell>
        </row>
      </sheetData>
      <sheetData sheetId="22">
        <row r="2">
          <cell r="B2" t="str">
            <v>Netherlands</v>
          </cell>
        </row>
      </sheetData>
      <sheetData sheetId="23">
        <row r="2">
          <cell r="B2" t="str">
            <v>Poland</v>
          </cell>
        </row>
      </sheetData>
      <sheetData sheetId="24">
        <row r="2">
          <cell r="B2" t="str">
            <v>Portugal</v>
          </cell>
        </row>
      </sheetData>
      <sheetData sheetId="25">
        <row r="2">
          <cell r="B2" t="str">
            <v>Romania</v>
          </cell>
        </row>
      </sheetData>
      <sheetData sheetId="26">
        <row r="2">
          <cell r="B2" t="str">
            <v>Sweden</v>
          </cell>
        </row>
      </sheetData>
      <sheetData sheetId="27">
        <row r="2">
          <cell r="B2" t="str">
            <v>Slovenia</v>
          </cell>
        </row>
      </sheetData>
      <sheetData sheetId="28">
        <row r="2">
          <cell r="B2" t="str">
            <v>Slovakia</v>
          </cell>
        </row>
      </sheetData>
      <sheetData sheetId="29">
        <row r="2">
          <cell r="B2" t="str">
            <v>United Kingdom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195.2</v>
          </cell>
          <cell r="C14">
            <v>52.003081438328081</v>
          </cell>
        </row>
        <row r="15">
          <cell r="B15">
            <v>133.35</v>
          </cell>
          <cell r="C15">
            <v>35.525670644472591</v>
          </cell>
        </row>
        <row r="16">
          <cell r="B16">
            <v>20.5</v>
          </cell>
          <cell r="C16">
            <v>5.4613891879391678</v>
          </cell>
        </row>
        <row r="17">
          <cell r="B17">
            <v>22.9</v>
          </cell>
          <cell r="C17">
            <v>6.1007713367710705</v>
          </cell>
        </row>
        <row r="18">
          <cell r="B18">
            <v>0</v>
          </cell>
          <cell r="C18">
            <v>0</v>
          </cell>
        </row>
        <row r="19">
          <cell r="B19">
            <v>3.412372</v>
          </cell>
          <cell r="C19">
            <v>0.90908739248909043</v>
          </cell>
        </row>
        <row r="20">
          <cell r="B20">
            <v>375.36237199999999</v>
          </cell>
          <cell r="C20">
            <v>100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>
        <row r="4">
          <cell r="B4">
            <v>373.57737300000002</v>
          </cell>
        </row>
      </sheetData>
      <sheetData sheetId="1">
        <row r="4">
          <cell r="B4">
            <v>264.26123200000001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5353.3179360000004</v>
          </cell>
        </row>
      </sheetData>
      <sheetData sheetId="10">
        <row r="4">
          <cell r="B4">
            <v>443.53160600000001</v>
          </cell>
        </row>
      </sheetData>
      <sheetData sheetId="11"/>
      <sheetData sheetId="12">
        <row r="4">
          <cell r="B4">
            <v>1192.0999999999999</v>
          </cell>
        </row>
      </sheetData>
      <sheetData sheetId="13"/>
      <sheetData sheetId="14"/>
      <sheetData sheetId="15">
        <row r="4">
          <cell r="B4">
            <v>114.6</v>
          </cell>
          <cell r="C4">
            <v>155.19999999999999</v>
          </cell>
          <cell r="D4">
            <v>40.6</v>
          </cell>
          <cell r="E4">
            <v>0</v>
          </cell>
          <cell r="F4">
            <v>40.6</v>
          </cell>
          <cell r="G4">
            <v>30.530497606723351</v>
          </cell>
          <cell r="H4">
            <v>41.346712291129698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42</v>
          </cell>
          <cell r="C6">
            <v>40</v>
          </cell>
          <cell r="D6">
            <v>0</v>
          </cell>
          <cell r="E6">
            <v>-2</v>
          </cell>
          <cell r="F6">
            <v>-2</v>
          </cell>
          <cell r="G6">
            <v>11.189187604558295</v>
          </cell>
          <cell r="H6">
            <v>10.656369147198378</v>
          </cell>
        </row>
        <row r="7">
          <cell r="B7">
            <v>16</v>
          </cell>
          <cell r="C7">
            <v>15.5</v>
          </cell>
          <cell r="D7">
            <v>0</v>
          </cell>
          <cell r="E7">
            <v>-0.5</v>
          </cell>
          <cell r="F7">
            <v>-0.5</v>
          </cell>
          <cell r="G7">
            <v>4.2625476588793507</v>
          </cell>
          <cell r="H7">
            <v>4.1293430445393717</v>
          </cell>
        </row>
        <row r="8">
          <cell r="B8">
            <v>8</v>
          </cell>
          <cell r="C8">
            <v>20.5</v>
          </cell>
          <cell r="D8">
            <v>16.5</v>
          </cell>
          <cell r="E8">
            <v>-4</v>
          </cell>
          <cell r="F8">
            <v>12.5</v>
          </cell>
          <cell r="G8">
            <v>2.1312738294396754</v>
          </cell>
          <cell r="H8">
            <v>5.4613891879391678</v>
          </cell>
        </row>
        <row r="9">
          <cell r="B9">
            <v>38</v>
          </cell>
          <cell r="C9">
            <v>15.5</v>
          </cell>
          <cell r="D9">
            <v>0</v>
          </cell>
          <cell r="E9">
            <v>-22.5</v>
          </cell>
          <cell r="F9">
            <v>-22.5</v>
          </cell>
          <cell r="G9">
            <v>10.123550689838458</v>
          </cell>
          <cell r="H9">
            <v>4.1293430445393717</v>
          </cell>
        </row>
        <row r="10">
          <cell r="B10">
            <v>20</v>
          </cell>
          <cell r="C10">
            <v>18.5</v>
          </cell>
          <cell r="D10">
            <v>0</v>
          </cell>
          <cell r="E10">
            <v>-1.5</v>
          </cell>
          <cell r="F10">
            <v>-1.5</v>
          </cell>
          <cell r="G10">
            <v>5.3281845735991888</v>
          </cell>
          <cell r="H10">
            <v>4.9285707305792492</v>
          </cell>
        </row>
        <row r="11">
          <cell r="B11">
            <v>20</v>
          </cell>
          <cell r="C11">
            <v>63.5</v>
          </cell>
          <cell r="D11">
            <v>43.5</v>
          </cell>
          <cell r="E11">
            <v>0</v>
          </cell>
          <cell r="F11">
            <v>43.5</v>
          </cell>
          <cell r="G11">
            <v>5.3281845735991888</v>
          </cell>
          <cell r="H11">
            <v>16.916986021177426</v>
          </cell>
        </row>
        <row r="12">
          <cell r="B12">
            <v>6.4</v>
          </cell>
          <cell r="C12">
            <v>16.75</v>
          </cell>
          <cell r="D12">
            <v>10.35</v>
          </cell>
          <cell r="E12">
            <v>0</v>
          </cell>
          <cell r="F12">
            <v>10.35</v>
          </cell>
          <cell r="G12">
            <v>1.7050190635517406</v>
          </cell>
          <cell r="H12">
            <v>4.4623545803893201</v>
          </cell>
        </row>
        <row r="13">
          <cell r="B13">
            <v>16.399999999999999</v>
          </cell>
          <cell r="C13">
            <v>3.6</v>
          </cell>
          <cell r="D13">
            <v>0</v>
          </cell>
          <cell r="E13">
            <v>-12.8</v>
          </cell>
          <cell r="F13">
            <v>-12.8</v>
          </cell>
          <cell r="G13">
            <v>4.3691113503513348</v>
          </cell>
          <cell r="H13">
            <v>0.95907322324785393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</v>
          </cell>
          <cell r="C16">
            <v>0.5</v>
          </cell>
          <cell r="D16">
            <v>0.5</v>
          </cell>
          <cell r="E16">
            <v>0</v>
          </cell>
          <cell r="F16">
            <v>0.5</v>
          </cell>
          <cell r="G16">
            <v>0</v>
          </cell>
          <cell r="H16">
            <v>0.13320461433997971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85</v>
          </cell>
          <cell r="C18">
            <v>22.4</v>
          </cell>
          <cell r="D18">
            <v>0</v>
          </cell>
          <cell r="E18">
            <v>-62.6</v>
          </cell>
          <cell r="F18">
            <v>-62.6</v>
          </cell>
          <cell r="G18">
            <v>22.644784437796552</v>
          </cell>
          <cell r="H18">
            <v>5.9675667224310915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8.9623720000000002</v>
          </cell>
          <cell r="C20">
            <v>3.412372</v>
          </cell>
          <cell r="D20">
            <v>0</v>
          </cell>
          <cell r="E20">
            <v>-5.55</v>
          </cell>
          <cell r="F20">
            <v>-5.55</v>
          </cell>
          <cell r="G20">
            <v>2.3876586116628653</v>
          </cell>
          <cell r="H20">
            <v>0.90908739248909043</v>
          </cell>
        </row>
        <row r="21">
          <cell r="B21">
            <v>375.36237199999999</v>
          </cell>
          <cell r="C21">
            <v>375.36237199999999</v>
          </cell>
          <cell r="D21">
            <v>111.45</v>
          </cell>
          <cell r="E21">
            <v>-111.45</v>
          </cell>
          <cell r="F21">
            <v>0</v>
          </cell>
          <cell r="G21">
            <v>100</v>
          </cell>
          <cell r="H21">
            <v>100</v>
          </cell>
        </row>
      </sheetData>
      <sheetData sheetId="16"/>
      <sheetData sheetId="17"/>
      <sheetData sheetId="18">
        <row r="4">
          <cell r="B4">
            <v>15.651073</v>
          </cell>
        </row>
      </sheetData>
      <sheetData sheetId="19"/>
      <sheetData sheetId="20"/>
      <sheetData sheetId="21">
        <row r="4">
          <cell r="B4">
            <v>271.23599999999999</v>
          </cell>
        </row>
      </sheetData>
      <sheetData sheetId="22"/>
      <sheetData sheetId="23">
        <row r="4">
          <cell r="B4">
            <v>3036.3331199999998</v>
          </cell>
        </row>
      </sheetData>
      <sheetData sheetId="24"/>
      <sheetData sheetId="25">
        <row r="4">
          <cell r="B4">
            <v>404.60323099999999</v>
          </cell>
        </row>
      </sheetData>
      <sheetData sheetId="26"/>
      <sheetData sheetId="27"/>
      <sheetData sheetId="28">
        <row r="4">
          <cell r="B4">
            <v>2224.1514619999998</v>
          </cell>
        </row>
      </sheetData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>
        <row r="2">
          <cell r="L2">
            <v>680.06602099999998</v>
          </cell>
        </row>
      </sheetData>
      <sheetData sheetId="2">
        <row r="2">
          <cell r="L2">
            <v>990.28317200000004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L2">
            <v>26600.405159000002</v>
          </cell>
        </row>
      </sheetData>
      <sheetData sheetId="10">
        <row r="2">
          <cell r="L2">
            <v>977.40197999999998</v>
          </cell>
        </row>
      </sheetData>
      <sheetData sheetId="11"/>
      <sheetData sheetId="12">
        <row r="2">
          <cell r="L2">
            <v>15846.461042000001</v>
          </cell>
        </row>
      </sheetData>
      <sheetData sheetId="13"/>
      <sheetData sheetId="14"/>
      <sheetData sheetId="15">
        <row r="2">
          <cell r="L2">
            <v>375.36237199999999</v>
          </cell>
          <cell r="M2">
            <v>375.36237199999999</v>
          </cell>
        </row>
        <row r="3">
          <cell r="L3">
            <v>563.53472399999998</v>
          </cell>
          <cell r="M3">
            <v>449.155304</v>
          </cell>
        </row>
        <row r="4">
          <cell r="L4">
            <v>0</v>
          </cell>
          <cell r="M4">
            <v>0</v>
          </cell>
        </row>
        <row r="5">
          <cell r="L5">
            <v>938.89709600000003</v>
          </cell>
          <cell r="M5">
            <v>824.51767600000005</v>
          </cell>
        </row>
        <row r="6">
          <cell r="L6">
            <v>0.39979074767529155</v>
          </cell>
          <cell r="M6">
            <v>0.45525084898240553</v>
          </cell>
        </row>
      </sheetData>
      <sheetData sheetId="16"/>
      <sheetData sheetId="17"/>
      <sheetData sheetId="18">
        <row r="2">
          <cell r="L2">
            <v>25.243666000000001</v>
          </cell>
        </row>
      </sheetData>
      <sheetData sheetId="19"/>
      <sheetData sheetId="20"/>
      <sheetData sheetId="21">
        <row r="2">
          <cell r="L2">
            <v>830</v>
          </cell>
        </row>
      </sheetData>
      <sheetData sheetId="22"/>
      <sheetData sheetId="23">
        <row r="2">
          <cell r="L2">
            <v>14899.172646999999</v>
          </cell>
        </row>
      </sheetData>
      <sheetData sheetId="24"/>
      <sheetData sheetId="25">
        <row r="2">
          <cell r="L2">
            <v>934.54073000000005</v>
          </cell>
        </row>
      </sheetData>
      <sheetData sheetId="26"/>
      <sheetData sheetId="27"/>
      <sheetData sheetId="28">
        <row r="2">
          <cell r="L2">
            <v>5416.0197349999999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>
        <row r="2">
          <cell r="J2">
            <v>2.1062472928251164</v>
          </cell>
        </row>
      </sheetData>
      <sheetData sheetId="2">
        <row r="2">
          <cell r="J2">
            <v>1.4347048221266496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J2">
            <v>2.0007755064504282</v>
          </cell>
        </row>
      </sheetData>
      <sheetData sheetId="10"/>
      <sheetData sheetId="11">
        <row r="2">
          <cell r="J2">
            <v>2.00000004092482</v>
          </cell>
        </row>
      </sheetData>
      <sheetData sheetId="12"/>
      <sheetData sheetId="13">
        <row r="2">
          <cell r="J2">
            <v>2.0000000010096892</v>
          </cell>
        </row>
      </sheetData>
      <sheetData sheetId="14"/>
      <sheetData sheetId="15"/>
      <sheetData sheetId="16">
        <row r="2">
          <cell r="J2">
            <v>1.9999998827799392</v>
          </cell>
          <cell r="K2">
            <v>4.9999998401544632</v>
          </cell>
          <cell r="L2">
            <v>18.079337478184947</v>
          </cell>
          <cell r="M2">
            <v>29.957581629945583</v>
          </cell>
          <cell r="N2">
            <v>36.11086702105559</v>
          </cell>
          <cell r="O2">
            <v>50.686543775357428</v>
          </cell>
          <cell r="P2">
            <v>70.151560902860027</v>
          </cell>
          <cell r="Q2">
            <v>83.054128291793731</v>
          </cell>
          <cell r="R2">
            <v>90.961310847641386</v>
          </cell>
          <cell r="S2">
            <v>94.99999962702708</v>
          </cell>
        </row>
      </sheetData>
      <sheetData sheetId="17"/>
      <sheetData sheetId="18"/>
      <sheetData sheetId="19">
        <row r="2">
          <cell r="J2">
            <v>0</v>
          </cell>
        </row>
      </sheetData>
      <sheetData sheetId="20"/>
      <sheetData sheetId="21"/>
      <sheetData sheetId="22">
        <row r="2">
          <cell r="J2">
            <v>2</v>
          </cell>
        </row>
      </sheetData>
      <sheetData sheetId="23"/>
      <sheetData sheetId="24">
        <row r="2">
          <cell r="J2">
            <v>2.0350197939234538</v>
          </cell>
        </row>
      </sheetData>
      <sheetData sheetId="25"/>
      <sheetData sheetId="26">
        <row r="2">
          <cell r="J2">
            <v>2.0000000428017728</v>
          </cell>
        </row>
      </sheetData>
      <sheetData sheetId="27"/>
      <sheetData sheetId="28"/>
      <sheetData sheetId="29">
        <row r="2">
          <cell r="J2">
            <v>2.010824621157572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4">
          <cell r="K4">
            <v>1</v>
          </cell>
        </row>
        <row r="214">
          <cell r="K214">
            <v>1</v>
          </cell>
          <cell r="L214" t="str">
            <v>Aggregated gross jobs created</v>
          </cell>
          <cell r="M214" t="str">
            <v>Jobs</v>
          </cell>
          <cell r="N214">
            <v>6833</v>
          </cell>
        </row>
        <row r="215">
          <cell r="K215">
            <v>6</v>
          </cell>
          <cell r="L215" t="str">
            <v>Research jobs created</v>
          </cell>
          <cell r="M215" t="str">
            <v>Jobs</v>
          </cell>
          <cell r="N215">
            <v>1002</v>
          </cell>
        </row>
        <row r="216">
          <cell r="K216">
            <v>7</v>
          </cell>
          <cell r="L216" t="str">
            <v>Number of direct investment aid projects to SME</v>
          </cell>
          <cell r="M216" t="str">
            <v>projects</v>
          </cell>
          <cell r="N216">
            <v>8315</v>
          </cell>
        </row>
        <row r="217">
          <cell r="K217">
            <v>8</v>
          </cell>
          <cell r="L217" t="str">
            <v>Number of start-ups supported</v>
          </cell>
          <cell r="M217" t="str">
            <v>start-ups</v>
          </cell>
          <cell r="N217">
            <v>76</v>
          </cell>
        </row>
        <row r="218">
          <cell r="K218">
            <v>9</v>
          </cell>
          <cell r="L218" t="str">
            <v>Jobs created in SME (gross, full time equivalent)</v>
          </cell>
          <cell r="M218" t="str">
            <v>Jobs</v>
          </cell>
          <cell r="N218">
            <v>6065</v>
          </cell>
        </row>
        <row r="219">
          <cell r="K219">
            <v>12</v>
          </cell>
          <cell r="L219" t="str">
            <v>Number of additional population covered by broadband access</v>
          </cell>
          <cell r="M219" t="str">
            <v>persons</v>
          </cell>
          <cell r="N219">
            <v>153378</v>
          </cell>
        </row>
        <row r="220">
          <cell r="K220">
            <v>16</v>
          </cell>
          <cell r="L220" t="str">
            <v>km of reconstructed roads</v>
          </cell>
          <cell r="M220" t="str">
            <v>km</v>
          </cell>
          <cell r="N220">
            <v>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11" sqref="K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5"/>
      <c r="B2" s="106">
        <v>2007</v>
      </c>
      <c r="C2" s="106">
        <v>2008</v>
      </c>
      <c r="D2" s="106">
        <v>2009</v>
      </c>
      <c r="E2" s="106">
        <v>2010</v>
      </c>
      <c r="F2" s="106">
        <v>2011</v>
      </c>
      <c r="G2" s="106">
        <v>2012</v>
      </c>
      <c r="H2" s="106">
        <v>2013</v>
      </c>
      <c r="I2" s="106">
        <v>2014</v>
      </c>
      <c r="J2" s="106">
        <v>2015</v>
      </c>
      <c r="K2" s="104" t="s">
        <v>124</v>
      </c>
    </row>
    <row r="3" spans="1:11" ht="43.5" x14ac:dyDescent="0.25">
      <c r="A3" s="107" t="s">
        <v>120</v>
      </c>
      <c r="B3" s="108">
        <f>IF([8]IE!J2="", "", [8]IE!J2)</f>
        <v>1.9999998827799392</v>
      </c>
      <c r="C3" s="108">
        <f>IF([8]IE!K2="", "", [8]IE!K2)</f>
        <v>4.9999998401544632</v>
      </c>
      <c r="D3" s="108">
        <f>IF([8]IE!L2="", "", [8]IE!L2)</f>
        <v>18.079337478184947</v>
      </c>
      <c r="E3" s="108">
        <f>IF([8]IE!M2="", "", [8]IE!M2)</f>
        <v>29.957581629945583</v>
      </c>
      <c r="F3" s="108">
        <f>IF([8]IE!N2="", "", [8]IE!N2)</f>
        <v>36.11086702105559</v>
      </c>
      <c r="G3" s="108">
        <f>IF([8]IE!O2="", "", [8]IE!O2)</f>
        <v>50.686543775357428</v>
      </c>
      <c r="H3" s="108">
        <f>IF([8]IE!P2="", "", [8]IE!P2)</f>
        <v>70.151560902860027</v>
      </c>
      <c r="I3" s="108">
        <f>IF([8]IE!Q2="", "", [8]IE!Q2)</f>
        <v>83.054128291793731</v>
      </c>
      <c r="J3" s="108">
        <f>IF([8]IE!R2="", "", [8]IE!R2)</f>
        <v>90.961310847641386</v>
      </c>
      <c r="K3" s="109">
        <f>IF([8]IE!S2="", "", [8]IE!S2)</f>
        <v>94.99999962702708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4" sqref="F14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5" t="s">
        <v>114</v>
      </c>
      <c r="B2" s="136" t="s">
        <v>115</v>
      </c>
      <c r="C2" s="136" t="s">
        <v>116</v>
      </c>
      <c r="D2" s="137" t="s">
        <v>118</v>
      </c>
    </row>
    <row r="3" spans="1:4" x14ac:dyDescent="0.25">
      <c r="A3" s="128">
        <f>IF('[9]country tables'!K214="","",'[9]country tables'!K214)</f>
        <v>1</v>
      </c>
      <c r="B3" s="133" t="str">
        <f>IF('[9]country tables'!L214="","",'[9]country tables'!L214)</f>
        <v>Aggregated gross jobs created</v>
      </c>
      <c r="C3" s="133" t="str">
        <f>IF('[9]country tables'!M214="","",'[9]country tables'!M214)</f>
        <v>Jobs</v>
      </c>
      <c r="D3" s="148">
        <f>IF('[9]country tables'!N214="","",'[9]country tables'!N214)</f>
        <v>6833</v>
      </c>
    </row>
    <row r="4" spans="1:4" x14ac:dyDescent="0.25">
      <c r="A4" s="128">
        <f>IF('[9]country tables'!K215="","",'[9]country tables'!K215)</f>
        <v>6</v>
      </c>
      <c r="B4" s="133" t="str">
        <f>IF('[9]country tables'!L215="","",'[9]country tables'!L215)</f>
        <v>Research jobs created</v>
      </c>
      <c r="C4" s="133" t="str">
        <f>IF('[9]country tables'!M215="","",'[9]country tables'!M215)</f>
        <v>Jobs</v>
      </c>
      <c r="D4" s="148">
        <f>IF('[9]country tables'!N215="","",'[9]country tables'!N215)</f>
        <v>1002</v>
      </c>
    </row>
    <row r="5" spans="1:4" x14ac:dyDescent="0.25">
      <c r="A5" s="128">
        <f>IF('[9]country tables'!K216="","",'[9]country tables'!K216)</f>
        <v>7</v>
      </c>
      <c r="B5" s="133" t="str">
        <f>IF('[9]country tables'!L216="","",'[9]country tables'!L216)</f>
        <v>Number of direct investment aid projects to SME</v>
      </c>
      <c r="C5" s="133" t="str">
        <f>IF('[9]country tables'!M216="","",'[9]country tables'!M216)</f>
        <v>projects</v>
      </c>
      <c r="D5" s="148">
        <f>IF('[9]country tables'!N216="","",'[9]country tables'!N216)</f>
        <v>8315</v>
      </c>
    </row>
    <row r="6" spans="1:4" x14ac:dyDescent="0.25">
      <c r="A6" s="128">
        <f>IF('[9]country tables'!K217="","",'[9]country tables'!K217)</f>
        <v>8</v>
      </c>
      <c r="B6" s="133" t="str">
        <f>IF('[9]country tables'!L217="","",'[9]country tables'!L217)</f>
        <v>Number of start-ups supported</v>
      </c>
      <c r="C6" s="133" t="str">
        <f>IF('[9]country tables'!M217="","",'[9]country tables'!M217)</f>
        <v>start-ups</v>
      </c>
      <c r="D6" s="148">
        <f>IF('[9]country tables'!N217="","",'[9]country tables'!N217)</f>
        <v>76</v>
      </c>
    </row>
    <row r="7" spans="1:4" x14ac:dyDescent="0.25">
      <c r="A7" s="128">
        <f>IF('[9]country tables'!K218="","",'[9]country tables'!K218)</f>
        <v>9</v>
      </c>
      <c r="B7" s="133" t="str">
        <f>IF('[9]country tables'!L218="","",'[9]country tables'!L218)</f>
        <v>Jobs created in SME (gross, full time equivalent)</v>
      </c>
      <c r="C7" s="133" t="str">
        <f>IF('[9]country tables'!M218="","",'[9]country tables'!M218)</f>
        <v>Jobs</v>
      </c>
      <c r="D7" s="148">
        <f>IF('[9]country tables'!N218="","",'[9]country tables'!N218)</f>
        <v>6065</v>
      </c>
    </row>
    <row r="8" spans="1:4" x14ac:dyDescent="0.25">
      <c r="A8" s="128">
        <f>IF('[9]country tables'!K219="","",'[9]country tables'!K219)</f>
        <v>12</v>
      </c>
      <c r="B8" s="133" t="str">
        <f>IF('[9]country tables'!L219="","",'[9]country tables'!L219)</f>
        <v>Number of additional population covered by broadband access</v>
      </c>
      <c r="C8" s="133" t="str">
        <f>IF('[9]country tables'!M219="","",'[9]country tables'!M219)</f>
        <v>persons</v>
      </c>
      <c r="D8" s="148">
        <f>IF('[9]country tables'!N219="","",'[9]country tables'!N219)</f>
        <v>153378</v>
      </c>
    </row>
    <row r="9" spans="1:4" x14ac:dyDescent="0.25">
      <c r="A9" s="129">
        <f>IF('[9]country tables'!K220="","",'[9]country tables'!K220)</f>
        <v>16</v>
      </c>
      <c r="B9" s="134" t="str">
        <f>IF('[9]country tables'!L220="","",'[9]country tables'!L220)</f>
        <v>km of reconstructed roads</v>
      </c>
      <c r="C9" s="134" t="str">
        <f>IF('[9]country tables'!M220="","",'[9]country tables'!M220)</f>
        <v>km</v>
      </c>
      <c r="D9" s="149">
        <f>IF('[9]country tables'!N220="","",'[9]country tables'!N220)</f>
        <v>33</v>
      </c>
    </row>
    <row r="10" spans="1:4" x14ac:dyDescent="0.25">
      <c r="A10" s="128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68"/>
  <sheetViews>
    <sheetView workbookViewId="0">
      <selection activeCell="C77" sqref="C77"/>
    </sheetView>
  </sheetViews>
  <sheetFormatPr defaultRowHeight="15" x14ac:dyDescent="0.25"/>
  <cols>
    <col min="1" max="1" width="38.5703125" style="82" customWidth="1"/>
    <col min="2" max="3" width="11" style="82" bestFit="1" customWidth="1"/>
    <col min="4" max="4" width="9.85546875" style="82" bestFit="1" customWidth="1"/>
    <col min="5" max="5" width="13.42578125" style="82" customWidth="1"/>
    <col min="6" max="6" width="16.42578125" style="82" customWidth="1"/>
    <col min="7" max="16384" width="9.140625" style="34"/>
  </cols>
  <sheetData>
    <row r="1" spans="1:214" s="77" customFormat="1" x14ac:dyDescent="0.25">
      <c r="A1" s="54" t="s">
        <v>0</v>
      </c>
      <c r="B1" s="74"/>
      <c r="C1" s="74"/>
      <c r="D1" s="74"/>
      <c r="E1" s="110"/>
      <c r="F1" s="94"/>
    </row>
    <row r="2" spans="1:214" s="80" customFormat="1" x14ac:dyDescent="0.25">
      <c r="A2" s="78"/>
      <c r="B2" s="79" t="str">
        <f>IF([1]IE!B3="", "", [1]IE!B3)</f>
        <v>EU27</v>
      </c>
      <c r="C2" s="79" t="str">
        <f>IF([1]IE!C3="", "", [1]IE!C3)</f>
        <v>EU15</v>
      </c>
      <c r="D2" s="79" t="str">
        <f>IF([1]IE!D3="", "", [1]IE!D3)</f>
        <v>IE</v>
      </c>
      <c r="E2" s="91" t="str">
        <f>IF([1]IE!E3="", "", [1]IE!E3)</f>
        <v>IE01</v>
      </c>
      <c r="F2" s="95" t="str">
        <f>IF([1]IE!F3="", "", [1]IE!F3)</f>
        <v>IE02</v>
      </c>
    </row>
    <row r="3" spans="1:214" s="80" customFormat="1" ht="31.5" x14ac:dyDescent="0.25">
      <c r="A3" s="78"/>
      <c r="B3" s="79" t="str">
        <f>IF([1]IE!B4="", "", [1]IE!B4)</f>
        <v>EU27</v>
      </c>
      <c r="C3" s="79" t="str">
        <f>IF([1]IE!C4="", "", [1]IE!C4)</f>
        <v>EU15</v>
      </c>
      <c r="D3" s="79" t="str">
        <f>IF([1]IE!D4="", "", [1]IE!D4)</f>
        <v>Country</v>
      </c>
      <c r="E3" s="91" t="str">
        <f>IF([1]IE!E4="", "", [1]IE!E4)</f>
        <v>Border, Midlands and Western</v>
      </c>
      <c r="F3" s="95" t="str">
        <f>IF([1]IE!F4="", "", [1]IE!F4)</f>
        <v>Southern and Eastern</v>
      </c>
    </row>
    <row r="4" spans="1:214" s="77" customFormat="1" x14ac:dyDescent="0.25">
      <c r="A4" s="55" t="s">
        <v>11</v>
      </c>
      <c r="B4" s="81" t="str">
        <f>IF([1]IE!B5="", "", [1]IE!B5)</f>
        <v/>
      </c>
      <c r="C4" s="81" t="str">
        <f>IF([1]IE!C5="", "", [1]IE!C5)</f>
        <v/>
      </c>
      <c r="D4" s="81" t="str">
        <f>IF([1]IE!D5="", "", [1]IE!D5)</f>
        <v/>
      </c>
      <c r="E4" s="92" t="str">
        <f>IF([1]IE!E5="", "", [1]IE!E5)</f>
        <v/>
      </c>
      <c r="F4" s="96" t="str">
        <f>IF([1]IE!F5="", "", [1]IE!F5)</f>
        <v/>
      </c>
    </row>
    <row r="5" spans="1:214" s="77" customFormat="1" x14ac:dyDescent="0.25">
      <c r="A5" s="56">
        <v>2000</v>
      </c>
      <c r="B5" s="81">
        <f>IF([1]IE!B6="", "", [1]IE!B6)</f>
        <v>482332.31300000002</v>
      </c>
      <c r="C5" s="81">
        <f>IF([1]IE!C6="", "", [1]IE!C6)</f>
        <v>377170.75799999991</v>
      </c>
      <c r="D5" s="81">
        <f>IF([1]IE!D6="", "", [1]IE!D6)</f>
        <v>3777.5650000000001</v>
      </c>
      <c r="E5" s="92">
        <f>IF([1]IE!E6="", "", [1]IE!E6)</f>
        <v>996.005</v>
      </c>
      <c r="F5" s="96">
        <f>IF([1]IE!F6="", "", [1]IE!F6)</f>
        <v>2781.56</v>
      </c>
    </row>
    <row r="6" spans="1:214" s="77" customFormat="1" x14ac:dyDescent="0.25">
      <c r="A6" s="56">
        <v>2006</v>
      </c>
      <c r="B6" s="81">
        <f>IF([1]IE!B7="", "", [1]IE!B7)</f>
        <v>492213.48900000006</v>
      </c>
      <c r="C6" s="81">
        <f>IF([1]IE!C7="", "", [1]IE!C7)</f>
        <v>389386.80300000001</v>
      </c>
      <c r="D6" s="81">
        <f>IF([1]IE!D7="", "", [1]IE!D7)</f>
        <v>4208.1559999999999</v>
      </c>
      <c r="E6" s="92">
        <f>IF([1]IE!E7="", "", [1]IE!E7)</f>
        <v>1125.6389999999999</v>
      </c>
      <c r="F6" s="96">
        <f>IF([1]IE!F7="", "", [1]IE!F7)</f>
        <v>3082.5169999999998</v>
      </c>
    </row>
    <row r="7" spans="1:214" x14ac:dyDescent="0.25">
      <c r="A7" s="56">
        <v>2013</v>
      </c>
      <c r="B7" s="81">
        <f>IF([1]IE!B8="", "", [1]IE!B8)</f>
        <v>500904.69900000008</v>
      </c>
      <c r="C7" s="81">
        <f>IF([1]IE!C8="", "", [1]IE!C8)</f>
        <v>400039.81199999998</v>
      </c>
      <c r="D7" s="81">
        <f>IF([1]IE!D8="", "", [1]IE!D8)</f>
        <v>4591.0870000000004</v>
      </c>
      <c r="E7" s="92">
        <f>IF([1]IE!E8="", "", [1]IE!E8)</f>
        <v>1236.009</v>
      </c>
      <c r="F7" s="96">
        <f>IF([1]IE!F8="", "", [1]IE!F8)</f>
        <v>3355.078</v>
      </c>
    </row>
    <row r="8" spans="1:214" x14ac:dyDescent="0.25">
      <c r="A8" s="56">
        <v>2015</v>
      </c>
      <c r="B8" s="81">
        <f>IF([1]IE!B9="", "", [1]IE!B9)</f>
        <v>504225.53999999992</v>
      </c>
      <c r="C8" s="81">
        <f>IF([1]IE!C9="", "", [1]IE!C9)</f>
        <v>403772.03099999996</v>
      </c>
      <c r="D8" s="81">
        <f>IF([1]IE!D9="", "", [1]IE!D9)</f>
        <v>4628.9489999999996</v>
      </c>
      <c r="E8" s="92">
        <f>IF([1]IE!E9="", "", [1]IE!E9)</f>
        <v>1226.421</v>
      </c>
      <c r="F8" s="96">
        <f>IF([1]IE!F9="", "", [1]IE!F9)</f>
        <v>3402.5279999999998</v>
      </c>
    </row>
    <row r="9" spans="1:214" x14ac:dyDescent="0.25">
      <c r="A9" s="55" t="s">
        <v>12</v>
      </c>
      <c r="B9" s="81" t="str">
        <f>IF([1]IE!B10="", "", [1]IE!B10)</f>
        <v/>
      </c>
      <c r="C9" s="81" t="str">
        <f>IF([1]IE!C10="", "", [1]IE!C10)</f>
        <v/>
      </c>
      <c r="D9" s="81" t="str">
        <f>IF([1]IE!D10="", "", [1]IE!D10)</f>
        <v/>
      </c>
      <c r="E9" s="92" t="str">
        <f>IF([1]IE!E10="", "", [1]IE!E10)</f>
        <v/>
      </c>
      <c r="F9" s="96" t="str">
        <f>IF([1]IE!F10="", "", [1]IE!F10)</f>
        <v/>
      </c>
    </row>
    <row r="10" spans="1:214" x14ac:dyDescent="0.25">
      <c r="A10" s="56">
        <v>2000</v>
      </c>
      <c r="B10" s="81" t="str">
        <f>IF([1]IE!B11="", "", [1]IE!B11)</f>
        <v>-</v>
      </c>
      <c r="C10" s="81" t="str">
        <f>IF([1]IE!C11="", "", [1]IE!C11)</f>
        <v>-</v>
      </c>
      <c r="D10" s="81" t="str">
        <f>IF([1]IE!D11="", "", [1]IE!D11)</f>
        <v>-</v>
      </c>
      <c r="E10" s="92">
        <f>IF([1]IE!E11="", "", [1]IE!E11)</f>
        <v>26.366323279678838</v>
      </c>
      <c r="F10" s="96">
        <f>IF([1]IE!F11="", "", [1]IE!F11)</f>
        <v>73.633676720321162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</row>
    <row r="11" spans="1:214" x14ac:dyDescent="0.25">
      <c r="A11" s="56">
        <v>2006</v>
      </c>
      <c r="B11" s="81" t="str">
        <f>IF([1]IE!B12="", "", [1]IE!B12)</f>
        <v>-</v>
      </c>
      <c r="C11" s="81" t="str">
        <f>IF([1]IE!C12="", "", [1]IE!C12)</f>
        <v>-</v>
      </c>
      <c r="D11" s="81" t="str">
        <f>IF([1]IE!D12="", "", [1]IE!D12)</f>
        <v>-</v>
      </c>
      <c r="E11" s="92">
        <f>IF([1]IE!E12="", "", [1]IE!E12)</f>
        <v>26.74898459087543</v>
      </c>
      <c r="F11" s="96">
        <f>IF([1]IE!F12="", "", [1]IE!F12)</f>
        <v>73.251015409124562</v>
      </c>
    </row>
    <row r="12" spans="1:214" x14ac:dyDescent="0.25">
      <c r="A12" s="56">
        <v>2013</v>
      </c>
      <c r="B12" s="81" t="str">
        <f>IF([1]IE!B13="", "", [1]IE!B13)</f>
        <v>-</v>
      </c>
      <c r="C12" s="81" t="str">
        <f>IF([1]IE!C13="", "", [1]IE!C13)</f>
        <v>-</v>
      </c>
      <c r="D12" s="81" t="str">
        <f>IF([1]IE!D13="", "", [1]IE!D13)</f>
        <v>-</v>
      </c>
      <c r="E12" s="92">
        <f>IF([1]IE!E13="", "", [1]IE!E13)</f>
        <v>26.921925025598508</v>
      </c>
      <c r="F12" s="96">
        <f>IF([1]IE!F13="", "", [1]IE!F13)</f>
        <v>73.078074974401474</v>
      </c>
    </row>
    <row r="13" spans="1:214" x14ac:dyDescent="0.25">
      <c r="A13" s="56">
        <v>2015</v>
      </c>
      <c r="B13" s="81" t="str">
        <f>IF([1]IE!B14="", "", [1]IE!B14)</f>
        <v>-</v>
      </c>
      <c r="C13" s="81" t="str">
        <f>IF([1]IE!C14="", "", [1]IE!C14)</f>
        <v>-</v>
      </c>
      <c r="D13" s="81" t="str">
        <f>IF([1]IE!D14="", "", [1]IE!D14)</f>
        <v>-</v>
      </c>
      <c r="E13" s="92">
        <f>IF([1]IE!E14="", "", [1]IE!E14)</f>
        <v>26.49458872845651</v>
      </c>
      <c r="F13" s="96">
        <f>IF([1]IE!F14="", "", [1]IE!F14)</f>
        <v>73.505411271543494</v>
      </c>
    </row>
    <row r="14" spans="1:214" x14ac:dyDescent="0.25">
      <c r="A14" s="55" t="s">
        <v>13</v>
      </c>
      <c r="B14" s="81" t="str">
        <f>IF([1]IE!B15="", "", [1]IE!B15)</f>
        <v/>
      </c>
      <c r="C14" s="81" t="str">
        <f>IF([1]IE!C15="", "", [1]IE!C15)</f>
        <v/>
      </c>
      <c r="D14" s="81" t="str">
        <f>IF([1]IE!D15="", "", [1]IE!D15)</f>
        <v/>
      </c>
      <c r="E14" s="92" t="str">
        <f>IF([1]IE!E15="", "", [1]IE!E15)</f>
        <v/>
      </c>
      <c r="F14" s="96" t="str">
        <f>IF([1]IE!F15="", "", [1]IE!F15)</f>
        <v/>
      </c>
    </row>
    <row r="15" spans="1:214" x14ac:dyDescent="0.25">
      <c r="A15" s="56" t="s">
        <v>14</v>
      </c>
      <c r="B15" s="83">
        <f>IF([1]IE!B16="", "", [1]IE!B16)</f>
        <v>41.104337135512722</v>
      </c>
      <c r="C15" s="83">
        <f>IF([1]IE!C16="", "", [1]IE!C16)</f>
        <v>46.347190695608631</v>
      </c>
      <c r="D15" s="83">
        <f>IF([1]IE!D16="", "", [1]IE!D16)</f>
        <v>26.921013812525146</v>
      </c>
      <c r="E15" s="93">
        <f>IF([1]IE!E16="", "", [1]IE!E16)</f>
        <v>0</v>
      </c>
      <c r="F15" s="97">
        <f>IF([1]IE!F16="", "", [1]IE!F16)</f>
        <v>36.869815421347454</v>
      </c>
    </row>
    <row r="16" spans="1:214" x14ac:dyDescent="0.25">
      <c r="A16" s="56" t="s">
        <v>15</v>
      </c>
      <c r="B16" s="83">
        <f>IF([1]IE!B17="", "", [1]IE!B17)</f>
        <v>34.596649192117773</v>
      </c>
      <c r="C16" s="83">
        <f>IF([1]IE!C17="", "", [1]IE!C17)</f>
        <v>33.641821757633615</v>
      </c>
      <c r="D16" s="83">
        <f>IF([1]IE!D17="", "", [1]IE!D17)</f>
        <v>0</v>
      </c>
      <c r="E16" s="93">
        <f>IF([1]IE!E17="", "", [1]IE!E17)</f>
        <v>0</v>
      </c>
      <c r="F16" s="97">
        <f>IF([1]IE!F17="", "", [1]IE!F17)</f>
        <v>0</v>
      </c>
    </row>
    <row r="17" spans="1:214" x14ac:dyDescent="0.25">
      <c r="A17" s="56" t="s">
        <v>16</v>
      </c>
      <c r="B17" s="83">
        <f>IF([1]IE!B18="", "", [1]IE!B18)</f>
        <v>0.79778501491759801</v>
      </c>
      <c r="C17" s="83">
        <f>IF([1]IE!C18="", "", [1]IE!C18)</f>
        <v>0.90192117564076801</v>
      </c>
      <c r="D17" s="83">
        <f>IF([1]IE!D18="", "", [1]IE!D18)</f>
        <v>0</v>
      </c>
      <c r="E17" s="93">
        <f>IF([1]IE!E18="", "", [1]IE!E18)</f>
        <v>0</v>
      </c>
      <c r="F17" s="97">
        <f>IF([1]IE!F18="", "", [1]IE!F18)</f>
        <v>0</v>
      </c>
    </row>
    <row r="18" spans="1:214" x14ac:dyDescent="0.25">
      <c r="A18" s="56" t="s">
        <v>17</v>
      </c>
      <c r="B18" s="83">
        <f>IF([1]IE!B19="", "", [1]IE!B19)</f>
        <v>18.070885835123889</v>
      </c>
      <c r="C18" s="83">
        <f>IF([1]IE!C19="", "", [1]IE!C19)</f>
        <v>14.427658338651758</v>
      </c>
      <c r="D18" s="83">
        <f>IF([1]IE!D19="", "", [1]IE!D19)</f>
        <v>44.477224978767154</v>
      </c>
      <c r="E18" s="93">
        <f>IF([1]IE!E19="", "", [1]IE!E19)</f>
        <v>35.666362958668095</v>
      </c>
      <c r="F18" s="97">
        <f>IF([1]IE!F19="", "", [1]IE!F19)</f>
        <v>47.733325170651078</v>
      </c>
    </row>
    <row r="19" spans="1:214" x14ac:dyDescent="0.25">
      <c r="A19" s="56" t="s">
        <v>18</v>
      </c>
      <c r="B19" s="83">
        <f>IF([1]IE!B20="", "", [1]IE!B20)</f>
        <v>5.4303428223280079</v>
      </c>
      <c r="C19" s="83">
        <f>IF([1]IE!C20="", "", [1]IE!C20)</f>
        <v>4.681408032465229</v>
      </c>
      <c r="D19" s="83">
        <f>IF([1]IE!D20="", "", [1]IE!D20)</f>
        <v>28.601761208707703</v>
      </c>
      <c r="E19" s="93">
        <f>IF([1]IE!E20="", "", [1]IE!E20)</f>
        <v>64.333637041331897</v>
      </c>
      <c r="F19" s="97">
        <f>IF([1]IE!F20="", "", [1]IE!F20)</f>
        <v>15.396859408001468</v>
      </c>
    </row>
    <row r="20" spans="1:214" x14ac:dyDescent="0.25">
      <c r="A20" s="55" t="s">
        <v>19</v>
      </c>
      <c r="B20" s="81" t="str">
        <f>IF([1]IE!B21="", "", [1]IE!B21)</f>
        <v/>
      </c>
      <c r="C20" s="81" t="str">
        <f>IF([1]IE!C21="", "", [1]IE!C21)</f>
        <v/>
      </c>
      <c r="D20" s="81" t="str">
        <f>IF([1]IE!D21="", "", [1]IE!D21)</f>
        <v/>
      </c>
      <c r="E20" s="92" t="str">
        <f>IF([1]IE!E21="", "", [1]IE!E21)</f>
        <v/>
      </c>
      <c r="F20" s="96" t="str">
        <f>IF([1]IE!F21="", "", [1]IE!F21)</f>
        <v/>
      </c>
    </row>
    <row r="21" spans="1:214" x14ac:dyDescent="0.25">
      <c r="A21" s="56" t="s">
        <v>20</v>
      </c>
      <c r="B21" s="81">
        <f>IF([1]IE!B22="", "", [1]IE!B22)</f>
        <v>0.33855882943167881</v>
      </c>
      <c r="C21" s="81">
        <f>IF([1]IE!C22="", "", [1]IE!C22)</f>
        <v>0.53266661528537096</v>
      </c>
      <c r="D21" s="81">
        <f>IF([1]IE!D22="", "", [1]IE!D22)</f>
        <v>1.8153630515726604</v>
      </c>
      <c r="E21" s="92">
        <f>IF([1]IE!E22="", "", [1]IE!E22)</f>
        <v>2.0601656409434455</v>
      </c>
      <c r="F21" s="96">
        <f>IF([1]IE!F22="", "", [1]IE!F22)</f>
        <v>1.7269853904709365</v>
      </c>
    </row>
    <row r="22" spans="1:214" x14ac:dyDescent="0.25">
      <c r="A22" s="56" t="s">
        <v>21</v>
      </c>
      <c r="B22" s="81">
        <f>IF([1]IE!B23="", "", [1]IE!B23)</f>
        <v>0.26826056383550956</v>
      </c>
      <c r="C22" s="81">
        <f>IF([1]IE!C23="", "", [1]IE!C23)</f>
        <v>0.40389387536261534</v>
      </c>
      <c r="D22" s="81">
        <f>IF([1]IE!D23="", "", [1]IE!D23)</f>
        <v>1.0645744453846362</v>
      </c>
      <c r="E22" s="92">
        <f>IF([1]IE!E23="", "", [1]IE!E23)</f>
        <v>0.9573232725470282</v>
      </c>
      <c r="F22" s="96">
        <f>IF([1]IE!F23="", "", [1]IE!F23)</f>
        <v>1.1035133238175954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</row>
    <row r="23" spans="1:214" ht="22.5" x14ac:dyDescent="0.25">
      <c r="A23" s="55" t="s">
        <v>22</v>
      </c>
      <c r="B23" s="81" t="str">
        <f>IF([1]IE!B24="", "", [1]IE!B24)</f>
        <v/>
      </c>
      <c r="C23" s="81" t="str">
        <f>IF([1]IE!C24="", "", [1]IE!C24)</f>
        <v/>
      </c>
      <c r="D23" s="81" t="str">
        <f>IF([1]IE!D24="", "", [1]IE!D24)</f>
        <v/>
      </c>
      <c r="E23" s="92" t="str">
        <f>IF([1]IE!E24="", "", [1]IE!E24)</f>
        <v/>
      </c>
      <c r="F23" s="96" t="str">
        <f>IF([1]IE!F24="", "", [1]IE!F24)</f>
        <v/>
      </c>
    </row>
    <row r="24" spans="1:214" x14ac:dyDescent="0.25">
      <c r="A24" s="56" t="s">
        <v>20</v>
      </c>
      <c r="B24" s="81">
        <f>IF([1]IE!B25="", "", [1]IE!B25)</f>
        <v>1.6378168717052137</v>
      </c>
      <c r="C24" s="81">
        <f>IF([1]IE!C25="", "", [1]IE!C25)</f>
        <v>2.4195950524881367</v>
      </c>
      <c r="D24" s="81">
        <f>IF([1]IE!D25="", "", [1]IE!D25)</f>
        <v>5.6364351109775734</v>
      </c>
      <c r="E24" s="92">
        <f>IF([1]IE!E25="", "", [1]IE!E25)</f>
        <v>8.462106113925131</v>
      </c>
      <c r="F24" s="96">
        <f>IF([1]IE!F25="", "", [1]IE!F25)</f>
        <v>4.6071628870130432</v>
      </c>
    </row>
    <row r="25" spans="1:214" x14ac:dyDescent="0.25">
      <c r="A25" s="56" t="s">
        <v>23</v>
      </c>
      <c r="B25" s="81">
        <f>IF([1]IE!B26="", "", [1]IE!B26)</f>
        <v>1.7268386970191303</v>
      </c>
      <c r="C25" s="81">
        <f>IF([1]IE!C26="", "", [1]IE!C26)</f>
        <v>2.5351436987452294</v>
      </c>
      <c r="D25" s="81">
        <f>IF([1]IE!D26="", "", [1]IE!D26)</f>
        <v>0.77770405849973234</v>
      </c>
      <c r="E25" s="92">
        <f>IF([1]IE!E26="", "", [1]IE!E26)</f>
        <v>0.88287712232024818</v>
      </c>
      <c r="F25" s="96">
        <f>IF([1]IE!F26="", "", [1]IE!F26)</f>
        <v>0.74085751612536677</v>
      </c>
    </row>
    <row r="26" spans="1:214" x14ac:dyDescent="0.25">
      <c r="A26" s="55" t="s">
        <v>24</v>
      </c>
      <c r="B26" s="81" t="str">
        <f>IF([1]IE!B27="", "", [1]IE!B27)</f>
        <v/>
      </c>
      <c r="C26" s="81" t="str">
        <f>IF([1]IE!C27="", "", [1]IE!C27)</f>
        <v/>
      </c>
      <c r="D26" s="81" t="str">
        <f>IF([1]IE!D27="", "", [1]IE!D27)</f>
        <v/>
      </c>
      <c r="E26" s="92" t="str">
        <f>IF([1]IE!E27="", "", [1]IE!E27)</f>
        <v/>
      </c>
      <c r="F26" s="96" t="str">
        <f>IF([1]IE!F27="", "", [1]IE!F27)</f>
        <v/>
      </c>
    </row>
    <row r="27" spans="1:214" x14ac:dyDescent="0.25">
      <c r="A27" s="56">
        <v>2000</v>
      </c>
      <c r="B27" s="83">
        <f>IF([1]IE!B28="", "", [1]IE!B28)</f>
        <v>100</v>
      </c>
      <c r="C27" s="81">
        <f>IF([1]IE!C28="", "", [1]IE!C28)</f>
        <v>115.46447044339597</v>
      </c>
      <c r="D27" s="81">
        <f>IF([1]IE!D28="", "", [1]IE!D28)</f>
        <v>130.72583598490769</v>
      </c>
      <c r="E27" s="92">
        <f>IF([1]IE!E28="", "", [1]IE!E28)</f>
        <v>88.02466643173797</v>
      </c>
      <c r="F27" s="96">
        <f>IF([1]IE!F28="", "", [1]IE!F28)</f>
        <v>146.02935991854795</v>
      </c>
    </row>
    <row r="28" spans="1:214" x14ac:dyDescent="0.25">
      <c r="A28" s="56">
        <v>2006</v>
      </c>
      <c r="B28" s="83">
        <f>IF([1]IE!B29="", "", [1]IE!B29)</f>
        <v>100</v>
      </c>
      <c r="C28" s="81">
        <f>IF([1]IE!C29="", "", [1]IE!C29)</f>
        <v>112.33708707064017</v>
      </c>
      <c r="D28" s="81">
        <f>IF([1]IE!D29="", "", [1]IE!D29)</f>
        <v>146.22274739074973</v>
      </c>
      <c r="E28" s="92">
        <f>IF([1]IE!E29="", "", [1]IE!E29)</f>
        <v>104.06577811757738</v>
      </c>
      <c r="F28" s="96">
        <f>IF([1]IE!F29="", "", [1]IE!F29)</f>
        <v>161.60803190023782</v>
      </c>
    </row>
    <row r="29" spans="1:214" x14ac:dyDescent="0.25">
      <c r="A29" s="56">
        <v>2007</v>
      </c>
      <c r="B29" s="83">
        <f>IF([1]IE!B30="", "", [1]IE!B30)</f>
        <v>100</v>
      </c>
      <c r="C29" s="81">
        <f>IF([1]IE!C30="", "", [1]IE!C30)</f>
        <v>111.50202512453984</v>
      </c>
      <c r="D29" s="81">
        <f>IF([1]IE!D30="", "", [1]IE!D30)</f>
        <v>146.44410013051919</v>
      </c>
      <c r="E29" s="92">
        <f>IF([1]IE!E30="", "", [1]IE!E30)</f>
        <v>100.85157608412916</v>
      </c>
      <c r="F29" s="96">
        <f>IF([1]IE!F30="", "", [1]IE!F30)</f>
        <v>163.06270156131225</v>
      </c>
    </row>
    <row r="30" spans="1:214" x14ac:dyDescent="0.25">
      <c r="A30" s="56">
        <v>2009</v>
      </c>
      <c r="B30" s="83">
        <f>IF([1]IE!B31="", "", [1]IE!B31)</f>
        <v>100</v>
      </c>
      <c r="C30" s="81">
        <f>IF([1]IE!C31="", "", [1]IE!C31)</f>
        <v>110.22148804136785</v>
      </c>
      <c r="D30" s="81">
        <f>IF([1]IE!D31="", "", [1]IE!D31)</f>
        <v>128.80488706507515</v>
      </c>
      <c r="E30" s="92">
        <f>IF([1]IE!E31="", "", [1]IE!E31)</f>
        <v>88.069362031538759</v>
      </c>
      <c r="F30" s="96">
        <f>IF([1]IE!F31="", "", [1]IE!F31)</f>
        <v>143.77835382823307</v>
      </c>
    </row>
    <row r="31" spans="1:214" x14ac:dyDescent="0.25">
      <c r="A31" s="56">
        <v>2011</v>
      </c>
      <c r="B31" s="83">
        <f>IF([1]IE!B32="", "", [1]IE!B32)</f>
        <v>100</v>
      </c>
      <c r="C31" s="81">
        <f>IF([1]IE!C32="", "", [1]IE!C32)</f>
        <v>109.34864922923195</v>
      </c>
      <c r="D31" s="81">
        <f>IF([1]IE!D32="", "", [1]IE!D32)</f>
        <v>131.96487680767501</v>
      </c>
      <c r="E31" s="92">
        <f>IF([1]IE!E32="", "", [1]IE!E32)</f>
        <v>88.096041600871814</v>
      </c>
      <c r="F31" s="96">
        <f>IF([1]IE!F32="", "", [1]IE!F32)</f>
        <v>148.23116565016255</v>
      </c>
    </row>
    <row r="32" spans="1:214" x14ac:dyDescent="0.25">
      <c r="A32" s="56">
        <v>2013</v>
      </c>
      <c r="B32" s="83">
        <f>IF([1]IE!B33="", "", [1]IE!B33)</f>
        <v>100</v>
      </c>
      <c r="C32" s="81">
        <f>IF([1]IE!C33="", "", [1]IE!C33)</f>
        <v>108.68638203895958</v>
      </c>
      <c r="D32" s="81">
        <f>IF([1]IE!D33="", "", [1]IE!D33)</f>
        <v>131.31745069998706</v>
      </c>
      <c r="E32" s="92">
        <f>IF([1]IE!E33="", "", [1]IE!E33)</f>
        <v>86.74894545059243</v>
      </c>
      <c r="F32" s="96">
        <f>IF([1]IE!F33="", "", [1]IE!F33)</f>
        <v>147.69755798700004</v>
      </c>
    </row>
    <row r="33" spans="1:214" x14ac:dyDescent="0.25">
      <c r="A33" s="56">
        <v>2014</v>
      </c>
      <c r="B33" s="83">
        <f>IF([1]IE!B34="", "", [1]IE!B34)</f>
        <v>100</v>
      </c>
      <c r="C33" s="81">
        <f>IF([1]IE!C34="", "", [1]IE!C34)</f>
        <v>108.37557877292529</v>
      </c>
      <c r="D33" s="81">
        <f>IF([1]IE!D34="", "", [1]IE!D34)</f>
        <v>133.73299489727859</v>
      </c>
      <c r="E33" s="92">
        <f>IF([1]IE!E34="", "", [1]IE!E34)</f>
        <v>88.348984936494872</v>
      </c>
      <c r="F33" s="96">
        <f>IF([1]IE!F34="", "", [1]IE!F34)</f>
        <v>150.15691678507156</v>
      </c>
    </row>
    <row r="34" spans="1:214" ht="22.5" x14ac:dyDescent="0.25">
      <c r="A34" s="55" t="s">
        <v>25</v>
      </c>
      <c r="B34" s="81" t="str">
        <f>IF([1]IE!B35="", "", [1]IE!B35)</f>
        <v/>
      </c>
      <c r="C34" s="81" t="str">
        <f>IF([1]IE!C35="", "", [1]IE!C35)</f>
        <v/>
      </c>
      <c r="D34" s="81" t="str">
        <f>IF([1]IE!D35="", "", [1]IE!D35)</f>
        <v/>
      </c>
      <c r="E34" s="92" t="str">
        <f>IF([1]IE!E35="", "", [1]IE!E35)</f>
        <v/>
      </c>
      <c r="F34" s="96" t="str">
        <f>IF([1]IE!F35="", "", [1]IE!F35)</f>
        <v/>
      </c>
    </row>
    <row r="35" spans="1:214" x14ac:dyDescent="0.25">
      <c r="A35" s="56">
        <v>2000</v>
      </c>
      <c r="B35" s="81" t="str">
        <f>IF([1]IE!B36="", "", [1]IE!B36)</f>
        <v>-</v>
      </c>
      <c r="C35" s="81" t="str">
        <f>IF([1]IE!C36="", "", [1]IE!C36)</f>
        <v>-</v>
      </c>
      <c r="D35" s="81" t="str">
        <f>IF([1]IE!D36="", "", [1]IE!D36)</f>
        <v>-</v>
      </c>
      <c r="E35" s="92">
        <f>IF([1]IE!E36="", "", [1]IE!E36)</f>
        <v>89.393477441185524</v>
      </c>
      <c r="F35" s="96">
        <f>IF([1]IE!F36="", "", [1]IE!F36)</f>
        <v>146.15567310270404</v>
      </c>
    </row>
    <row r="36" spans="1:214" x14ac:dyDescent="0.25">
      <c r="A36" s="56">
        <v>2006</v>
      </c>
      <c r="B36" s="81" t="str">
        <f>IF([1]IE!B37="", "", [1]IE!B37)</f>
        <v>-</v>
      </c>
      <c r="C36" s="81" t="str">
        <f>IF([1]IE!C37="", "", [1]IE!C37)</f>
        <v>-</v>
      </c>
      <c r="D36" s="81" t="str">
        <f>IF([1]IE!D37="", "", [1]IE!D37)</f>
        <v>-</v>
      </c>
      <c r="E36" s="92">
        <f>IF([1]IE!E37="", "", [1]IE!E37)</f>
        <v>106.98968514066436</v>
      </c>
      <c r="F36" s="96">
        <f>IF([1]IE!F37="", "", [1]IE!F37)</f>
        <v>161.35065063263818</v>
      </c>
    </row>
    <row r="37" spans="1:214" x14ac:dyDescent="0.25">
      <c r="A37" s="56">
        <v>2007</v>
      </c>
      <c r="B37" s="81" t="str">
        <f>IF([1]IE!B38="", "", [1]IE!B38)</f>
        <v>-</v>
      </c>
      <c r="C37" s="81" t="str">
        <f>IF([1]IE!C38="", "", [1]IE!C38)</f>
        <v>-</v>
      </c>
      <c r="D37" s="81" t="str">
        <f>IF([1]IE!D38="", "", [1]IE!D38)</f>
        <v>-</v>
      </c>
      <c r="E37" s="92">
        <f>IF([1]IE!E38="", "", [1]IE!E38)</f>
        <v>103.51030297960277</v>
      </c>
      <c r="F37" s="96">
        <f>IF([1]IE!F38="", "", [1]IE!F38)</f>
        <v>162.49840851641954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</row>
    <row r="38" spans="1:214" x14ac:dyDescent="0.25">
      <c r="A38" s="56">
        <v>2009</v>
      </c>
      <c r="B38" s="81" t="str">
        <f>IF([1]IE!B39="", "", [1]IE!B39)</f>
        <v>-</v>
      </c>
      <c r="C38" s="81" t="str">
        <f>IF([1]IE!C39="", "", [1]IE!C39)</f>
        <v>-</v>
      </c>
      <c r="D38" s="81" t="str">
        <f>IF([1]IE!D39="", "", [1]IE!D39)</f>
        <v>-</v>
      </c>
      <c r="E38" s="92">
        <f>IF([1]IE!E39="", "", [1]IE!E39)</f>
        <v>91.133288123353452</v>
      </c>
      <c r="F38" s="96">
        <f>IF([1]IE!F39="", "", [1]IE!F39)</f>
        <v>143.08915350763081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</row>
    <row r="39" spans="1:214" x14ac:dyDescent="0.25">
      <c r="A39" s="56">
        <v>2011</v>
      </c>
      <c r="B39" s="81" t="str">
        <f>IF([1]IE!B40="", "", [1]IE!B40)</f>
        <v>-</v>
      </c>
      <c r="C39" s="81" t="str">
        <f>IF([1]IE!C40="", "", [1]IE!C40)</f>
        <v>-</v>
      </c>
      <c r="D39" s="81" t="str">
        <f>IF([1]IE!D40="", "", [1]IE!D40)</f>
        <v>-</v>
      </c>
      <c r="E39" s="92">
        <f>IF([1]IE!E40="", "", [1]IE!E40)</f>
        <v>91.28691130043002</v>
      </c>
      <c r="F39" s="96">
        <f>IF([1]IE!F40="", "", [1]IE!F40)</f>
        <v>147.41659592459641</v>
      </c>
    </row>
    <row r="40" spans="1:214" x14ac:dyDescent="0.25">
      <c r="A40" s="56">
        <v>2013</v>
      </c>
      <c r="B40" s="81" t="str">
        <f>IF([1]IE!B41="", "", [1]IE!B41)</f>
        <v>-</v>
      </c>
      <c r="C40" s="81" t="str">
        <f>IF([1]IE!C41="", "", [1]IE!C41)</f>
        <v>-</v>
      </c>
      <c r="D40" s="81" t="str">
        <f>IF([1]IE!D41="", "", [1]IE!D41)</f>
        <v>-</v>
      </c>
      <c r="E40" s="92">
        <f>IF([1]IE!E41="", "", [1]IE!E41)</f>
        <v>93.319869314237152</v>
      </c>
      <c r="F40" s="96">
        <f>IF([1]IE!F41="", "", [1]IE!F41)</f>
        <v>147.79656052563857</v>
      </c>
    </row>
    <row r="41" spans="1:214" x14ac:dyDescent="0.25">
      <c r="A41" s="56">
        <v>2014</v>
      </c>
      <c r="B41" s="81" t="str">
        <f>IF([1]IE!B42="", "", [1]IE!B42)</f>
        <v>-</v>
      </c>
      <c r="C41" s="81" t="str">
        <f>IF([1]IE!C42="", "", [1]IE!C42)</f>
        <v>-</v>
      </c>
      <c r="D41" s="81" t="str">
        <f>IF([1]IE!D42="", "", [1]IE!D42)</f>
        <v>-</v>
      </c>
      <c r="E41" s="92">
        <f>IF([1]IE!E42="", "", [1]IE!E42)</f>
        <v>95.074099148268402</v>
      </c>
      <c r="F41" s="96">
        <f>IF([1]IE!F42="", "", [1]IE!F42)</f>
        <v>150.30972902095246</v>
      </c>
    </row>
    <row r="42" spans="1:214" x14ac:dyDescent="0.25">
      <c r="A42" s="55" t="s">
        <v>26</v>
      </c>
      <c r="B42" s="81" t="str">
        <f>IF([1]IE!B43="", "", [1]IE!B43)</f>
        <v/>
      </c>
      <c r="C42" s="81" t="str">
        <f>IF([1]IE!C43="", "", [1]IE!C43)</f>
        <v/>
      </c>
      <c r="D42" s="81" t="str">
        <f>IF([1]IE!D43="", "", [1]IE!D43)</f>
        <v/>
      </c>
      <c r="E42" s="92" t="str">
        <f>IF([1]IE!E43="", "", [1]IE!E43)</f>
        <v/>
      </c>
      <c r="F42" s="96" t="str">
        <f>IF([1]IE!F43="", "", [1]IE!F43)</f>
        <v/>
      </c>
    </row>
    <row r="43" spans="1:214" x14ac:dyDescent="0.25">
      <c r="A43" s="56" t="s">
        <v>27</v>
      </c>
      <c r="B43" s="81">
        <f>IF([1]IE!B44="", "", [1]IE!B44)</f>
        <v>2.2455438657063009</v>
      </c>
      <c r="C43" s="81">
        <f>IF([1]IE!C44="", "", [1]IE!C44)</f>
        <v>1.8338636397613017</v>
      </c>
      <c r="D43" s="81">
        <f>IF([1]IE!D44="", "", [1]IE!D44)</f>
        <v>3.3039576645762514</v>
      </c>
      <c r="E43" s="92">
        <f>IF([1]IE!E44="", "", [1]IE!E44)</f>
        <v>4.5093873184797184</v>
      </c>
      <c r="F43" s="96">
        <f>IF([1]IE!F44="", "", [1]IE!F44)</f>
        <v>3.3297007390073796</v>
      </c>
    </row>
    <row r="44" spans="1:214" x14ac:dyDescent="0.25">
      <c r="A44" s="56" t="s">
        <v>28</v>
      </c>
      <c r="B44" s="81">
        <f>IF([1]IE!B45="", "", [1]IE!B45)</f>
        <v>0.49697895021429961</v>
      </c>
      <c r="C44" s="81">
        <f>IF([1]IE!C45="", "", [1]IE!C45)</f>
        <v>0.19569079809678147</v>
      </c>
      <c r="D44" s="81">
        <f>IF([1]IE!D45="", "", [1]IE!D45)</f>
        <v>-2.641342346556419</v>
      </c>
      <c r="E44" s="92">
        <f>IF([1]IE!E45="", "", [1]IE!E45)</f>
        <v>-4.3057820815227572</v>
      </c>
      <c r="F44" s="96">
        <f>IF([1]IE!F45="", "", [1]IE!F45)</f>
        <v>-2.4088679709937333</v>
      </c>
    </row>
    <row r="45" spans="1:214" x14ac:dyDescent="0.25">
      <c r="A45" s="56" t="s">
        <v>29</v>
      </c>
      <c r="B45" s="81">
        <f>IF([1]IE!B46="", "", [1]IE!B46)</f>
        <v>-3.6865793493291332</v>
      </c>
      <c r="C45" s="81">
        <f>IF([1]IE!C46="", "", [1]IE!C46)</f>
        <v>-4.2821581063300922</v>
      </c>
      <c r="D45" s="81">
        <f>IF([1]IE!D46="", "", [1]IE!D46)</f>
        <v>-10.422534563925556</v>
      </c>
      <c r="E45" s="92">
        <f>IF([1]IE!E46="", "", [1]IE!E46)</f>
        <v>-9.2295136368225847</v>
      </c>
      <c r="F45" s="96">
        <f>IF([1]IE!F46="", "", [1]IE!F46)</f>
        <v>-10.178918331318965</v>
      </c>
    </row>
    <row r="46" spans="1:214" x14ac:dyDescent="0.25">
      <c r="A46" s="56" t="s">
        <v>30</v>
      </c>
      <c r="B46" s="81">
        <f>IF([1]IE!B47="", "", [1]IE!B47)</f>
        <v>3.2161788096971566</v>
      </c>
      <c r="C46" s="81">
        <f>IF([1]IE!C47="", "", [1]IE!C47)</f>
        <v>2.7111068771502378</v>
      </c>
      <c r="D46" s="81">
        <f>IF([1]IE!D47="", "", [1]IE!D47)</f>
        <v>-4.2293004665535872</v>
      </c>
      <c r="E46" s="92">
        <f>IF([1]IE!E47="", "", [1]IE!E47)</f>
        <v>-9.7102732306393094</v>
      </c>
      <c r="F46" s="96">
        <f>IF([1]IE!F47="", "", [1]IE!F47)</f>
        <v>-3.7165317803594888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</row>
    <row r="47" spans="1:214" x14ac:dyDescent="0.25">
      <c r="A47" s="57" t="s">
        <v>31</v>
      </c>
      <c r="B47" s="81" t="str">
        <f>IF([1]IE!B48="", "", [1]IE!B48)</f>
        <v/>
      </c>
      <c r="C47" s="81" t="str">
        <f>IF([1]IE!C48="", "", [1]IE!C48)</f>
        <v/>
      </c>
      <c r="D47" s="81" t="str">
        <f>IF([1]IE!D48="", "", [1]IE!D48)</f>
        <v/>
      </c>
      <c r="E47" s="92" t="str">
        <f>IF([1]IE!E48="", "", [1]IE!E48)</f>
        <v/>
      </c>
      <c r="F47" s="96" t="str">
        <f>IF([1]IE!F48="", "", [1]IE!F48)</f>
        <v/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</row>
    <row r="48" spans="1:214" x14ac:dyDescent="0.25">
      <c r="A48" s="56" t="s">
        <v>27</v>
      </c>
      <c r="B48" s="81">
        <f>IF([1]IE!B49="", "", [1]IE!B49)</f>
        <v>1.8313215087085277</v>
      </c>
      <c r="C48" s="81">
        <f>IF([1]IE!C49="", "", [1]IE!C49)</f>
        <v>1.4450230651207097</v>
      </c>
      <c r="D48" s="81">
        <f>IF([1]IE!D49="", "", [1]IE!D49)</f>
        <v>1.9399676685880163</v>
      </c>
      <c r="E48" s="92">
        <f>IF([1]IE!E49="", "", [1]IE!E49)</f>
        <v>2.9486120048846765</v>
      </c>
      <c r="F48" s="96">
        <f>IF([1]IE!F49="", "", [1]IE!F49)</f>
        <v>1.7340066520943997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</row>
    <row r="49" spans="1:214" x14ac:dyDescent="0.25">
      <c r="A49" s="56" t="s">
        <v>28</v>
      </c>
      <c r="B49" s="81">
        <f>IF([1]IE!B50="", "", [1]IE!B50)</f>
        <v>0.46343697504009906</v>
      </c>
      <c r="C49" s="81">
        <f>IF([1]IE!C50="", "", [1]IE!C50)</f>
        <v>0.33338575071768517</v>
      </c>
      <c r="D49" s="81">
        <f>IF([1]IE!D50="", "", [1]IE!D50)</f>
        <v>0.85058116185110499</v>
      </c>
      <c r="E49" s="92">
        <f>IF([1]IE!E50="", "", [1]IE!E50)</f>
        <v>-0.31169067553352692</v>
      </c>
      <c r="F49" s="96">
        <f>IF([1]IE!F50="", "", [1]IE!F50)</f>
        <v>1.0885020852844818</v>
      </c>
    </row>
    <row r="50" spans="1:214" x14ac:dyDescent="0.25">
      <c r="A50" s="56" t="s">
        <v>29</v>
      </c>
      <c r="B50" s="81">
        <f>IF([1]IE!B51="", "", [1]IE!B51)</f>
        <v>-2.9681220649539375</v>
      </c>
      <c r="C50" s="81">
        <f>IF([1]IE!C51="", "", [1]IE!C51)</f>
        <v>-3.0643365649304921</v>
      </c>
      <c r="D50" s="81">
        <f>IF([1]IE!D51="", "", [1]IE!D51)</f>
        <v>1.2956794635200719</v>
      </c>
      <c r="E50" s="92">
        <f>IF([1]IE!E51="", "", [1]IE!E51)</f>
        <v>4.3980592585710188</v>
      </c>
      <c r="F50" s="96">
        <f>IF([1]IE!F51="", "", [1]IE!F51)</f>
        <v>0.46690391008212817</v>
      </c>
    </row>
    <row r="51" spans="1:214" x14ac:dyDescent="0.25">
      <c r="A51" s="56" t="s">
        <v>30</v>
      </c>
      <c r="B51" s="81">
        <f>IF([1]IE!B52="", "", [1]IE!B52)</f>
        <v>4.0048507719427029</v>
      </c>
      <c r="C51" s="81">
        <f>IF([1]IE!C52="", "", [1]IE!C52)</f>
        <v>3.436646921581632</v>
      </c>
      <c r="D51" s="81">
        <f>IF([1]IE!D52="", "", [1]IE!D52)</f>
        <v>2.7629644275386722</v>
      </c>
      <c r="E51" s="92">
        <f>IF([1]IE!E52="", "", [1]IE!E52)</f>
        <v>-1.7305966326815914</v>
      </c>
      <c r="F51" s="96">
        <f>IF([1]IE!F52="", "", [1]IE!F52)</f>
        <v>3.7183357094933811</v>
      </c>
    </row>
    <row r="52" spans="1:214" x14ac:dyDescent="0.25">
      <c r="A52" s="57" t="s">
        <v>32</v>
      </c>
      <c r="B52" s="81" t="str">
        <f>IF([1]IE!B53="", "", [1]IE!B53)</f>
        <v/>
      </c>
      <c r="C52" s="81" t="str">
        <f>IF([1]IE!C53="", "", [1]IE!C53)</f>
        <v/>
      </c>
      <c r="D52" s="81" t="str">
        <f>IF([1]IE!D53="", "", [1]IE!D53)</f>
        <v/>
      </c>
      <c r="E52" s="92" t="str">
        <f>IF([1]IE!E53="", "", [1]IE!E53)</f>
        <v/>
      </c>
      <c r="F52" s="96" t="str">
        <f>IF([1]IE!F53="", "", [1]IE!F53)</f>
        <v/>
      </c>
    </row>
    <row r="53" spans="1:214" x14ac:dyDescent="0.25">
      <c r="A53" s="56" t="s">
        <v>27</v>
      </c>
      <c r="B53" s="81">
        <f>IF([1]IE!B54="", "", [1]IE!B54)</f>
        <v>2.7224475726610908</v>
      </c>
      <c r="C53" s="81">
        <f>IF([1]IE!C54="", "", [1]IE!C54)</f>
        <v>2.5589714958894394</v>
      </c>
      <c r="D53" s="81">
        <f>IF([1]IE!D54="", "", [1]IE!D54)</f>
        <v>6.2705339118763304</v>
      </c>
      <c r="E53" s="92">
        <f>IF([1]IE!E54="", "", [1]IE!E54)</f>
        <v>8.6436296137089474</v>
      </c>
      <c r="F53" s="96">
        <f>IF([1]IE!F54="", "", [1]IE!F54)</f>
        <v>5.5972899186660818</v>
      </c>
    </row>
    <row r="54" spans="1:214" x14ac:dyDescent="0.25">
      <c r="A54" s="56" t="s">
        <v>28</v>
      </c>
      <c r="B54" s="81">
        <f>IF([1]IE!B55="", "", [1]IE!B55)</f>
        <v>-1.5421066581354337</v>
      </c>
      <c r="C54" s="81">
        <f>IF([1]IE!C55="", "", [1]IE!C55)</f>
        <v>-1.7967051565012881</v>
      </c>
      <c r="D54" s="81">
        <f>IF([1]IE!D55="", "", [1]IE!D55)</f>
        <v>-14.679702258336347</v>
      </c>
      <c r="E54" s="92">
        <f>IF([1]IE!E55="", "", [1]IE!E55)</f>
        <v>-13.534481167680168</v>
      </c>
      <c r="F54" s="96">
        <f>IF([1]IE!F55="", "", [1]IE!F55)</f>
        <v>-15.056631384347707</v>
      </c>
    </row>
    <row r="55" spans="1:214" x14ac:dyDescent="0.25">
      <c r="A55" s="56" t="s">
        <v>29</v>
      </c>
      <c r="B55" s="81">
        <f>IF([1]IE!B56="", "", [1]IE!B56)</f>
        <v>-14.068061916991281</v>
      </c>
      <c r="C55" s="81">
        <f>IF([1]IE!C56="", "", [1]IE!C56)</f>
        <v>-14.550179563865949</v>
      </c>
      <c r="D55" s="81">
        <f>IF([1]IE!D56="", "", [1]IE!D56)</f>
        <v>-34.904909564924935</v>
      </c>
      <c r="E55" s="92">
        <f>IF([1]IE!E56="", "", [1]IE!E56)</f>
        <v>-31.55720146096419</v>
      </c>
      <c r="F55" s="96">
        <f>IF([1]IE!F56="", "", [1]IE!F56)</f>
        <v>-35.96028618170952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</row>
    <row r="56" spans="1:214" x14ac:dyDescent="0.25">
      <c r="A56" s="56" t="s">
        <v>30</v>
      </c>
      <c r="B56" s="81">
        <f>IF([1]IE!B57="", "", [1]IE!B57)</f>
        <v>1.3347734703220704</v>
      </c>
      <c r="C56" s="81">
        <f>IF([1]IE!C57="", "", [1]IE!C57)</f>
        <v>1.2647404890225644</v>
      </c>
      <c r="D56" s="81">
        <f>IF([1]IE!D57="", "", [1]IE!D57)</f>
        <v>-32.154694752590082</v>
      </c>
      <c r="E56" s="92">
        <f>IF([1]IE!E57="", "", [1]IE!E57)</f>
        <v>-30.635808675761567</v>
      </c>
      <c r="F56" s="96">
        <f>IF([1]IE!F57="", "", [1]IE!F57)</f>
        <v>-32.666451363440629</v>
      </c>
    </row>
    <row r="57" spans="1:214" x14ac:dyDescent="0.25">
      <c r="A57" s="55" t="s">
        <v>33</v>
      </c>
      <c r="B57" s="81" t="str">
        <f>IF([1]IE!B58="", "", [1]IE!B58)</f>
        <v/>
      </c>
      <c r="C57" s="81" t="str">
        <f>IF([1]IE!C58="", "", [1]IE!C58)</f>
        <v/>
      </c>
      <c r="D57" s="81" t="str">
        <f>IF([1]IE!D58="", "", [1]IE!D58)</f>
        <v/>
      </c>
      <c r="E57" s="92" t="str">
        <f>IF([1]IE!E58="", "", [1]IE!E58)</f>
        <v/>
      </c>
      <c r="F57" s="96" t="str">
        <f>IF([1]IE!F58="", "", [1]IE!F58)</f>
        <v/>
      </c>
    </row>
    <row r="58" spans="1:214" x14ac:dyDescent="0.25">
      <c r="A58" s="56">
        <v>2000</v>
      </c>
      <c r="B58" s="81">
        <f>IF([1]IE!B59="", "", [1]IE!B59)</f>
        <v>66.5</v>
      </c>
      <c r="C58" s="81">
        <f>IF([1]IE!C59="", "", [1]IE!C59)</f>
        <v>67.099999999999994</v>
      </c>
      <c r="D58" s="81">
        <f>IF([1]IE!D59="", "", [1]IE!D59)</f>
        <v>70.099999999999994</v>
      </c>
      <c r="E58" s="92">
        <f>IF([1]IE!E59="", "", [1]IE!E59)</f>
        <v>67.5</v>
      </c>
      <c r="F58" s="96">
        <f>IF([1]IE!F59="", "", [1]IE!F59)</f>
        <v>70.900000000000006</v>
      </c>
    </row>
    <row r="59" spans="1:214" x14ac:dyDescent="0.25">
      <c r="A59" s="56">
        <v>2006</v>
      </c>
      <c r="B59" s="81">
        <f>IF([1]IE!B60="", "", [1]IE!B60)</f>
        <v>68.900000000000006</v>
      </c>
      <c r="C59" s="81">
        <f>IF([1]IE!C60="", "", [1]IE!C60)</f>
        <v>70.2</v>
      </c>
      <c r="D59" s="81">
        <f>IF([1]IE!D60="", "", [1]IE!D60)</f>
        <v>73.400000000000006</v>
      </c>
      <c r="E59" s="92">
        <f>IF([1]IE!E60="", "", [1]IE!E60)</f>
        <v>72</v>
      </c>
      <c r="F59" s="96">
        <f>IF([1]IE!F60="", "", [1]IE!F60)</f>
        <v>73.900000000000006</v>
      </c>
    </row>
    <row r="60" spans="1:214" x14ac:dyDescent="0.25">
      <c r="A60" s="56">
        <v>2007</v>
      </c>
      <c r="B60" s="81">
        <f>IF([1]IE!B61="", "", [1]IE!B61)</f>
        <v>69.8</v>
      </c>
      <c r="C60" s="81">
        <f>IF([1]IE!C61="", "", [1]IE!C61)</f>
        <v>70.900000000000006</v>
      </c>
      <c r="D60" s="81">
        <f>IF([1]IE!D61="", "", [1]IE!D61)</f>
        <v>73.8</v>
      </c>
      <c r="E60" s="92">
        <f>IF([1]IE!E61="", "", [1]IE!E61)</f>
        <v>72.5</v>
      </c>
      <c r="F60" s="96">
        <f>IF([1]IE!F61="", "", [1]IE!F61)</f>
        <v>74.3</v>
      </c>
    </row>
    <row r="61" spans="1:214" x14ac:dyDescent="0.25">
      <c r="A61" s="56">
        <v>2009</v>
      </c>
      <c r="B61" s="81">
        <f>IF([1]IE!B62="", "", [1]IE!B62)</f>
        <v>68.900000000000006</v>
      </c>
      <c r="C61" s="81">
        <f>IF([1]IE!C62="", "", [1]IE!C62)</f>
        <v>69.900000000000006</v>
      </c>
      <c r="D61" s="81">
        <f>IF([1]IE!D62="", "", [1]IE!D62)</f>
        <v>66.900000000000006</v>
      </c>
      <c r="E61" s="92">
        <f>IF([1]IE!E62="", "", [1]IE!E62)</f>
        <v>64.599999999999994</v>
      </c>
      <c r="F61" s="96">
        <f>IF([1]IE!F62="", "", [1]IE!F62)</f>
        <v>67.8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</row>
    <row r="62" spans="1:214" x14ac:dyDescent="0.25">
      <c r="A62" s="56">
        <v>2011</v>
      </c>
      <c r="B62" s="81">
        <f>IF([1]IE!B63="", "", [1]IE!B63)</f>
        <v>68.599999999999994</v>
      </c>
      <c r="C62" s="81">
        <f>IF([1]IE!C63="", "", [1]IE!C63)</f>
        <v>69.599999999999994</v>
      </c>
      <c r="D62" s="81">
        <f>IF([1]IE!D63="", "", [1]IE!D63)</f>
        <v>63.8</v>
      </c>
      <c r="E62" s="92">
        <f>IF([1]IE!E63="", "", [1]IE!E63)</f>
        <v>61.3</v>
      </c>
      <c r="F62" s="96">
        <f>IF([1]IE!F63="", "", [1]IE!F63)</f>
        <v>64.7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</row>
    <row r="63" spans="1:214" x14ac:dyDescent="0.25">
      <c r="A63" s="56">
        <v>2013</v>
      </c>
      <c r="B63" s="81">
        <f>IF([1]IE!B64="", "", [1]IE!B64)</f>
        <v>68.400000000000006</v>
      </c>
      <c r="C63" s="81">
        <f>IF([1]IE!C64="", "", [1]IE!C64)</f>
        <v>69.099999999999994</v>
      </c>
      <c r="D63" s="81">
        <f>IF([1]IE!D64="", "", [1]IE!D64)</f>
        <v>65.5</v>
      </c>
      <c r="E63" s="92">
        <f>IF([1]IE!E64="", "", [1]IE!E64)</f>
        <v>63.6</v>
      </c>
      <c r="F63" s="96">
        <f>IF([1]IE!F64="", "", [1]IE!F64)</f>
        <v>66.2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</row>
    <row r="64" spans="1:214" x14ac:dyDescent="0.25">
      <c r="A64" s="56">
        <v>2014</v>
      </c>
      <c r="B64" s="81">
        <f>IF([1]IE!B65="", "", [1]IE!B65)</f>
        <v>69.2</v>
      </c>
      <c r="C64" s="81">
        <f>IF([1]IE!C65="", "", [1]IE!C65)</f>
        <v>69.7</v>
      </c>
      <c r="D64" s="81">
        <f>IF([1]IE!D65="", "", [1]IE!D65)</f>
        <v>67</v>
      </c>
      <c r="E64" s="92">
        <f>IF([1]IE!E65="", "", [1]IE!E65)</f>
        <v>64.7</v>
      </c>
      <c r="F64" s="96">
        <f>IF([1]IE!F65="", "", [1]IE!F65)</f>
        <v>67.8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</row>
    <row r="65" spans="1:214" x14ac:dyDescent="0.25">
      <c r="A65" s="56">
        <v>2015</v>
      </c>
      <c r="B65" s="81">
        <f>IF([1]IE!B66="", "", [1]IE!B66)</f>
        <v>70.099999999999994</v>
      </c>
      <c r="C65" s="81">
        <f>IF([1]IE!C66="", "", [1]IE!C66)</f>
        <v>70.5</v>
      </c>
      <c r="D65" s="81">
        <f>IF([1]IE!D66="", "", [1]IE!D66)</f>
        <v>68.7</v>
      </c>
      <c r="E65" s="92">
        <f>IF([1]IE!E66="", "", [1]IE!E66)</f>
        <v>66.900000000000006</v>
      </c>
      <c r="F65" s="96">
        <f>IF([1]IE!F66="", "", [1]IE!F66)</f>
        <v>69.400000000000006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</row>
    <row r="66" spans="1:214" x14ac:dyDescent="0.25">
      <c r="A66" s="55" t="s">
        <v>34</v>
      </c>
      <c r="B66" s="81" t="str">
        <f>IF([1]IE!B67="", "", [1]IE!B67)</f>
        <v/>
      </c>
      <c r="C66" s="81" t="str">
        <f>IF([1]IE!C67="", "", [1]IE!C67)</f>
        <v/>
      </c>
      <c r="D66" s="81" t="str">
        <f>IF([1]IE!D67="", "", [1]IE!D67)</f>
        <v/>
      </c>
      <c r="E66" s="92" t="str">
        <f>IF([1]IE!E67="", "", [1]IE!E67)</f>
        <v/>
      </c>
      <c r="F66" s="96" t="str">
        <f>IF([1]IE!F67="", "", [1]IE!F67)</f>
        <v/>
      </c>
    </row>
    <row r="67" spans="1:214" x14ac:dyDescent="0.25">
      <c r="A67" s="56">
        <v>2000</v>
      </c>
      <c r="B67" s="81">
        <f>IF([1]IE!B68="", "", [1]IE!B68)</f>
        <v>9.1999999999999993</v>
      </c>
      <c r="C67" s="81">
        <f>IF([1]IE!C68="", "", [1]IE!C68)</f>
        <v>8.4</v>
      </c>
      <c r="D67" s="81">
        <f>IF([1]IE!D68="", "", [1]IE!D68)</f>
        <v>4.3</v>
      </c>
      <c r="E67" s="92">
        <f>IF([1]IE!E68="", "", [1]IE!E68)</f>
        <v>5.7</v>
      </c>
      <c r="F67" s="96">
        <f>IF([1]IE!F68="", "", [1]IE!F68)</f>
        <v>3.9</v>
      </c>
    </row>
    <row r="68" spans="1:214" x14ac:dyDescent="0.25">
      <c r="A68" s="56">
        <v>2006</v>
      </c>
      <c r="B68" s="81">
        <f>IF([1]IE!B69="", "", [1]IE!B69)</f>
        <v>8.1999999999999993</v>
      </c>
      <c r="C68" s="81">
        <f>IF([1]IE!C69="", "", [1]IE!C69)</f>
        <v>7.7</v>
      </c>
      <c r="D68" s="81">
        <f>IF([1]IE!D69="", "", [1]IE!D69)</f>
        <v>4.4000000000000004</v>
      </c>
      <c r="E68" s="92">
        <f>IF([1]IE!E69="", "", [1]IE!E69)</f>
        <v>4.7</v>
      </c>
      <c r="F68" s="96">
        <f>IF([1]IE!F69="", "", [1]IE!F69)</f>
        <v>4.3</v>
      </c>
    </row>
    <row r="69" spans="1:214" x14ac:dyDescent="0.25">
      <c r="A69" s="56">
        <v>2007</v>
      </c>
      <c r="B69" s="81">
        <f>IF([1]IE!B70="", "", [1]IE!B70)</f>
        <v>7.1</v>
      </c>
      <c r="C69" s="81">
        <f>IF([1]IE!C70="", "", [1]IE!C70)</f>
        <v>7</v>
      </c>
      <c r="D69" s="81">
        <f>IF([1]IE!D70="", "", [1]IE!D70)</f>
        <v>4.7</v>
      </c>
      <c r="E69" s="92">
        <f>IF([1]IE!E70="", "", [1]IE!E70)</f>
        <v>5</v>
      </c>
      <c r="F69" s="96">
        <f>IF([1]IE!F70="", "", [1]IE!F70)</f>
        <v>4.5999999999999996</v>
      </c>
    </row>
    <row r="70" spans="1:214" x14ac:dyDescent="0.25">
      <c r="A70" s="56">
        <v>2009</v>
      </c>
      <c r="B70" s="81">
        <f>IF([1]IE!B71="", "", [1]IE!B71)</f>
        <v>8.9</v>
      </c>
      <c r="C70" s="81">
        <f>IF([1]IE!C71="", "", [1]IE!C71)</f>
        <v>9</v>
      </c>
      <c r="D70" s="81">
        <f>IF([1]IE!D71="", "", [1]IE!D71)</f>
        <v>12</v>
      </c>
      <c r="E70" s="92">
        <f>IF([1]IE!E71="", "", [1]IE!E71)</f>
        <v>13.4</v>
      </c>
      <c r="F70" s="96">
        <f>IF([1]IE!F71="", "", [1]IE!F71)</f>
        <v>11.5</v>
      </c>
    </row>
    <row r="71" spans="1:214" x14ac:dyDescent="0.25">
      <c r="A71" s="56">
        <v>2011</v>
      </c>
      <c r="B71" s="81">
        <f>IF([1]IE!B72="", "", [1]IE!B72)</f>
        <v>9.6</v>
      </c>
      <c r="C71" s="81">
        <f>IF([1]IE!C72="", "", [1]IE!C72)</f>
        <v>9.6</v>
      </c>
      <c r="D71" s="81">
        <f>IF([1]IE!D72="", "", [1]IE!D72)</f>
        <v>14.6</v>
      </c>
      <c r="E71" s="92">
        <f>IF([1]IE!E72="", "", [1]IE!E72)</f>
        <v>15.9</v>
      </c>
      <c r="F71" s="96">
        <f>IF([1]IE!F72="", "", [1]IE!F72)</f>
        <v>14.2</v>
      </c>
    </row>
    <row r="72" spans="1:214" x14ac:dyDescent="0.25">
      <c r="A72" s="56">
        <v>2013</v>
      </c>
      <c r="B72" s="81">
        <f>IF([1]IE!B73="", "", [1]IE!B73)</f>
        <v>10.8</v>
      </c>
      <c r="C72" s="81">
        <f>IF([1]IE!C73="", "", [1]IE!C73)</f>
        <v>11.1</v>
      </c>
      <c r="D72" s="81">
        <f>IF([1]IE!D73="", "", [1]IE!D73)</f>
        <v>13</v>
      </c>
      <c r="E72" s="92">
        <f>IF([1]IE!E73="", "", [1]IE!E73)</f>
        <v>14.2</v>
      </c>
      <c r="F72" s="96">
        <f>IF([1]IE!F73="", "", [1]IE!F73)</f>
        <v>12.6</v>
      </c>
    </row>
    <row r="73" spans="1:214" x14ac:dyDescent="0.25">
      <c r="A73" s="56">
        <v>2014</v>
      </c>
      <c r="B73" s="81">
        <f>IF([1]IE!B74="", "", [1]IE!B74)</f>
        <v>10.1</v>
      </c>
      <c r="C73" s="81">
        <f>IF([1]IE!C74="", "", [1]IE!C74)</f>
        <v>10.5</v>
      </c>
      <c r="D73" s="81">
        <f>IF([1]IE!D74="", "", [1]IE!D74)</f>
        <v>11.3</v>
      </c>
      <c r="E73" s="92">
        <f>IF([1]IE!E74="", "", [1]IE!E74)</f>
        <v>12.3</v>
      </c>
      <c r="F73" s="96">
        <f>IF([1]IE!F74="", "", [1]IE!F74)</f>
        <v>10.9</v>
      </c>
    </row>
    <row r="74" spans="1:214" x14ac:dyDescent="0.25">
      <c r="A74" s="56">
        <v>2015</v>
      </c>
      <c r="B74" s="81">
        <f>IF([1]IE!B75="", "", [1]IE!B75)</f>
        <v>9.3000000000000007</v>
      </c>
      <c r="C74" s="81">
        <f>IF([1]IE!C75="", "", [1]IE!C75)</f>
        <v>9.8000000000000007</v>
      </c>
      <c r="D74" s="81">
        <f>IF([1]IE!D75="", "", [1]IE!D75)</f>
        <v>9.4</v>
      </c>
      <c r="E74" s="92">
        <f>IF([1]IE!E75="", "", [1]IE!E75)</f>
        <v>10.6</v>
      </c>
      <c r="F74" s="96">
        <f>IF([1]IE!F75="", "", [1]IE!F75)</f>
        <v>9</v>
      </c>
    </row>
    <row r="75" spans="1:214" ht="33" x14ac:dyDescent="0.25">
      <c r="A75" s="55" t="s">
        <v>35</v>
      </c>
      <c r="B75" s="81" t="str">
        <f>IF([1]IE!B76="", "", [1]IE!B76)</f>
        <v/>
      </c>
      <c r="C75" s="81" t="str">
        <f>IF([1]IE!C76="", "", [1]IE!C76)</f>
        <v/>
      </c>
      <c r="D75" s="81" t="str">
        <f>IF([1]IE!D76="", "", [1]IE!D76)</f>
        <v/>
      </c>
      <c r="E75" s="92" t="str">
        <f>IF([1]IE!E76="", "", [1]IE!E76)</f>
        <v/>
      </c>
      <c r="F75" s="96" t="str">
        <f>IF([1]IE!F76="", "", [1]IE!F76)</f>
        <v/>
      </c>
    </row>
    <row r="76" spans="1:214" x14ac:dyDescent="0.25">
      <c r="A76" s="56">
        <v>2000</v>
      </c>
      <c r="B76" s="81">
        <f>IF([1]IE!B77="", "", [1]IE!B77)</f>
        <v>19.5</v>
      </c>
      <c r="C76" s="81">
        <f>IF([1]IE!C77="", "", [1]IE!C77)</f>
        <v>21.3</v>
      </c>
      <c r="D76" s="81">
        <f>IF([1]IE!D77="", "", [1]IE!D77)</f>
        <v>22</v>
      </c>
      <c r="E76" s="92">
        <f>IF([1]IE!E77="", "", [1]IE!E77)</f>
        <v>15.9</v>
      </c>
      <c r="F76" s="96">
        <f>IF([1]IE!F77="", "", [1]IE!F77)</f>
        <v>24.1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</row>
    <row r="77" spans="1:214" x14ac:dyDescent="0.25">
      <c r="A77" s="56">
        <v>2006</v>
      </c>
      <c r="B77" s="81">
        <f>IF([1]IE!B78="", "", [1]IE!B78)</f>
        <v>23</v>
      </c>
      <c r="C77" s="81">
        <f>IF([1]IE!C78="", "", [1]IE!C78)</f>
        <v>24.7</v>
      </c>
      <c r="D77" s="81">
        <f>IF([1]IE!D78="", "", [1]IE!D78)</f>
        <v>31.4</v>
      </c>
      <c r="E77" s="92">
        <f>IF([1]IE!E78="", "", [1]IE!E78)</f>
        <v>26.1</v>
      </c>
      <c r="F77" s="96">
        <f>IF([1]IE!F78="", "", [1]IE!F78)</f>
        <v>33.299999999999997</v>
      </c>
    </row>
    <row r="78" spans="1:214" x14ac:dyDescent="0.25">
      <c r="A78" s="56">
        <v>2013</v>
      </c>
      <c r="B78" s="81">
        <f>IF([1]IE!B79="", "", [1]IE!B79)</f>
        <v>28.7</v>
      </c>
      <c r="C78" s="81">
        <f>IF([1]IE!C79="", "", [1]IE!C79)</f>
        <v>30.1</v>
      </c>
      <c r="D78" s="81">
        <f>IF([1]IE!D79="", "", [1]IE!D79)</f>
        <v>41.5</v>
      </c>
      <c r="E78" s="92">
        <f>IF([1]IE!E79="", "", [1]IE!E79)</f>
        <v>35.9</v>
      </c>
      <c r="F78" s="96">
        <f>IF([1]IE!F79="", "", [1]IE!F79)</f>
        <v>43.4</v>
      </c>
    </row>
    <row r="79" spans="1:214" x14ac:dyDescent="0.25">
      <c r="A79" s="56">
        <v>2015</v>
      </c>
      <c r="B79" s="81">
        <f>IF([1]IE!B80="", "", [1]IE!B80)</f>
        <v>29.4</v>
      </c>
      <c r="C79" s="81">
        <f>IF([1]IE!C80="", "", [1]IE!C80)</f>
        <v>30.8</v>
      </c>
      <c r="D79" s="81">
        <f>IF([1]IE!D80="", "", [1]IE!D80)</f>
        <v>42.8</v>
      </c>
      <c r="E79" s="92">
        <f>IF([1]IE!E80="", "", [1]IE!E80)</f>
        <v>36.700000000000003</v>
      </c>
      <c r="F79" s="96">
        <f>IF([1]IE!F80="", "", [1]IE!F80)</f>
        <v>44.9</v>
      </c>
    </row>
    <row r="80" spans="1:214" ht="22.5" x14ac:dyDescent="0.25">
      <c r="A80" s="55" t="s">
        <v>36</v>
      </c>
      <c r="B80" s="81" t="str">
        <f>IF([1]IE!B81="", "", [1]IE!B81)</f>
        <v/>
      </c>
      <c r="C80" s="81" t="str">
        <f>IF([1]IE!C81="", "", [1]IE!C81)</f>
        <v/>
      </c>
      <c r="D80" s="81" t="str">
        <f>IF([1]IE!D81="", "", [1]IE!D81)</f>
        <v/>
      </c>
      <c r="E80" s="92" t="str">
        <f>IF([1]IE!E81="", "", [1]IE!E81)</f>
        <v/>
      </c>
      <c r="F80" s="96" t="str">
        <f>IF([1]IE!F81="", "", [1]IE!F81)</f>
        <v/>
      </c>
    </row>
    <row r="81" spans="1:214" x14ac:dyDescent="0.25">
      <c r="A81" s="55" t="s">
        <v>37</v>
      </c>
      <c r="B81" s="81" t="str">
        <f>IF([1]IE!B82="", "", [1]IE!B82)</f>
        <v/>
      </c>
      <c r="C81" s="81" t="str">
        <f>IF([1]IE!C82="", "", [1]IE!C82)</f>
        <v/>
      </c>
      <c r="D81" s="81" t="str">
        <f>IF([1]IE!D82="", "", [1]IE!D82)</f>
        <v/>
      </c>
      <c r="E81" s="92" t="str">
        <f>IF([1]IE!E82="", "", [1]IE!E82)</f>
        <v/>
      </c>
      <c r="F81" s="96" t="str">
        <f>IF([1]IE!F82="", "", [1]IE!F82)</f>
        <v/>
      </c>
    </row>
    <row r="82" spans="1:214" x14ac:dyDescent="0.25">
      <c r="A82" s="56">
        <v>2000</v>
      </c>
      <c r="B82" s="81">
        <f>IF([1]IE!B83="", "", [1]IE!B83)</f>
        <v>7.7494115200726776</v>
      </c>
      <c r="C82" s="81">
        <f>IF([1]IE!C83="", "", [1]IE!C83)</f>
        <v>3.8734964039637023</v>
      </c>
      <c r="D82" s="81">
        <f>IF([1]IE!D83="", "", [1]IE!D83)</f>
        <v>7.4955773086448882</v>
      </c>
      <c r="E82" s="92">
        <f>IF([1]IE!E83="", "", [1]IE!E83)</f>
        <v>12.299285816996598</v>
      </c>
      <c r="F82" s="96">
        <f>IF([1]IE!F83="", "", [1]IE!F83)</f>
        <v>5.9271657854394144</v>
      </c>
    </row>
    <row r="83" spans="1:214" x14ac:dyDescent="0.25">
      <c r="A83" s="56">
        <v>2006</v>
      </c>
      <c r="B83" s="81">
        <f>IF([1]IE!B84="", "", [1]IE!B84)</f>
        <v>5.7251297186090548</v>
      </c>
      <c r="C83" s="81">
        <f>IF([1]IE!C84="", "", [1]IE!C84)</f>
        <v>3.2593299789625028</v>
      </c>
      <c r="D83" s="81">
        <f>IF([1]IE!D84="", "", [1]IE!D84)</f>
        <v>5.4179249878226994</v>
      </c>
      <c r="E83" s="92">
        <f>IF([1]IE!E84="", "", [1]IE!E84)</f>
        <v>8.5159303565083491</v>
      </c>
      <c r="F83" s="96">
        <f>IF([1]IE!F84="", "", [1]IE!F84)</f>
        <v>4.4030729038682894</v>
      </c>
    </row>
    <row r="84" spans="1:214" x14ac:dyDescent="0.25">
      <c r="A84" s="56">
        <v>2011</v>
      </c>
      <c r="B84" s="81">
        <f>IF([1]IE!B85="", "", [1]IE!B85)</f>
        <v>5.1914903353435831</v>
      </c>
      <c r="C84" s="81">
        <f>IF([1]IE!C85="", "", [1]IE!C85)</f>
        <v>2.9999782436852294</v>
      </c>
      <c r="D84" s="81">
        <f>IF([1]IE!D85="", "", [1]IE!D85)</f>
        <v>4.4954391353011474</v>
      </c>
      <c r="E84" s="92">
        <f>IF([1]IE!E85="", "", [1]IE!E85)</f>
        <v>7.0201573483543598</v>
      </c>
      <c r="F84" s="96">
        <f>IF([1]IE!F85="", "", [1]IE!F85)</f>
        <v>3.7322158050429639</v>
      </c>
    </row>
    <row r="85" spans="1:214" x14ac:dyDescent="0.25">
      <c r="A85" s="56">
        <v>2012</v>
      </c>
      <c r="B85" s="81" t="str">
        <f>IF([1]IE!B86="", "", [1]IE!B86)</f>
        <v>:</v>
      </c>
      <c r="C85" s="81" t="str">
        <f>IF([1]IE!C86="", "", [1]IE!C86)</f>
        <v>:</v>
      </c>
      <c r="D85" s="81">
        <f>IF([1]IE!D86="", "", [1]IE!D86)</f>
        <v>4.6739189556703833</v>
      </c>
      <c r="E85" s="92">
        <f>IF([1]IE!E86="", "", [1]IE!E86)</f>
        <v>7.3555124994092909</v>
      </c>
      <c r="F85" s="96">
        <f>IF([1]IE!F86="", "", [1]IE!F86)</f>
        <v>3.8719979650813614</v>
      </c>
    </row>
    <row r="86" spans="1:214" x14ac:dyDescent="0.25">
      <c r="A86" s="56">
        <v>2013</v>
      </c>
      <c r="B86" s="81" t="str">
        <f>IF([1]IE!B87="", "", [1]IE!B87)</f>
        <v>:</v>
      </c>
      <c r="C86" s="81" t="str">
        <f>IF([1]IE!C87="", "", [1]IE!C87)</f>
        <v>:</v>
      </c>
      <c r="D86" s="81" t="str">
        <f>IF([1]IE!D87="", "", [1]IE!D87)</f>
        <v>:</v>
      </c>
      <c r="E86" s="92" t="str">
        <f>IF([1]IE!E87="", "", [1]IE!E87)</f>
        <v>:</v>
      </c>
      <c r="F86" s="96" t="str">
        <f>IF([1]IE!F87="", "", [1]IE!F87)</f>
        <v>:</v>
      </c>
    </row>
    <row r="87" spans="1:214" x14ac:dyDescent="0.25">
      <c r="A87" s="55" t="s">
        <v>38</v>
      </c>
      <c r="B87" s="81" t="str">
        <f>IF([1]IE!B88="", "", [1]IE!B88)</f>
        <v/>
      </c>
      <c r="C87" s="81" t="str">
        <f>IF([1]IE!C88="", "", [1]IE!C88)</f>
        <v/>
      </c>
      <c r="D87" s="81" t="str">
        <f>IF([1]IE!D88="", "", [1]IE!D88)</f>
        <v/>
      </c>
      <c r="E87" s="92" t="str">
        <f>IF([1]IE!E88="", "", [1]IE!E88)</f>
        <v/>
      </c>
      <c r="F87" s="96" t="str">
        <f>IF([1]IE!F88="", "", [1]IE!F88)</f>
        <v/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</row>
    <row r="88" spans="1:214" x14ac:dyDescent="0.25">
      <c r="A88" s="56">
        <v>2000</v>
      </c>
      <c r="B88" s="81">
        <f>IF([1]IE!B89="", "", [1]IE!B89)</f>
        <v>19.246888535805763</v>
      </c>
      <c r="C88" s="81">
        <f>IF([1]IE!C89="", "", [1]IE!C89)</f>
        <v>17.865461003502297</v>
      </c>
      <c r="D88" s="81">
        <f>IF([1]IE!D89="", "", [1]IE!D89)</f>
        <v>18.705625663403701</v>
      </c>
      <c r="E88" s="92">
        <f>IF([1]IE!E89="", "", [1]IE!E89)</f>
        <v>19.930019652015531</v>
      </c>
      <c r="F88" s="96">
        <f>IF([1]IE!F89="", "", [1]IE!F89)</f>
        <v>18.306322935894627</v>
      </c>
    </row>
    <row r="89" spans="1:214" x14ac:dyDescent="0.25">
      <c r="A89" s="56">
        <v>2006</v>
      </c>
      <c r="B89" s="81">
        <f>IF([1]IE!B90="", "", [1]IE!B90)</f>
        <v>17.209794720538088</v>
      </c>
      <c r="C89" s="81">
        <f>IF([1]IE!C90="", "", [1]IE!C90)</f>
        <v>15.468233687529633</v>
      </c>
      <c r="D89" s="81">
        <f>IF([1]IE!D90="", "", [1]IE!D90)</f>
        <v>14.555772040915732</v>
      </c>
      <c r="E89" s="92">
        <f>IF([1]IE!E90="", "", [1]IE!E90)</f>
        <v>15.679655730585495</v>
      </c>
      <c r="F89" s="96">
        <f>IF([1]IE!F90="", "", [1]IE!F90)</f>
        <v>14.187607506369551</v>
      </c>
    </row>
    <row r="90" spans="1:214" x14ac:dyDescent="0.25">
      <c r="A90" s="56">
        <v>2011</v>
      </c>
      <c r="B90" s="81">
        <f>IF([1]IE!B91="", "", [1]IE!B91)</f>
        <v>15.826459274406592</v>
      </c>
      <c r="C90" s="81">
        <f>IF([1]IE!C91="", "", [1]IE!C91)</f>
        <v>14.215841796936523</v>
      </c>
      <c r="D90" s="81">
        <f>IF([1]IE!D91="", "", [1]IE!D91)</f>
        <v>13.100252510232883</v>
      </c>
      <c r="E90" s="92">
        <f>IF([1]IE!E91="", "", [1]IE!E91)</f>
        <v>13.044085470881244</v>
      </c>
      <c r="F90" s="96">
        <f>IF([1]IE!F91="", "", [1]IE!F91)</f>
        <v>13.116636145936047</v>
      </c>
    </row>
    <row r="91" spans="1:214" x14ac:dyDescent="0.25">
      <c r="A91" s="56">
        <v>2012</v>
      </c>
      <c r="B91" s="81" t="str">
        <f>IF([1]IE!B92="", "", [1]IE!B92)</f>
        <v>:</v>
      </c>
      <c r="C91" s="81" t="str">
        <f>IF([1]IE!C92="", "", [1]IE!C92)</f>
        <v>:</v>
      </c>
      <c r="D91" s="81">
        <f>IF([1]IE!D92="", "", [1]IE!D92)</f>
        <v>12.825673103073157</v>
      </c>
      <c r="E91" s="92">
        <f>IF([1]IE!E92="", "", [1]IE!E92)</f>
        <v>13.153915221397854</v>
      </c>
      <c r="F91" s="96">
        <f>IF([1]IE!F92="", "", [1]IE!F92)</f>
        <v>12.72742688777565</v>
      </c>
    </row>
    <row r="92" spans="1:214" x14ac:dyDescent="0.25">
      <c r="A92" s="56">
        <v>2013</v>
      </c>
      <c r="B92" s="81" t="str">
        <f>IF([1]IE!B93="", "", [1]IE!B93)</f>
        <v>:</v>
      </c>
      <c r="C92" s="81" t="str">
        <f>IF([1]IE!C93="", "", [1]IE!C93)</f>
        <v>:</v>
      </c>
      <c r="D92" s="81" t="str">
        <f>IF([1]IE!D93="", "", [1]IE!D93)</f>
        <v>:</v>
      </c>
      <c r="E92" s="92" t="str">
        <f>IF([1]IE!E93="", "", [1]IE!E93)</f>
        <v>:</v>
      </c>
      <c r="F92" s="96" t="str">
        <f>IF([1]IE!F93="", "", [1]IE!F93)</f>
        <v>:</v>
      </c>
    </row>
    <row r="93" spans="1:214" x14ac:dyDescent="0.25">
      <c r="A93" s="55" t="s">
        <v>39</v>
      </c>
      <c r="B93" s="81" t="str">
        <f>IF([1]IE!B94="", "", [1]IE!B94)</f>
        <v/>
      </c>
      <c r="C93" s="81" t="str">
        <f>IF([1]IE!C94="", "", [1]IE!C94)</f>
        <v/>
      </c>
      <c r="D93" s="81" t="str">
        <f>IF([1]IE!D94="", "", [1]IE!D94)</f>
        <v/>
      </c>
      <c r="E93" s="92" t="str">
        <f>IF([1]IE!E94="", "", [1]IE!E94)</f>
        <v/>
      </c>
      <c r="F93" s="96" t="str">
        <f>IF([1]IE!F94="", "", [1]IE!F94)</f>
        <v/>
      </c>
    </row>
    <row r="94" spans="1:214" x14ac:dyDescent="0.25">
      <c r="A94" s="56">
        <v>2000</v>
      </c>
      <c r="B94" s="81">
        <f>IF([1]IE!B95="", "", [1]IE!B95)</f>
        <v>6.867661448449228</v>
      </c>
      <c r="C94" s="81">
        <f>IF([1]IE!C95="", "", [1]IE!C95)</f>
        <v>7.2353841841589128</v>
      </c>
      <c r="D94" s="81">
        <f>IF([1]IE!D95="", "", [1]IE!D95)</f>
        <v>9.6261351574478127</v>
      </c>
      <c r="E94" s="92">
        <f>IF([1]IE!E95="", "", [1]IE!E95)</f>
        <v>10.868523222930547</v>
      </c>
      <c r="F94" s="96">
        <f>IF([1]IE!F95="", "", [1]IE!F95)</f>
        <v>9.2208178206050739</v>
      </c>
    </row>
    <row r="95" spans="1:214" x14ac:dyDescent="0.25">
      <c r="A95" s="56">
        <v>2006</v>
      </c>
      <c r="B95" s="81">
        <f>IF([1]IE!B96="", "", [1]IE!B96)</f>
        <v>7.4751997077143963</v>
      </c>
      <c r="C95" s="81">
        <f>IF([1]IE!C96="", "", [1]IE!C96)</f>
        <v>7.5235863218365315</v>
      </c>
      <c r="D95" s="81">
        <f>IF([1]IE!D96="", "", [1]IE!D96)</f>
        <v>12.731612274719922</v>
      </c>
      <c r="E95" s="92">
        <f>IF([1]IE!E96="", "", [1]IE!E96)</f>
        <v>15.363812231039518</v>
      </c>
      <c r="F95" s="96">
        <f>IF([1]IE!F96="", "", [1]IE!F96)</f>
        <v>11.869349853209348</v>
      </c>
    </row>
    <row r="96" spans="1:214" x14ac:dyDescent="0.25">
      <c r="A96" s="56">
        <v>2011</v>
      </c>
      <c r="B96" s="81">
        <f>IF([1]IE!B97="", "", [1]IE!B97)</f>
        <v>6.8096790270234306</v>
      </c>
      <c r="C96" s="81">
        <f>IF([1]IE!C97="", "", [1]IE!C97)</f>
        <v>6.6126563845843283</v>
      </c>
      <c r="D96" s="81">
        <f>IF([1]IE!D97="", "", [1]IE!D97)</f>
        <v>5.8623467771151114</v>
      </c>
      <c r="E96" s="92">
        <f>IF([1]IE!E97="", "", [1]IE!E97)</f>
        <v>6.996880964573343</v>
      </c>
      <c r="F96" s="96">
        <f>IF([1]IE!F97="", "", [1]IE!F97)</f>
        <v>5.5190871953796306</v>
      </c>
    </row>
    <row r="97" spans="1:214" x14ac:dyDescent="0.25">
      <c r="A97" s="56">
        <v>2012</v>
      </c>
      <c r="B97" s="81" t="str">
        <f>IF([1]IE!B98="", "", [1]IE!B98)</f>
        <v>:</v>
      </c>
      <c r="C97" s="81" t="str">
        <f>IF([1]IE!C98="", "", [1]IE!C98)</f>
        <v>:</v>
      </c>
      <c r="D97" s="81">
        <f>IF([1]IE!D98="", "", [1]IE!D98)</f>
        <v>5.5621430514005983</v>
      </c>
      <c r="E97" s="92">
        <f>IF([1]IE!E98="", "", [1]IE!E98)</f>
        <v>6.7080950805727531</v>
      </c>
      <c r="F97" s="96">
        <f>IF([1]IE!F98="", "", [1]IE!F98)</f>
        <v>5.2201315631425365</v>
      </c>
    </row>
    <row r="98" spans="1:214" x14ac:dyDescent="0.25">
      <c r="A98" s="56">
        <v>2013</v>
      </c>
      <c r="B98" s="81" t="str">
        <f>IF([1]IE!B99="", "", [1]IE!B99)</f>
        <v>:</v>
      </c>
      <c r="C98" s="81" t="str">
        <f>IF([1]IE!C99="", "", [1]IE!C99)</f>
        <v>:</v>
      </c>
      <c r="D98" s="81" t="str">
        <f>IF([1]IE!D99="", "", [1]IE!D99)</f>
        <v>:</v>
      </c>
      <c r="E98" s="92" t="str">
        <f>IF([1]IE!E99="", "", [1]IE!E99)</f>
        <v>:</v>
      </c>
      <c r="F98" s="96" t="str">
        <f>IF([1]IE!F99="", "", [1]IE!F99)</f>
        <v>:</v>
      </c>
    </row>
    <row r="99" spans="1:214" x14ac:dyDescent="0.25">
      <c r="A99" s="55" t="s">
        <v>40</v>
      </c>
      <c r="B99" s="81" t="str">
        <f>IF([1]IE!B100="", "", [1]IE!B100)</f>
        <v/>
      </c>
      <c r="C99" s="81" t="str">
        <f>IF([1]IE!C100="", "", [1]IE!C100)</f>
        <v/>
      </c>
      <c r="D99" s="81" t="str">
        <f>IF([1]IE!D100="", "", [1]IE!D100)</f>
        <v/>
      </c>
      <c r="E99" s="92" t="str">
        <f>IF([1]IE!E100="", "", [1]IE!E100)</f>
        <v/>
      </c>
      <c r="F99" s="96" t="str">
        <f>IF([1]IE!F100="", "", [1]IE!F100)</f>
        <v/>
      </c>
    </row>
    <row r="100" spans="1:214" x14ac:dyDescent="0.25">
      <c r="A100" s="56">
        <v>2000</v>
      </c>
      <c r="B100" s="81">
        <f>IF([1]IE!B101="", "", [1]IE!B101)</f>
        <v>25.754487664933869</v>
      </c>
      <c r="C100" s="81">
        <f>IF([1]IE!C101="", "", [1]IE!C101)</f>
        <v>26.968673065620873</v>
      </c>
      <c r="D100" s="81">
        <f>IF([1]IE!D101="", "", [1]IE!D101)</f>
        <v>29.014034673900223</v>
      </c>
      <c r="E100" s="92">
        <f>IF([1]IE!E101="", "", [1]IE!E101)</f>
        <v>25.674639313617408</v>
      </c>
      <c r="F100" s="96">
        <f>IF([1]IE!F101="", "", [1]IE!F101)</f>
        <v>30.103557238056506</v>
      </c>
    </row>
    <row r="101" spans="1:214" x14ac:dyDescent="0.25">
      <c r="A101" s="56">
        <v>2006</v>
      </c>
      <c r="B101" s="81">
        <f>IF([1]IE!B102="", "", [1]IE!B102)</f>
        <v>26.57444356716724</v>
      </c>
      <c r="C101" s="81">
        <f>IF([1]IE!C102="", "", [1]IE!C102)</f>
        <v>27.269457321524449</v>
      </c>
      <c r="D101" s="81">
        <f>IF([1]IE!D102="", "", [1]IE!D102)</f>
        <v>28.01120311738919</v>
      </c>
      <c r="E101" s="92">
        <f>IF([1]IE!E102="", "", [1]IE!E102)</f>
        <v>25.437245844683957</v>
      </c>
      <c r="F101" s="96">
        <f>IF([1]IE!F102="", "", [1]IE!F102)</f>
        <v>28.85438625987765</v>
      </c>
    </row>
    <row r="102" spans="1:214" x14ac:dyDescent="0.25">
      <c r="A102" s="56">
        <v>2011</v>
      </c>
      <c r="B102" s="81">
        <f>IF([1]IE!B103="", "", [1]IE!B103)</f>
        <v>27.195979388036964</v>
      </c>
      <c r="C102" s="81">
        <f>IF([1]IE!C103="", "", [1]IE!C103)</f>
        <v>27.693233858073871</v>
      </c>
      <c r="D102" s="81">
        <f>IF([1]IE!D103="", "", [1]IE!D103)</f>
        <v>30.541842621780763</v>
      </c>
      <c r="E102" s="92">
        <f>IF([1]IE!E103="", "", [1]IE!E103)</f>
        <v>29.344537032726592</v>
      </c>
      <c r="F102" s="96">
        <f>IF([1]IE!F103="", "", [1]IE!F103)</f>
        <v>30.903648401183265</v>
      </c>
    </row>
    <row r="103" spans="1:214" x14ac:dyDescent="0.25">
      <c r="A103" s="56">
        <v>2012</v>
      </c>
      <c r="B103" s="81" t="str">
        <f>IF([1]IE!B104="", "", [1]IE!B104)</f>
        <v>:</v>
      </c>
      <c r="C103" s="81" t="str">
        <f>IF([1]IE!C104="", "", [1]IE!C104)</f>
        <v>:</v>
      </c>
      <c r="D103" s="81">
        <f>IF([1]IE!D104="", "", [1]IE!D104)</f>
        <v>30.729398966548821</v>
      </c>
      <c r="E103" s="92">
        <f>IF([1]IE!E104="", "", [1]IE!E104)</f>
        <v>29.462218231652571</v>
      </c>
      <c r="F103" s="96">
        <f>IF([1]IE!F104="", "", [1]IE!F104)</f>
        <v>31.108112118364435</v>
      </c>
    </row>
    <row r="104" spans="1:214" x14ac:dyDescent="0.25">
      <c r="A104" s="56">
        <v>2013</v>
      </c>
      <c r="B104" s="81" t="str">
        <f>IF([1]IE!B105="", "", [1]IE!B105)</f>
        <v>:</v>
      </c>
      <c r="C104" s="81" t="str">
        <f>IF([1]IE!C105="", "", [1]IE!C105)</f>
        <v>:</v>
      </c>
      <c r="D104" s="81" t="str">
        <f>IF([1]IE!D105="", "", [1]IE!D105)</f>
        <v>:</v>
      </c>
      <c r="E104" s="92" t="str">
        <f>IF([1]IE!E105="", "", [1]IE!E105)</f>
        <v>:</v>
      </c>
      <c r="F104" s="96" t="str">
        <f>IF([1]IE!F105="", "", [1]IE!F105)</f>
        <v>: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</row>
    <row r="105" spans="1:214" x14ac:dyDescent="0.25">
      <c r="A105" s="55" t="s">
        <v>41</v>
      </c>
      <c r="B105" s="81" t="str">
        <f>IF([1]IE!B106="", "", [1]IE!B106)</f>
        <v/>
      </c>
      <c r="C105" s="81" t="str">
        <f>IF([1]IE!C106="", "", [1]IE!C106)</f>
        <v/>
      </c>
      <c r="D105" s="81" t="str">
        <f>IF([1]IE!D106="", "", [1]IE!D106)</f>
        <v/>
      </c>
      <c r="E105" s="92" t="str">
        <f>IF([1]IE!E106="", "", [1]IE!E106)</f>
        <v/>
      </c>
      <c r="F105" s="96" t="str">
        <f>IF([1]IE!F106="", "", [1]IE!F106)</f>
        <v/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</row>
    <row r="106" spans="1:214" x14ac:dyDescent="0.25">
      <c r="A106" s="56">
        <v>2000</v>
      </c>
      <c r="B106" s="81">
        <f>IF([1]IE!B107="", "", [1]IE!B107)</f>
        <v>12.882600344164144</v>
      </c>
      <c r="C106" s="81">
        <f>IF([1]IE!C107="", "", [1]IE!C107)</f>
        <v>14.55622942860356</v>
      </c>
      <c r="D106" s="81">
        <f>IF([1]IE!D107="", "", [1]IE!D107)</f>
        <v>12.043283406062036</v>
      </c>
      <c r="E106" s="92">
        <f>IF([1]IE!E107="", "", [1]IE!E107)</f>
        <v>7.2880218568758091</v>
      </c>
      <c r="F106" s="96">
        <f>IF([1]IE!F107="", "", [1]IE!F107)</f>
        <v>13.595407189562932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</row>
    <row r="107" spans="1:214" x14ac:dyDescent="0.25">
      <c r="A107" s="56">
        <v>2006</v>
      </c>
      <c r="B107" s="81">
        <f>IF([1]IE!B108="", "", [1]IE!B108)</f>
        <v>14.306153954581747</v>
      </c>
      <c r="C107" s="81">
        <f>IF([1]IE!C108="", "", [1]IE!C108)</f>
        <v>15.850221261279676</v>
      </c>
      <c r="D107" s="81">
        <f>IF([1]IE!D108="", "", [1]IE!D108)</f>
        <v>13.347783731125181</v>
      </c>
      <c r="E107" s="92">
        <f>IF([1]IE!E108="", "", [1]IE!E108)</f>
        <v>8.3501125192467125</v>
      </c>
      <c r="F107" s="96">
        <f>IF([1]IE!F108="", "", [1]IE!F108)</f>
        <v>14.984932941891593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</row>
    <row r="108" spans="1:214" x14ac:dyDescent="0.25">
      <c r="A108" s="56">
        <v>2011</v>
      </c>
      <c r="B108" s="81">
        <f>IF([1]IE!B109="", "", [1]IE!B109)</f>
        <v>15.335633046614021</v>
      </c>
      <c r="C108" s="81">
        <f>IF([1]IE!C109="", "", [1]IE!C109)</f>
        <v>16.801430890125022</v>
      </c>
      <c r="D108" s="81">
        <f>IF([1]IE!D109="", "", [1]IE!D109)</f>
        <v>14.649919164283048</v>
      </c>
      <c r="E108" s="92">
        <f>IF([1]IE!E109="", "", [1]IE!E109)</f>
        <v>9.9925515571900743</v>
      </c>
      <c r="F108" s="96">
        <f>IF([1]IE!F109="", "", [1]IE!F109)</f>
        <v>16.059304127341878</v>
      </c>
    </row>
    <row r="109" spans="1:214" x14ac:dyDescent="0.25">
      <c r="A109" s="56">
        <v>2012</v>
      </c>
      <c r="B109" s="81" t="str">
        <f>IF([1]IE!B110="", "", [1]IE!B110)</f>
        <v>:</v>
      </c>
      <c r="C109" s="81" t="str">
        <f>IF([1]IE!C110="", "", [1]IE!C110)</f>
        <v>:</v>
      </c>
      <c r="D109" s="81">
        <f>IF([1]IE!D110="", "", [1]IE!D110)</f>
        <v>14.552080500407943</v>
      </c>
      <c r="E109" s="92">
        <f>IF([1]IE!E110="", "", [1]IE!E110)</f>
        <v>9.3095789423940278</v>
      </c>
      <c r="F109" s="96">
        <f>IF([1]IE!F110="", "", [1]IE!F110)</f>
        <v>16.119664521052222</v>
      </c>
    </row>
    <row r="110" spans="1:214" x14ac:dyDescent="0.25">
      <c r="A110" s="56">
        <v>2013</v>
      </c>
      <c r="B110" s="81" t="str">
        <f>IF([1]IE!B111="", "", [1]IE!B111)</f>
        <v>:</v>
      </c>
      <c r="C110" s="81" t="str">
        <f>IF([1]IE!C111="", "", [1]IE!C111)</f>
        <v>:</v>
      </c>
      <c r="D110" s="81" t="str">
        <f>IF([1]IE!D111="", "", [1]IE!D111)</f>
        <v>:</v>
      </c>
      <c r="E110" s="92" t="str">
        <f>IF([1]IE!E111="", "", [1]IE!E111)</f>
        <v>:</v>
      </c>
      <c r="F110" s="96" t="str">
        <f>IF([1]IE!F111="", "", [1]IE!F111)</f>
        <v>:</v>
      </c>
    </row>
    <row r="111" spans="1:214" ht="22.5" x14ac:dyDescent="0.25">
      <c r="A111" s="55" t="s">
        <v>42</v>
      </c>
      <c r="B111" s="81" t="str">
        <f>IF([1]IE!B112="", "", [1]IE!B112)</f>
        <v/>
      </c>
      <c r="C111" s="81" t="str">
        <f>IF([1]IE!C112="", "", [1]IE!C112)</f>
        <v/>
      </c>
      <c r="D111" s="81" t="str">
        <f>IF([1]IE!D112="", "", [1]IE!D112)</f>
        <v/>
      </c>
      <c r="E111" s="92" t="str">
        <f>IF([1]IE!E112="", "", [1]IE!E112)</f>
        <v/>
      </c>
      <c r="F111" s="96" t="str">
        <f>IF([1]IE!F112="", "", [1]IE!F112)</f>
        <v/>
      </c>
    </row>
    <row r="112" spans="1:214" x14ac:dyDescent="0.25">
      <c r="A112" s="56">
        <v>2000</v>
      </c>
      <c r="B112" s="81">
        <f>IF([1]IE!B113="", "", [1]IE!B113)</f>
        <v>27.49895048657433</v>
      </c>
      <c r="C112" s="81">
        <f>IF([1]IE!C113="", "", [1]IE!C113)</f>
        <v>29.500755914150648</v>
      </c>
      <c r="D112" s="81">
        <f>IF([1]IE!D113="", "", [1]IE!D113)</f>
        <v>23.115343790541338</v>
      </c>
      <c r="E112" s="92">
        <f>IF([1]IE!E113="", "", [1]IE!E113)</f>
        <v>23.93951013756411</v>
      </c>
      <c r="F112" s="96">
        <f>IF([1]IE!F113="", "", [1]IE!F113)</f>
        <v>22.846729030441452</v>
      </c>
    </row>
    <row r="113" spans="1:6" x14ac:dyDescent="0.25">
      <c r="A113" s="56">
        <v>2006</v>
      </c>
      <c r="B113" s="81">
        <f>IF([1]IE!B114="", "", [1]IE!B114)</f>
        <v>28.70927833138947</v>
      </c>
      <c r="C113" s="81">
        <f>IF([1]IE!C114="", "", [1]IE!C114)</f>
        <v>30.629171428867203</v>
      </c>
      <c r="D113" s="81">
        <f>IF([1]IE!D114="", "", [1]IE!D114)</f>
        <v>25.935703848027281</v>
      </c>
      <c r="E113" s="92">
        <f>IF([1]IE!E114="", "", [1]IE!E114)</f>
        <v>26.653243317935964</v>
      </c>
      <c r="F113" s="96">
        <f>IF([1]IE!F114="", "", [1]IE!F114)</f>
        <v>25.700650534783563</v>
      </c>
    </row>
    <row r="114" spans="1:6" x14ac:dyDescent="0.25">
      <c r="A114" s="56">
        <v>2011</v>
      </c>
      <c r="B114" s="81">
        <f>IF([1]IE!B115="", "", [1]IE!B115)</f>
        <v>29.640758928575409</v>
      </c>
      <c r="C114" s="81">
        <f>IF([1]IE!C115="", "", [1]IE!C115)</f>
        <v>31.676858826595033</v>
      </c>
      <c r="D114" s="81">
        <f>IF([1]IE!D115="", "", [1]IE!D115)</f>
        <v>31.350199791287043</v>
      </c>
      <c r="E114" s="92">
        <f>IF([1]IE!E115="", "", [1]IE!E115)</f>
        <v>33.601787626274387</v>
      </c>
      <c r="F114" s="96">
        <f>IF([1]IE!F115="", "", [1]IE!F115)</f>
        <v>30.669108325116213</v>
      </c>
    </row>
    <row r="115" spans="1:6" x14ac:dyDescent="0.25">
      <c r="A115" s="56">
        <v>2012</v>
      </c>
      <c r="B115" s="81" t="str">
        <f>IF([1]IE!B116="", "", [1]IE!B116)</f>
        <v>:</v>
      </c>
      <c r="C115" s="81" t="str">
        <f>IF([1]IE!C116="", "", [1]IE!C116)</f>
        <v>:</v>
      </c>
      <c r="D115" s="81">
        <f>IF([1]IE!D116="", "", [1]IE!D116)</f>
        <v>31.656785422899102</v>
      </c>
      <c r="E115" s="92">
        <f>IF([1]IE!E116="", "", [1]IE!E116)</f>
        <v>34.01068002457351</v>
      </c>
      <c r="F115" s="96">
        <f>IF([1]IE!F116="", "", [1]IE!F116)</f>
        <v>30.952666944583797</v>
      </c>
    </row>
    <row r="116" spans="1:6" x14ac:dyDescent="0.25">
      <c r="A116" s="56">
        <v>2013</v>
      </c>
      <c r="B116" s="81" t="str">
        <f>IF([1]IE!B117="", "", [1]IE!B117)</f>
        <v>:</v>
      </c>
      <c r="C116" s="81" t="str">
        <f>IF([1]IE!C117="", "", [1]IE!C117)</f>
        <v>:</v>
      </c>
      <c r="D116" s="81" t="str">
        <f>IF([1]IE!D117="", "", [1]IE!D117)</f>
        <v>:</v>
      </c>
      <c r="E116" s="92" t="str">
        <f>IF([1]IE!E117="", "", [1]IE!E117)</f>
        <v>:</v>
      </c>
      <c r="F116" s="96" t="str">
        <f>IF([1]IE!F117="", "", [1]IE!F117)</f>
        <v>:</v>
      </c>
    </row>
    <row r="117" spans="1:6" x14ac:dyDescent="0.25">
      <c r="A117" s="55" t="s">
        <v>43</v>
      </c>
      <c r="B117" s="81" t="str">
        <f>IF([1]IE!B118="", "", [1]IE!B118)</f>
        <v/>
      </c>
      <c r="C117" s="81" t="str">
        <f>IF([1]IE!C118="", "", [1]IE!C118)</f>
        <v/>
      </c>
      <c r="D117" s="81" t="str">
        <f>IF([1]IE!D118="", "", [1]IE!D118)</f>
        <v/>
      </c>
      <c r="E117" s="92" t="str">
        <f>IF([1]IE!E118="", "", [1]IE!E118)</f>
        <v/>
      </c>
      <c r="F117" s="96" t="str">
        <f>IF([1]IE!F118="", "", [1]IE!F118)</f>
        <v/>
      </c>
    </row>
    <row r="118" spans="1:6" x14ac:dyDescent="0.25">
      <c r="A118" s="88" t="s">
        <v>44</v>
      </c>
      <c r="B118" s="81">
        <f>IF([1]IE!B119="", "", [1]IE!B119)</f>
        <v>1.8109836087751452</v>
      </c>
      <c r="C118" s="81">
        <f>IF([1]IE!C119="", "", [1]IE!C119)</f>
        <v>1.8709494958889064</v>
      </c>
      <c r="D118" s="81">
        <f>IF([1]IE!D119="", "", [1]IE!D119)</f>
        <v>1.0561546496402983</v>
      </c>
      <c r="E118" s="92">
        <f>IF([1]IE!E119="", "", [1]IE!E119)</f>
        <v>0.7844375172631497</v>
      </c>
      <c r="F118" s="96">
        <f>IF([1]IE!F119="", "", [1]IE!F119)</f>
        <v>1.1176912018661338</v>
      </c>
    </row>
    <row r="119" spans="1:6" x14ac:dyDescent="0.25">
      <c r="A119" s="88">
        <v>2006</v>
      </c>
      <c r="B119" s="81">
        <f>IF([1]IE!B120="", "", [1]IE!B120)</f>
        <v>1.7791486750503052</v>
      </c>
      <c r="C119" s="81">
        <f>IF([1]IE!C120="", "", [1]IE!C120)</f>
        <v>1.8486341641299338</v>
      </c>
      <c r="D119" s="81">
        <f>IF([1]IE!D120="", "", [1]IE!D120)</f>
        <v>1.198823294019673</v>
      </c>
      <c r="E119" s="92">
        <f>IF([1]IE!E120="", "", [1]IE!E120)</f>
        <v>1.2362168921223144</v>
      </c>
      <c r="F119" s="96">
        <f>IF([1]IE!F120="", "", [1]IE!F120)</f>
        <v>1.1901025144421813</v>
      </c>
    </row>
    <row r="120" spans="1:6" x14ac:dyDescent="0.25">
      <c r="A120" s="88">
        <v>2011</v>
      </c>
      <c r="B120" s="81">
        <f>IF([1]IE!B121="", "", [1]IE!B121)</f>
        <v>1.9753761442440207</v>
      </c>
      <c r="C120" s="81">
        <f>IF([1]IE!C121="", "", [1]IE!C121)</f>
        <v>2.0610769825043889</v>
      </c>
      <c r="D120" s="81">
        <f>IF([1]IE!D121="", "", [1]IE!D121)</f>
        <v>1.5326549384845349</v>
      </c>
      <c r="E120" s="92">
        <f>IF([1]IE!E121="", "", [1]IE!E121)</f>
        <v>1.5877614696424589</v>
      </c>
      <c r="F120" s="96">
        <f>IF([1]IE!F121="", "", [1]IE!F121)</f>
        <v>1.5205113273603637</v>
      </c>
    </row>
    <row r="121" spans="1:6" x14ac:dyDescent="0.25">
      <c r="A121" s="88">
        <v>2013</v>
      </c>
      <c r="B121" s="81">
        <f>IF([1]IE!B122="", "", [1]IE!B122)</f>
        <v>2.0301071149907908</v>
      </c>
      <c r="C121" s="81">
        <f>IF([1]IE!C122="", "", [1]IE!C122)</f>
        <v>2.1118048358470514</v>
      </c>
      <c r="D121" s="81">
        <f>IF([1]IE!D122="", "", [1]IE!D122)</f>
        <v>1.5359881414114396</v>
      </c>
      <c r="E121" s="92">
        <f>IF([1]IE!E122="", "", [1]IE!E122)</f>
        <v>1.5628236918924006</v>
      </c>
      <c r="F121" s="96">
        <f>IF([1]IE!F122="", "", [1]IE!F122)</f>
        <v>1.5300701954088407</v>
      </c>
    </row>
    <row r="122" spans="1:6" x14ac:dyDescent="0.25">
      <c r="A122" s="88"/>
      <c r="B122" s="86"/>
      <c r="C122" s="86"/>
      <c r="D122" s="86"/>
      <c r="E122" s="89"/>
      <c r="F122" s="86"/>
    </row>
    <row r="123" spans="1:6" x14ac:dyDescent="0.25">
      <c r="A123" s="58" t="s">
        <v>45</v>
      </c>
      <c r="B123" s="74"/>
      <c r="C123" s="74"/>
      <c r="D123" s="74"/>
      <c r="E123" s="75"/>
      <c r="F123" s="86"/>
    </row>
    <row r="124" spans="1:6" x14ac:dyDescent="0.25">
      <c r="A124" s="90"/>
      <c r="B124" s="76"/>
      <c r="C124" s="76"/>
      <c r="D124" s="76"/>
      <c r="E124" s="75"/>
      <c r="F124" s="86"/>
    </row>
    <row r="125" spans="1:6" x14ac:dyDescent="0.25">
      <c r="A125" s="90"/>
      <c r="B125" s="76"/>
      <c r="C125" s="76"/>
      <c r="D125" s="76"/>
      <c r="E125" s="75"/>
      <c r="F125" s="86"/>
    </row>
    <row r="126" spans="1:6" x14ac:dyDescent="0.25">
      <c r="A126" s="90"/>
      <c r="B126" s="76"/>
      <c r="C126" s="76"/>
      <c r="D126" s="76"/>
      <c r="E126" s="75"/>
      <c r="F126" s="86"/>
    </row>
    <row r="127" spans="1:6" x14ac:dyDescent="0.25">
      <c r="A127" s="90"/>
      <c r="B127" s="76"/>
      <c r="C127" s="76"/>
      <c r="D127" s="76"/>
      <c r="E127" s="75"/>
      <c r="F127" s="86"/>
    </row>
    <row r="128" spans="1:6" x14ac:dyDescent="0.25">
      <c r="A128" s="90"/>
      <c r="B128" s="76"/>
      <c r="C128" s="76"/>
      <c r="D128" s="76"/>
      <c r="E128" s="75"/>
      <c r="F128" s="86"/>
    </row>
    <row r="129" spans="1:6" x14ac:dyDescent="0.25">
      <c r="A129" s="90"/>
      <c r="B129" s="76"/>
      <c r="C129" s="76"/>
      <c r="D129" s="76"/>
      <c r="E129" s="75"/>
      <c r="F129" s="86"/>
    </row>
    <row r="130" spans="1:6" x14ac:dyDescent="0.25">
      <c r="A130" s="90"/>
      <c r="B130" s="76"/>
      <c r="C130" s="76"/>
      <c r="D130" s="76"/>
      <c r="E130" s="75"/>
      <c r="F130" s="86"/>
    </row>
    <row r="131" spans="1:6" x14ac:dyDescent="0.25">
      <c r="A131" s="90"/>
      <c r="B131" s="76"/>
      <c r="C131" s="76"/>
      <c r="D131" s="76"/>
      <c r="E131" s="75"/>
      <c r="F131" s="86"/>
    </row>
    <row r="132" spans="1:6" x14ac:dyDescent="0.25">
      <c r="A132" s="90"/>
      <c r="B132" s="76"/>
      <c r="C132" s="76"/>
      <c r="D132" s="76"/>
      <c r="E132" s="75"/>
      <c r="F132" s="86"/>
    </row>
    <row r="133" spans="1:6" x14ac:dyDescent="0.25">
      <c r="A133" s="90"/>
      <c r="B133" s="76"/>
      <c r="C133" s="76"/>
      <c r="D133" s="76"/>
      <c r="E133" s="75"/>
      <c r="F133" s="86"/>
    </row>
    <row r="134" spans="1:6" x14ac:dyDescent="0.25">
      <c r="A134" s="90"/>
      <c r="B134" s="76"/>
      <c r="C134" s="76"/>
      <c r="D134" s="76"/>
      <c r="E134" s="75"/>
      <c r="F134" s="86"/>
    </row>
    <row r="135" spans="1:6" x14ac:dyDescent="0.25">
      <c r="A135" s="90"/>
      <c r="B135" s="76"/>
      <c r="C135" s="76"/>
      <c r="D135" s="76"/>
      <c r="E135" s="75"/>
      <c r="F135" s="86"/>
    </row>
    <row r="136" spans="1:6" x14ac:dyDescent="0.25">
      <c r="A136" s="90"/>
      <c r="B136" s="76"/>
      <c r="C136" s="76"/>
      <c r="D136" s="76"/>
      <c r="E136" s="75"/>
      <c r="F136" s="86"/>
    </row>
    <row r="137" spans="1:6" x14ac:dyDescent="0.25">
      <c r="A137" s="90"/>
      <c r="B137" s="76"/>
      <c r="C137" s="76"/>
      <c r="D137" s="76"/>
      <c r="E137" s="75"/>
      <c r="F137" s="86"/>
    </row>
    <row r="138" spans="1:6" x14ac:dyDescent="0.25">
      <c r="A138" s="90"/>
      <c r="B138" s="76"/>
      <c r="C138" s="76"/>
      <c r="D138" s="76"/>
      <c r="E138" s="75"/>
      <c r="F138" s="86"/>
    </row>
    <row r="139" spans="1:6" x14ac:dyDescent="0.25">
      <c r="A139" s="90"/>
      <c r="B139" s="76"/>
      <c r="C139" s="76"/>
      <c r="D139" s="76"/>
      <c r="E139" s="75"/>
      <c r="F139" s="86"/>
    </row>
    <row r="140" spans="1:6" x14ac:dyDescent="0.25">
      <c r="A140" s="90"/>
      <c r="B140" s="76"/>
      <c r="C140" s="76"/>
      <c r="D140" s="76"/>
      <c r="E140" s="75"/>
      <c r="F140" s="86"/>
    </row>
    <row r="141" spans="1:6" x14ac:dyDescent="0.25">
      <c r="A141" s="90"/>
      <c r="B141" s="76"/>
      <c r="C141" s="76"/>
      <c r="D141" s="76"/>
      <c r="E141" s="75"/>
      <c r="F141" s="86"/>
    </row>
    <row r="142" spans="1:6" x14ac:dyDescent="0.25">
      <c r="A142" s="90"/>
      <c r="B142" s="76"/>
      <c r="C142" s="76"/>
      <c r="D142" s="76"/>
      <c r="E142" s="75"/>
      <c r="F142" s="86"/>
    </row>
    <row r="143" spans="1:6" x14ac:dyDescent="0.25">
      <c r="A143" s="90"/>
      <c r="B143" s="76"/>
      <c r="C143" s="76"/>
      <c r="D143" s="76"/>
      <c r="E143" s="75"/>
      <c r="F143" s="86"/>
    </row>
    <row r="144" spans="1:6" x14ac:dyDescent="0.25">
      <c r="A144" s="90"/>
      <c r="B144" s="76"/>
      <c r="C144" s="76"/>
      <c r="D144" s="76"/>
      <c r="E144" s="75"/>
      <c r="F144" s="86"/>
    </row>
    <row r="145" spans="1:6" x14ac:dyDescent="0.25">
      <c r="A145" s="90"/>
      <c r="B145" s="76"/>
      <c r="C145" s="76"/>
      <c r="D145" s="76"/>
      <c r="E145" s="75"/>
      <c r="F145" s="86"/>
    </row>
    <row r="146" spans="1:6" x14ac:dyDescent="0.25">
      <c r="A146" s="90"/>
      <c r="B146" s="76"/>
      <c r="C146" s="76"/>
      <c r="D146" s="76"/>
      <c r="E146" s="75"/>
      <c r="F146" s="86"/>
    </row>
    <row r="147" spans="1:6" x14ac:dyDescent="0.25">
      <c r="A147" s="90"/>
      <c r="B147" s="76"/>
      <c r="C147" s="76"/>
      <c r="D147" s="76"/>
      <c r="E147" s="75"/>
      <c r="F147" s="86"/>
    </row>
    <row r="148" spans="1:6" x14ac:dyDescent="0.25">
      <c r="A148" s="90"/>
      <c r="B148" s="76"/>
      <c r="C148" s="76"/>
      <c r="D148" s="76"/>
      <c r="E148" s="75"/>
      <c r="F148" s="86"/>
    </row>
    <row r="149" spans="1:6" x14ac:dyDescent="0.25">
      <c r="A149" s="90"/>
      <c r="B149" s="76"/>
      <c r="C149" s="76"/>
      <c r="D149" s="76"/>
      <c r="E149" s="75"/>
      <c r="F149" s="86"/>
    </row>
    <row r="150" spans="1:6" x14ac:dyDescent="0.25">
      <c r="A150" s="90"/>
      <c r="B150" s="76"/>
      <c r="C150" s="76"/>
      <c r="D150" s="76"/>
      <c r="E150" s="75"/>
      <c r="F150" s="86"/>
    </row>
    <row r="151" spans="1:6" x14ac:dyDescent="0.25">
      <c r="A151" s="90"/>
      <c r="B151" s="76"/>
      <c r="C151" s="76"/>
      <c r="D151" s="76"/>
      <c r="E151" s="75"/>
      <c r="F151" s="86"/>
    </row>
    <row r="152" spans="1:6" x14ac:dyDescent="0.25">
      <c r="A152" s="90"/>
      <c r="B152" s="76"/>
      <c r="C152" s="76"/>
      <c r="D152" s="76"/>
      <c r="E152" s="75"/>
    </row>
    <row r="153" spans="1:6" x14ac:dyDescent="0.25">
      <c r="A153" s="90"/>
      <c r="B153" s="76"/>
      <c r="C153" s="76"/>
      <c r="D153" s="76"/>
      <c r="E153" s="75"/>
      <c r="F153" s="58"/>
    </row>
    <row r="154" spans="1:6" x14ac:dyDescent="0.25">
      <c r="A154" s="90"/>
      <c r="B154" s="76"/>
      <c r="C154" s="76"/>
      <c r="D154" s="76"/>
      <c r="E154" s="75"/>
      <c r="F154" s="76"/>
    </row>
    <row r="155" spans="1:6" x14ac:dyDescent="0.25">
      <c r="A155" s="90"/>
      <c r="B155" s="76"/>
      <c r="C155" s="76"/>
      <c r="D155" s="76"/>
      <c r="E155" s="75"/>
      <c r="F155" s="89"/>
    </row>
    <row r="156" spans="1:6" x14ac:dyDescent="0.25">
      <c r="A156" s="90"/>
      <c r="B156" s="76"/>
      <c r="C156" s="76"/>
      <c r="D156" s="76"/>
      <c r="E156" s="75"/>
      <c r="F156" s="89"/>
    </row>
    <row r="157" spans="1:6" x14ac:dyDescent="0.25">
      <c r="A157" s="90"/>
      <c r="B157" s="76"/>
      <c r="C157" s="76"/>
      <c r="D157" s="76"/>
      <c r="E157" s="75"/>
      <c r="F157" s="89"/>
    </row>
    <row r="158" spans="1:6" x14ac:dyDescent="0.25">
      <c r="A158" s="90"/>
      <c r="B158" s="76"/>
      <c r="C158" s="76"/>
      <c r="D158" s="76"/>
      <c r="E158" s="75"/>
      <c r="F158" s="89"/>
    </row>
    <row r="159" spans="1:6" x14ac:dyDescent="0.25">
      <c r="A159" s="90"/>
      <c r="B159" s="76"/>
      <c r="C159" s="76"/>
      <c r="D159" s="76"/>
      <c r="E159" s="75"/>
      <c r="F159" s="76"/>
    </row>
    <row r="160" spans="1:6" x14ac:dyDescent="0.25">
      <c r="A160" s="90"/>
      <c r="B160" s="76"/>
      <c r="C160" s="76"/>
      <c r="D160" s="76"/>
      <c r="E160" s="75"/>
      <c r="F160" s="76"/>
    </row>
    <row r="161" spans="1:6" x14ac:dyDescent="0.25">
      <c r="A161" s="90"/>
      <c r="B161" s="76"/>
      <c r="C161" s="76"/>
      <c r="D161" s="76"/>
      <c r="E161" s="75"/>
      <c r="F161" s="76"/>
    </row>
    <row r="162" spans="1:6" x14ac:dyDescent="0.25">
      <c r="A162" s="90"/>
      <c r="B162" s="76"/>
      <c r="C162" s="76"/>
      <c r="D162" s="76"/>
      <c r="E162" s="75"/>
      <c r="F162" s="76"/>
    </row>
    <row r="163" spans="1:6" x14ac:dyDescent="0.25">
      <c r="A163" s="90"/>
      <c r="B163" s="76"/>
      <c r="C163" s="76"/>
      <c r="D163" s="76"/>
      <c r="E163" s="75"/>
      <c r="F163" s="76"/>
    </row>
    <row r="164" spans="1:6" x14ac:dyDescent="0.25">
      <c r="A164" s="90"/>
      <c r="B164" s="76"/>
      <c r="C164" s="76"/>
      <c r="D164" s="76"/>
      <c r="E164" s="75"/>
      <c r="F164" s="76"/>
    </row>
    <row r="165" spans="1:6" x14ac:dyDescent="0.25">
      <c r="A165" s="90"/>
      <c r="B165" s="76"/>
      <c r="C165" s="76"/>
      <c r="D165" s="76"/>
      <c r="E165" s="75"/>
      <c r="F165" s="76"/>
    </row>
    <row r="166" spans="1:6" x14ac:dyDescent="0.25">
      <c r="A166" s="90"/>
      <c r="B166" s="76"/>
      <c r="C166" s="76"/>
      <c r="D166" s="76"/>
      <c r="E166" s="75"/>
      <c r="F166" s="76"/>
    </row>
    <row r="167" spans="1:6" x14ac:dyDescent="0.25">
      <c r="A167" s="90"/>
      <c r="B167" s="76"/>
      <c r="C167" s="76"/>
      <c r="D167" s="76"/>
      <c r="E167" s="75"/>
      <c r="F167" s="76"/>
    </row>
    <row r="168" spans="1:6" x14ac:dyDescent="0.25">
      <c r="A168" s="90"/>
      <c r="B168" s="76"/>
      <c r="C168" s="76"/>
      <c r="D168" s="76"/>
      <c r="E168" s="75"/>
      <c r="F168" s="76"/>
    </row>
    <row r="169" spans="1:6" x14ac:dyDescent="0.25">
      <c r="A169" s="90"/>
      <c r="B169" s="76"/>
      <c r="C169" s="76"/>
      <c r="D169" s="76"/>
      <c r="E169" s="75"/>
      <c r="F169" s="76"/>
    </row>
    <row r="170" spans="1:6" x14ac:dyDescent="0.25">
      <c r="A170" s="90"/>
      <c r="B170" s="76"/>
      <c r="C170" s="76"/>
      <c r="D170" s="76"/>
      <c r="E170" s="75"/>
      <c r="F170" s="76"/>
    </row>
    <row r="171" spans="1:6" x14ac:dyDescent="0.25">
      <c r="A171" s="90"/>
      <c r="B171" s="76"/>
      <c r="C171" s="76"/>
      <c r="D171" s="76"/>
      <c r="E171" s="75"/>
      <c r="F171" s="76"/>
    </row>
    <row r="172" spans="1:6" x14ac:dyDescent="0.25">
      <c r="A172" s="90"/>
      <c r="B172" s="76"/>
      <c r="C172" s="76"/>
      <c r="D172" s="76"/>
      <c r="E172" s="75"/>
      <c r="F172" s="76"/>
    </row>
    <row r="173" spans="1:6" x14ac:dyDescent="0.25">
      <c r="A173" s="90"/>
      <c r="B173" s="76"/>
      <c r="C173" s="76"/>
      <c r="D173" s="76"/>
      <c r="E173" s="75"/>
      <c r="F173" s="76"/>
    </row>
    <row r="174" spans="1:6" x14ac:dyDescent="0.25">
      <c r="A174" s="90"/>
      <c r="B174" s="76"/>
      <c r="C174" s="76"/>
      <c r="D174" s="76"/>
      <c r="E174" s="75"/>
      <c r="F174" s="76"/>
    </row>
    <row r="175" spans="1:6" x14ac:dyDescent="0.25">
      <c r="A175" s="90"/>
      <c r="B175" s="76"/>
      <c r="C175" s="76"/>
      <c r="D175" s="76"/>
      <c r="E175" s="75"/>
      <c r="F175" s="76"/>
    </row>
    <row r="176" spans="1:6" x14ac:dyDescent="0.25">
      <c r="A176" s="90"/>
      <c r="B176" s="76"/>
      <c r="C176" s="76"/>
      <c r="D176" s="76"/>
      <c r="E176" s="75"/>
      <c r="F176" s="76"/>
    </row>
    <row r="177" spans="1:6" x14ac:dyDescent="0.25">
      <c r="A177" s="90"/>
      <c r="B177" s="76"/>
      <c r="C177" s="76"/>
      <c r="D177" s="76"/>
      <c r="E177" s="75"/>
      <c r="F177" s="76"/>
    </row>
    <row r="178" spans="1:6" x14ac:dyDescent="0.25">
      <c r="A178" s="90"/>
      <c r="B178" s="76"/>
      <c r="C178" s="76"/>
      <c r="D178" s="76"/>
      <c r="E178" s="75"/>
      <c r="F178" s="76"/>
    </row>
    <row r="179" spans="1:6" x14ac:dyDescent="0.25">
      <c r="A179" s="90"/>
      <c r="B179" s="76"/>
      <c r="C179" s="76"/>
      <c r="D179" s="76"/>
      <c r="E179" s="75"/>
      <c r="F179" s="76"/>
    </row>
    <row r="180" spans="1:6" x14ac:dyDescent="0.25">
      <c r="A180" s="90"/>
      <c r="B180" s="76"/>
      <c r="C180" s="76"/>
      <c r="D180" s="76"/>
      <c r="E180" s="75"/>
      <c r="F180" s="76"/>
    </row>
    <row r="181" spans="1:6" x14ac:dyDescent="0.25">
      <c r="A181" s="90"/>
      <c r="B181" s="76"/>
      <c r="C181" s="76"/>
      <c r="D181" s="76"/>
      <c r="E181" s="75"/>
      <c r="F181" s="76"/>
    </row>
    <row r="182" spans="1:6" x14ac:dyDescent="0.25">
      <c r="A182" s="90"/>
      <c r="B182" s="76"/>
      <c r="C182" s="76"/>
      <c r="D182" s="76"/>
      <c r="E182" s="75"/>
      <c r="F182" s="76"/>
    </row>
    <row r="183" spans="1:6" x14ac:dyDescent="0.25">
      <c r="A183" s="90"/>
      <c r="B183" s="76"/>
      <c r="C183" s="76"/>
      <c r="D183" s="76"/>
      <c r="E183" s="75"/>
      <c r="F183" s="76"/>
    </row>
    <row r="184" spans="1:6" x14ac:dyDescent="0.25">
      <c r="A184" s="90"/>
      <c r="B184" s="76"/>
      <c r="C184" s="76"/>
      <c r="D184" s="76"/>
      <c r="E184" s="75"/>
      <c r="F184" s="76"/>
    </row>
    <row r="185" spans="1:6" x14ac:dyDescent="0.25">
      <c r="A185" s="90"/>
      <c r="B185" s="76"/>
      <c r="C185" s="76"/>
      <c r="D185" s="76"/>
      <c r="E185" s="75"/>
      <c r="F185" s="76"/>
    </row>
    <row r="186" spans="1:6" x14ac:dyDescent="0.25">
      <c r="A186" s="90"/>
      <c r="B186" s="76"/>
      <c r="C186" s="76"/>
      <c r="D186" s="76"/>
      <c r="E186" s="75"/>
      <c r="F186" s="76"/>
    </row>
    <row r="187" spans="1:6" x14ac:dyDescent="0.25">
      <c r="A187" s="90"/>
      <c r="B187" s="76"/>
      <c r="C187" s="76"/>
      <c r="D187" s="76"/>
      <c r="E187" s="75"/>
      <c r="F187" s="76"/>
    </row>
    <row r="188" spans="1:6" x14ac:dyDescent="0.25">
      <c r="A188" s="90"/>
      <c r="B188" s="76"/>
      <c r="C188" s="76"/>
      <c r="D188" s="76"/>
      <c r="E188" s="75"/>
      <c r="F188" s="76"/>
    </row>
    <row r="189" spans="1:6" x14ac:dyDescent="0.25">
      <c r="A189" s="90"/>
      <c r="B189" s="76"/>
      <c r="C189" s="76"/>
      <c r="D189" s="76"/>
      <c r="E189" s="75"/>
      <c r="F189" s="76"/>
    </row>
    <row r="190" spans="1:6" x14ac:dyDescent="0.25">
      <c r="A190" s="90"/>
      <c r="B190" s="76"/>
      <c r="C190" s="76"/>
      <c r="D190" s="76"/>
      <c r="E190" s="75"/>
      <c r="F190" s="76"/>
    </row>
    <row r="191" spans="1:6" x14ac:dyDescent="0.25">
      <c r="A191" s="90"/>
      <c r="B191" s="76"/>
      <c r="C191" s="76"/>
      <c r="D191" s="76"/>
      <c r="E191" s="75"/>
      <c r="F191" s="76"/>
    </row>
    <row r="192" spans="1:6" x14ac:dyDescent="0.25">
      <c r="A192" s="90"/>
      <c r="B192" s="76"/>
      <c r="C192" s="76"/>
      <c r="D192" s="76"/>
      <c r="E192" s="75"/>
      <c r="F192" s="76"/>
    </row>
    <row r="193" spans="1:6" x14ac:dyDescent="0.25">
      <c r="A193" s="90"/>
      <c r="B193" s="76"/>
      <c r="C193" s="76"/>
      <c r="D193" s="76"/>
      <c r="E193" s="75"/>
      <c r="F193" s="76"/>
    </row>
    <row r="194" spans="1:6" x14ac:dyDescent="0.25">
      <c r="A194" s="90"/>
      <c r="B194" s="76"/>
      <c r="C194" s="76"/>
      <c r="D194" s="76"/>
      <c r="E194" s="75"/>
      <c r="F194" s="76"/>
    </row>
    <row r="195" spans="1:6" x14ac:dyDescent="0.25">
      <c r="A195" s="90"/>
      <c r="B195" s="76"/>
      <c r="C195" s="76"/>
      <c r="D195" s="76"/>
      <c r="E195" s="75"/>
      <c r="F195" s="76"/>
    </row>
    <row r="196" spans="1:6" x14ac:dyDescent="0.25">
      <c r="A196" s="90"/>
      <c r="B196" s="76"/>
      <c r="C196" s="76"/>
      <c r="D196" s="76"/>
      <c r="E196" s="75"/>
      <c r="F196" s="76"/>
    </row>
    <row r="197" spans="1:6" x14ac:dyDescent="0.25">
      <c r="A197" s="90"/>
      <c r="B197" s="76"/>
      <c r="C197" s="76"/>
      <c r="D197" s="76"/>
      <c r="E197" s="75"/>
      <c r="F197" s="76"/>
    </row>
    <row r="198" spans="1:6" x14ac:dyDescent="0.25">
      <c r="A198" s="90"/>
      <c r="B198" s="76"/>
      <c r="C198" s="76"/>
      <c r="D198" s="76"/>
      <c r="E198" s="75"/>
      <c r="F198" s="76"/>
    </row>
    <row r="199" spans="1:6" x14ac:dyDescent="0.25">
      <c r="A199" s="90"/>
      <c r="B199" s="76"/>
      <c r="C199" s="76"/>
      <c r="D199" s="76"/>
      <c r="E199" s="75"/>
      <c r="F199" s="76"/>
    </row>
    <row r="200" spans="1:6" x14ac:dyDescent="0.25">
      <c r="A200" s="90"/>
      <c r="B200" s="76"/>
      <c r="C200" s="76"/>
      <c r="D200" s="76"/>
      <c r="E200" s="75"/>
      <c r="F200" s="76"/>
    </row>
    <row r="201" spans="1:6" x14ac:dyDescent="0.25">
      <c r="A201" s="90"/>
      <c r="B201" s="76"/>
      <c r="C201" s="76"/>
      <c r="D201" s="76"/>
      <c r="E201" s="75"/>
      <c r="F201" s="76"/>
    </row>
    <row r="202" spans="1:6" x14ac:dyDescent="0.25">
      <c r="A202" s="90"/>
      <c r="B202" s="76"/>
      <c r="C202" s="76"/>
      <c r="D202" s="76"/>
      <c r="E202" s="75"/>
      <c r="F202" s="76"/>
    </row>
    <row r="203" spans="1:6" x14ac:dyDescent="0.25">
      <c r="A203" s="90"/>
      <c r="B203" s="76"/>
      <c r="C203" s="76"/>
      <c r="D203" s="76"/>
      <c r="E203" s="75"/>
      <c r="F203" s="76"/>
    </row>
    <row r="204" spans="1:6" x14ac:dyDescent="0.25">
      <c r="A204" s="90"/>
      <c r="B204" s="76"/>
      <c r="C204" s="76"/>
      <c r="D204" s="76"/>
      <c r="E204" s="75"/>
      <c r="F204" s="76"/>
    </row>
    <row r="205" spans="1:6" x14ac:dyDescent="0.25">
      <c r="A205" s="90"/>
      <c r="B205" s="76"/>
      <c r="C205" s="76"/>
      <c r="D205" s="76"/>
      <c r="E205" s="75"/>
      <c r="F205" s="76"/>
    </row>
    <row r="206" spans="1:6" x14ac:dyDescent="0.25">
      <c r="A206" s="90"/>
      <c r="B206" s="76"/>
      <c r="C206" s="76"/>
      <c r="D206" s="76"/>
      <c r="E206" s="75"/>
      <c r="F206" s="76"/>
    </row>
    <row r="207" spans="1:6" x14ac:dyDescent="0.25">
      <c r="A207" s="90"/>
      <c r="B207" s="76"/>
      <c r="C207" s="76"/>
      <c r="D207" s="76"/>
      <c r="E207" s="75"/>
      <c r="F207" s="76"/>
    </row>
    <row r="208" spans="1:6" x14ac:dyDescent="0.25">
      <c r="A208" s="90"/>
      <c r="B208" s="76"/>
      <c r="C208" s="76"/>
      <c r="D208" s="76"/>
      <c r="E208" s="75"/>
      <c r="F208" s="76"/>
    </row>
    <row r="209" spans="1:6" x14ac:dyDescent="0.25">
      <c r="A209" s="90"/>
      <c r="B209" s="76"/>
      <c r="C209" s="76"/>
      <c r="D209" s="76"/>
      <c r="E209" s="75"/>
      <c r="F209" s="76"/>
    </row>
    <row r="210" spans="1:6" x14ac:dyDescent="0.25">
      <c r="A210" s="90"/>
      <c r="B210" s="76"/>
      <c r="C210" s="76"/>
      <c r="D210" s="76"/>
      <c r="E210" s="75"/>
      <c r="F210" s="76"/>
    </row>
    <row r="211" spans="1:6" x14ac:dyDescent="0.25">
      <c r="A211" s="90"/>
      <c r="B211" s="76"/>
      <c r="C211" s="76"/>
      <c r="D211" s="76"/>
      <c r="E211" s="75"/>
      <c r="F211" s="76"/>
    </row>
    <row r="212" spans="1:6" x14ac:dyDescent="0.25">
      <c r="A212" s="90"/>
      <c r="B212" s="76"/>
      <c r="C212" s="76"/>
      <c r="D212" s="76"/>
      <c r="E212" s="75"/>
      <c r="F212" s="76"/>
    </row>
    <row r="213" spans="1:6" x14ac:dyDescent="0.25">
      <c r="A213" s="90"/>
      <c r="B213" s="76"/>
      <c r="C213" s="76"/>
      <c r="D213" s="76"/>
      <c r="E213" s="75"/>
      <c r="F213" s="76"/>
    </row>
    <row r="214" spans="1:6" x14ac:dyDescent="0.25">
      <c r="A214" s="90"/>
      <c r="B214" s="76"/>
      <c r="C214" s="76"/>
      <c r="D214" s="76"/>
      <c r="E214" s="75"/>
      <c r="F214" s="76"/>
    </row>
    <row r="215" spans="1:6" x14ac:dyDescent="0.25">
      <c r="A215" s="90"/>
      <c r="B215" s="76"/>
      <c r="C215" s="76"/>
      <c r="D215" s="76"/>
      <c r="E215" s="75"/>
      <c r="F215" s="76"/>
    </row>
    <row r="216" spans="1:6" x14ac:dyDescent="0.25">
      <c r="A216" s="90"/>
      <c r="B216" s="76"/>
      <c r="C216" s="76"/>
      <c r="D216" s="76"/>
      <c r="E216" s="75"/>
      <c r="F216" s="76"/>
    </row>
    <row r="217" spans="1:6" x14ac:dyDescent="0.25">
      <c r="A217" s="90"/>
      <c r="B217" s="76"/>
      <c r="C217" s="76"/>
      <c r="D217" s="76"/>
      <c r="E217" s="75"/>
      <c r="F217" s="76"/>
    </row>
    <row r="218" spans="1:6" x14ac:dyDescent="0.25">
      <c r="A218" s="90"/>
      <c r="B218" s="76"/>
      <c r="C218" s="76"/>
      <c r="D218" s="76"/>
      <c r="E218" s="75"/>
      <c r="F218" s="76"/>
    </row>
    <row r="219" spans="1:6" x14ac:dyDescent="0.25">
      <c r="A219" s="90"/>
      <c r="B219" s="76"/>
      <c r="C219" s="76"/>
      <c r="D219" s="76"/>
      <c r="E219" s="75"/>
      <c r="F219" s="76"/>
    </row>
    <row r="220" spans="1:6" x14ac:dyDescent="0.25">
      <c r="A220" s="90"/>
      <c r="B220" s="76"/>
      <c r="C220" s="76"/>
      <c r="D220" s="76"/>
      <c r="E220" s="75"/>
      <c r="F220" s="76"/>
    </row>
    <row r="221" spans="1:6" x14ac:dyDescent="0.25">
      <c r="A221" s="90"/>
      <c r="B221" s="76"/>
      <c r="C221" s="76"/>
      <c r="D221" s="76"/>
      <c r="E221" s="75"/>
      <c r="F221" s="76"/>
    </row>
    <row r="222" spans="1:6" x14ac:dyDescent="0.25">
      <c r="A222" s="90"/>
      <c r="B222" s="76"/>
      <c r="C222" s="76"/>
      <c r="D222" s="76"/>
      <c r="E222" s="75"/>
      <c r="F222" s="76"/>
    </row>
    <row r="223" spans="1:6" x14ac:dyDescent="0.25">
      <c r="A223" s="90"/>
      <c r="B223" s="76"/>
      <c r="C223" s="76"/>
      <c r="D223" s="76"/>
      <c r="E223" s="75"/>
      <c r="F223" s="76"/>
    </row>
    <row r="224" spans="1:6" x14ac:dyDescent="0.25">
      <c r="A224" s="90"/>
      <c r="B224" s="76"/>
      <c r="C224" s="76"/>
      <c r="D224" s="76"/>
      <c r="E224" s="75"/>
      <c r="F224" s="76"/>
    </row>
    <row r="225" spans="1:6" x14ac:dyDescent="0.25">
      <c r="A225" s="90"/>
      <c r="B225" s="76"/>
      <c r="C225" s="76"/>
      <c r="D225" s="76"/>
      <c r="E225" s="75"/>
      <c r="F225" s="76"/>
    </row>
    <row r="226" spans="1:6" x14ac:dyDescent="0.25">
      <c r="A226" s="90"/>
      <c r="B226" s="76"/>
      <c r="C226" s="76"/>
      <c r="D226" s="76"/>
      <c r="E226" s="75"/>
      <c r="F226" s="76"/>
    </row>
    <row r="227" spans="1:6" x14ac:dyDescent="0.25">
      <c r="A227" s="90"/>
      <c r="B227" s="76"/>
      <c r="C227" s="76"/>
      <c r="D227" s="76"/>
      <c r="E227" s="75"/>
      <c r="F227" s="76"/>
    </row>
    <row r="228" spans="1:6" x14ac:dyDescent="0.25">
      <c r="A228" s="90"/>
      <c r="B228" s="76"/>
      <c r="C228" s="76"/>
      <c r="D228" s="76"/>
      <c r="E228" s="75"/>
      <c r="F228" s="76"/>
    </row>
    <row r="229" spans="1:6" x14ac:dyDescent="0.25">
      <c r="A229" s="90"/>
      <c r="B229" s="76"/>
      <c r="C229" s="76"/>
      <c r="D229" s="76"/>
      <c r="E229" s="75"/>
      <c r="F229" s="76"/>
    </row>
    <row r="230" spans="1:6" x14ac:dyDescent="0.25">
      <c r="A230" s="90"/>
      <c r="B230" s="76"/>
      <c r="C230" s="76"/>
      <c r="D230" s="76"/>
      <c r="E230" s="75"/>
      <c r="F230" s="76"/>
    </row>
    <row r="231" spans="1:6" x14ac:dyDescent="0.25">
      <c r="A231" s="90"/>
      <c r="B231" s="76"/>
      <c r="C231" s="76"/>
      <c r="D231" s="76"/>
      <c r="E231" s="75"/>
      <c r="F231" s="76"/>
    </row>
    <row r="232" spans="1:6" x14ac:dyDescent="0.25">
      <c r="A232" s="90"/>
      <c r="B232" s="76"/>
      <c r="C232" s="76"/>
      <c r="D232" s="76"/>
      <c r="E232" s="75"/>
      <c r="F232" s="76"/>
    </row>
    <row r="233" spans="1:6" x14ac:dyDescent="0.25">
      <c r="A233" s="90"/>
      <c r="B233" s="76"/>
      <c r="C233" s="76"/>
      <c r="D233" s="76"/>
      <c r="E233" s="75"/>
      <c r="F233" s="76"/>
    </row>
    <row r="234" spans="1:6" x14ac:dyDescent="0.25">
      <c r="A234" s="90"/>
      <c r="B234" s="76"/>
      <c r="C234" s="76"/>
      <c r="D234" s="76"/>
      <c r="E234" s="75"/>
      <c r="F234" s="76"/>
    </row>
    <row r="235" spans="1:6" x14ac:dyDescent="0.25">
      <c r="A235" s="90"/>
      <c r="B235" s="76"/>
      <c r="C235" s="76"/>
      <c r="D235" s="76"/>
      <c r="E235" s="75"/>
      <c r="F235" s="76"/>
    </row>
    <row r="236" spans="1:6" x14ac:dyDescent="0.25">
      <c r="A236" s="90"/>
      <c r="B236" s="76"/>
      <c r="C236" s="76"/>
      <c r="D236" s="76"/>
      <c r="E236" s="75"/>
      <c r="F236" s="76"/>
    </row>
    <row r="237" spans="1:6" x14ac:dyDescent="0.25">
      <c r="A237" s="90"/>
      <c r="B237" s="76"/>
      <c r="C237" s="76"/>
      <c r="D237" s="76"/>
      <c r="E237" s="75"/>
      <c r="F237" s="76"/>
    </row>
    <row r="238" spans="1:6" x14ac:dyDescent="0.25">
      <c r="A238" s="90"/>
      <c r="B238" s="76"/>
      <c r="C238" s="76"/>
      <c r="D238" s="76"/>
      <c r="E238" s="75"/>
      <c r="F238" s="76"/>
    </row>
    <row r="239" spans="1:6" x14ac:dyDescent="0.25">
      <c r="A239" s="90"/>
      <c r="B239" s="76"/>
      <c r="C239" s="76"/>
      <c r="D239" s="76"/>
      <c r="E239" s="75"/>
      <c r="F239" s="76"/>
    </row>
    <row r="240" spans="1:6" x14ac:dyDescent="0.25">
      <c r="A240" s="90"/>
      <c r="B240" s="76"/>
      <c r="C240" s="76"/>
      <c r="D240" s="76"/>
      <c r="E240" s="75"/>
      <c r="F240" s="76"/>
    </row>
    <row r="241" spans="1:6" x14ac:dyDescent="0.25">
      <c r="A241" s="90"/>
      <c r="B241" s="76"/>
      <c r="C241" s="76"/>
      <c r="D241" s="76"/>
      <c r="E241" s="75"/>
      <c r="F241" s="76"/>
    </row>
    <row r="242" spans="1:6" x14ac:dyDescent="0.25">
      <c r="A242" s="90"/>
      <c r="B242" s="76"/>
      <c r="C242" s="76"/>
      <c r="D242" s="76"/>
      <c r="E242" s="75"/>
      <c r="F242" s="76"/>
    </row>
    <row r="243" spans="1:6" x14ac:dyDescent="0.25">
      <c r="A243" s="90"/>
      <c r="B243" s="76"/>
      <c r="C243" s="76"/>
      <c r="D243" s="76"/>
      <c r="E243" s="75"/>
      <c r="F243" s="76"/>
    </row>
    <row r="244" spans="1:6" x14ac:dyDescent="0.25">
      <c r="A244" s="90"/>
      <c r="B244" s="76"/>
      <c r="C244" s="76"/>
      <c r="D244" s="76"/>
      <c r="E244" s="75"/>
      <c r="F244" s="76"/>
    </row>
    <row r="245" spans="1:6" x14ac:dyDescent="0.25">
      <c r="A245" s="90"/>
      <c r="B245" s="76"/>
      <c r="C245" s="76"/>
      <c r="D245" s="76"/>
      <c r="E245" s="75"/>
      <c r="F245" s="76"/>
    </row>
    <row r="246" spans="1:6" x14ac:dyDescent="0.25">
      <c r="A246" s="90"/>
      <c r="B246" s="76"/>
      <c r="C246" s="76"/>
      <c r="D246" s="76"/>
      <c r="E246" s="75"/>
      <c r="F246" s="76"/>
    </row>
    <row r="247" spans="1:6" x14ac:dyDescent="0.25">
      <c r="A247" s="90"/>
      <c r="B247" s="76"/>
      <c r="C247" s="76"/>
      <c r="D247" s="76"/>
      <c r="E247" s="75"/>
      <c r="F247" s="76"/>
    </row>
    <row r="248" spans="1:6" x14ac:dyDescent="0.25">
      <c r="A248" s="90"/>
      <c r="B248" s="76"/>
      <c r="C248" s="76"/>
      <c r="D248" s="76"/>
      <c r="E248" s="75"/>
      <c r="F248" s="76"/>
    </row>
    <row r="249" spans="1:6" x14ac:dyDescent="0.25">
      <c r="A249" s="90"/>
      <c r="B249" s="76"/>
      <c r="C249" s="76"/>
      <c r="D249" s="76"/>
      <c r="E249" s="75"/>
      <c r="F249" s="76"/>
    </row>
    <row r="250" spans="1:6" x14ac:dyDescent="0.25">
      <c r="A250" s="90"/>
      <c r="B250" s="76"/>
      <c r="C250" s="76"/>
      <c r="D250" s="76"/>
      <c r="E250" s="75"/>
      <c r="F250" s="76"/>
    </row>
    <row r="251" spans="1:6" x14ac:dyDescent="0.25">
      <c r="A251" s="90"/>
      <c r="B251" s="76"/>
      <c r="C251" s="76"/>
      <c r="D251" s="76"/>
      <c r="E251" s="75"/>
      <c r="F251" s="76"/>
    </row>
    <row r="252" spans="1:6" x14ac:dyDescent="0.25">
      <c r="A252" s="90"/>
      <c r="B252" s="76"/>
      <c r="C252" s="76"/>
      <c r="D252" s="76"/>
      <c r="E252" s="75"/>
      <c r="F252" s="76"/>
    </row>
    <row r="253" spans="1:6" x14ac:dyDescent="0.25">
      <c r="A253" s="90"/>
      <c r="B253" s="76"/>
      <c r="C253" s="76"/>
      <c r="D253" s="76"/>
      <c r="E253" s="75"/>
      <c r="F253" s="76"/>
    </row>
    <row r="254" spans="1:6" x14ac:dyDescent="0.25">
      <c r="A254" s="90"/>
      <c r="B254" s="76"/>
      <c r="C254" s="76"/>
      <c r="D254" s="76"/>
      <c r="E254" s="75"/>
      <c r="F254" s="76"/>
    </row>
    <row r="255" spans="1:6" x14ac:dyDescent="0.25">
      <c r="A255" s="90"/>
      <c r="B255" s="76"/>
      <c r="C255" s="76"/>
      <c r="D255" s="76"/>
      <c r="E255" s="75"/>
      <c r="F255" s="76"/>
    </row>
    <row r="256" spans="1:6" x14ac:dyDescent="0.25">
      <c r="A256" s="90"/>
      <c r="B256" s="76"/>
      <c r="C256" s="76"/>
      <c r="D256" s="76"/>
      <c r="E256" s="75"/>
      <c r="F256" s="76"/>
    </row>
    <row r="257" spans="1:6" x14ac:dyDescent="0.25">
      <c r="A257" s="90"/>
      <c r="B257" s="76"/>
      <c r="C257" s="76"/>
      <c r="D257" s="76"/>
      <c r="E257" s="75"/>
      <c r="F257" s="76"/>
    </row>
    <row r="258" spans="1:6" x14ac:dyDescent="0.25">
      <c r="A258" s="90"/>
      <c r="B258" s="76"/>
      <c r="C258" s="76"/>
      <c r="D258" s="76"/>
      <c r="E258" s="75"/>
      <c r="F258" s="76"/>
    </row>
    <row r="259" spans="1:6" x14ac:dyDescent="0.25">
      <c r="A259" s="90"/>
      <c r="B259" s="76"/>
      <c r="C259" s="76"/>
      <c r="D259" s="76"/>
      <c r="E259" s="75"/>
      <c r="F259" s="76"/>
    </row>
    <row r="260" spans="1:6" x14ac:dyDescent="0.25">
      <c r="A260" s="90"/>
      <c r="B260" s="76"/>
      <c r="C260" s="76"/>
      <c r="D260" s="76"/>
      <c r="E260" s="75"/>
      <c r="F260" s="76"/>
    </row>
    <row r="261" spans="1:6" x14ac:dyDescent="0.25">
      <c r="A261" s="90"/>
      <c r="B261" s="76"/>
      <c r="C261" s="76"/>
      <c r="D261" s="76"/>
      <c r="E261" s="75"/>
      <c r="F261" s="76"/>
    </row>
    <row r="262" spans="1:6" x14ac:dyDescent="0.25">
      <c r="A262" s="90"/>
      <c r="B262" s="76"/>
      <c r="C262" s="76"/>
      <c r="D262" s="76"/>
      <c r="E262" s="75"/>
      <c r="F262" s="76"/>
    </row>
    <row r="263" spans="1:6" x14ac:dyDescent="0.25">
      <c r="A263" s="90"/>
      <c r="B263" s="76"/>
      <c r="C263" s="76"/>
      <c r="D263" s="76"/>
      <c r="E263" s="75"/>
      <c r="F263" s="76"/>
    </row>
    <row r="264" spans="1:6" x14ac:dyDescent="0.25">
      <c r="A264" s="90"/>
      <c r="B264" s="76"/>
      <c r="C264" s="76"/>
      <c r="D264" s="76"/>
      <c r="E264" s="75"/>
      <c r="F264" s="76"/>
    </row>
    <row r="265" spans="1:6" x14ac:dyDescent="0.25">
      <c r="A265" s="90"/>
      <c r="B265" s="76"/>
      <c r="C265" s="76"/>
      <c r="D265" s="76"/>
      <c r="E265" s="75"/>
      <c r="F265" s="76"/>
    </row>
    <row r="266" spans="1:6" x14ac:dyDescent="0.25">
      <c r="A266" s="90"/>
      <c r="B266" s="76"/>
      <c r="C266" s="76"/>
      <c r="D266" s="76"/>
      <c r="E266" s="75"/>
      <c r="F266" s="76"/>
    </row>
    <row r="267" spans="1:6" x14ac:dyDescent="0.25">
      <c r="A267" s="90"/>
      <c r="B267" s="76"/>
      <c r="C267" s="76"/>
      <c r="D267" s="76"/>
      <c r="E267" s="75"/>
      <c r="F267" s="76"/>
    </row>
    <row r="268" spans="1:6" x14ac:dyDescent="0.25">
      <c r="A268" s="90"/>
      <c r="B268" s="76"/>
      <c r="C268" s="76"/>
      <c r="D268" s="76"/>
      <c r="E268" s="75"/>
      <c r="F268" s="76"/>
    </row>
    <row r="269" spans="1:6" x14ac:dyDescent="0.25">
      <c r="A269" s="90"/>
      <c r="B269" s="76"/>
      <c r="C269" s="76"/>
      <c r="D269" s="76"/>
      <c r="E269" s="75"/>
      <c r="F269" s="76"/>
    </row>
    <row r="270" spans="1:6" x14ac:dyDescent="0.25">
      <c r="A270" s="90"/>
      <c r="B270" s="76"/>
      <c r="C270" s="76"/>
      <c r="D270" s="76"/>
      <c r="E270" s="75"/>
      <c r="F270" s="76"/>
    </row>
    <row r="271" spans="1:6" x14ac:dyDescent="0.25">
      <c r="A271" s="90"/>
      <c r="B271" s="76"/>
      <c r="C271" s="76"/>
      <c r="D271" s="76"/>
      <c r="E271" s="75"/>
      <c r="F271" s="76"/>
    </row>
    <row r="272" spans="1:6" x14ac:dyDescent="0.25">
      <c r="A272" s="90"/>
      <c r="B272" s="76"/>
      <c r="C272" s="76"/>
      <c r="D272" s="76"/>
      <c r="E272" s="75"/>
      <c r="F272" s="76"/>
    </row>
    <row r="273" spans="1:6" x14ac:dyDescent="0.25">
      <c r="A273" s="90"/>
      <c r="B273" s="76"/>
      <c r="C273" s="76"/>
      <c r="D273" s="76"/>
      <c r="E273" s="75"/>
      <c r="F273" s="76"/>
    </row>
    <row r="274" spans="1:6" x14ac:dyDescent="0.25">
      <c r="A274" s="90"/>
      <c r="B274" s="76"/>
      <c r="C274" s="76"/>
      <c r="D274" s="76"/>
      <c r="E274" s="75"/>
      <c r="F274" s="76"/>
    </row>
    <row r="275" spans="1:6" x14ac:dyDescent="0.25">
      <c r="A275" s="90"/>
      <c r="B275" s="76"/>
      <c r="C275" s="76"/>
      <c r="D275" s="76"/>
      <c r="E275" s="75"/>
      <c r="F275" s="76"/>
    </row>
    <row r="276" spans="1:6" x14ac:dyDescent="0.25">
      <c r="A276" s="90"/>
      <c r="B276" s="76"/>
      <c r="C276" s="76"/>
      <c r="D276" s="76"/>
      <c r="E276" s="75"/>
      <c r="F276" s="76"/>
    </row>
    <row r="277" spans="1:6" x14ac:dyDescent="0.25">
      <c r="A277" s="90"/>
      <c r="B277" s="76"/>
      <c r="C277" s="76"/>
      <c r="D277" s="76"/>
      <c r="E277" s="75"/>
      <c r="F277" s="76"/>
    </row>
    <row r="278" spans="1:6" x14ac:dyDescent="0.25">
      <c r="A278" s="90"/>
      <c r="B278" s="76"/>
      <c r="C278" s="76"/>
      <c r="D278" s="76"/>
      <c r="E278" s="75"/>
      <c r="F278" s="76"/>
    </row>
    <row r="279" spans="1:6" x14ac:dyDescent="0.25">
      <c r="A279" s="90"/>
      <c r="B279" s="76"/>
      <c r="C279" s="76"/>
      <c r="D279" s="76"/>
      <c r="E279" s="75"/>
      <c r="F279" s="76"/>
    </row>
    <row r="280" spans="1:6" x14ac:dyDescent="0.25">
      <c r="A280" s="90"/>
      <c r="B280" s="76"/>
      <c r="C280" s="76"/>
      <c r="D280" s="76"/>
      <c r="E280" s="75"/>
      <c r="F280" s="76"/>
    </row>
    <row r="281" spans="1:6" x14ac:dyDescent="0.25">
      <c r="A281" s="90"/>
      <c r="B281" s="76"/>
      <c r="C281" s="76"/>
      <c r="D281" s="76"/>
      <c r="E281" s="75"/>
      <c r="F281" s="76"/>
    </row>
    <row r="282" spans="1:6" x14ac:dyDescent="0.25">
      <c r="A282" s="90"/>
      <c r="B282" s="76"/>
      <c r="C282" s="76"/>
      <c r="D282" s="76"/>
      <c r="E282" s="75"/>
      <c r="F282" s="76"/>
    </row>
    <row r="283" spans="1:6" x14ac:dyDescent="0.25">
      <c r="A283" s="90"/>
      <c r="B283" s="76"/>
      <c r="C283" s="76"/>
      <c r="D283" s="76"/>
      <c r="E283" s="75"/>
      <c r="F283" s="76"/>
    </row>
    <row r="284" spans="1:6" x14ac:dyDescent="0.25">
      <c r="A284" s="90"/>
      <c r="B284" s="76"/>
      <c r="C284" s="76"/>
      <c r="D284" s="76"/>
      <c r="E284" s="75"/>
      <c r="F284" s="76"/>
    </row>
    <row r="285" spans="1:6" x14ac:dyDescent="0.25">
      <c r="A285" s="90"/>
      <c r="B285" s="76"/>
      <c r="C285" s="76"/>
      <c r="D285" s="76"/>
      <c r="E285" s="75"/>
      <c r="F285" s="76"/>
    </row>
    <row r="286" spans="1:6" x14ac:dyDescent="0.25">
      <c r="A286" s="90"/>
      <c r="B286" s="76"/>
      <c r="C286" s="76"/>
      <c r="D286" s="76"/>
      <c r="E286" s="75"/>
      <c r="F286" s="76"/>
    </row>
    <row r="287" spans="1:6" x14ac:dyDescent="0.25">
      <c r="A287" s="90"/>
      <c r="B287" s="76"/>
      <c r="C287" s="76"/>
      <c r="D287" s="76"/>
      <c r="E287" s="75"/>
      <c r="F287" s="76"/>
    </row>
    <row r="288" spans="1:6" x14ac:dyDescent="0.25">
      <c r="A288" s="90"/>
      <c r="B288" s="76"/>
      <c r="C288" s="76"/>
      <c r="D288" s="76"/>
      <c r="E288" s="75"/>
      <c r="F288" s="76"/>
    </row>
    <row r="289" spans="1:6" x14ac:dyDescent="0.25">
      <c r="A289" s="90"/>
      <c r="B289" s="76"/>
      <c r="C289" s="76"/>
      <c r="D289" s="76"/>
      <c r="E289" s="75"/>
      <c r="F289" s="76"/>
    </row>
    <row r="290" spans="1:6" x14ac:dyDescent="0.25">
      <c r="A290" s="90"/>
      <c r="B290" s="76"/>
      <c r="C290" s="76"/>
      <c r="D290" s="76"/>
      <c r="E290" s="75"/>
      <c r="F290" s="76"/>
    </row>
    <row r="291" spans="1:6" x14ac:dyDescent="0.25">
      <c r="A291" s="90"/>
      <c r="B291" s="76"/>
      <c r="C291" s="76"/>
      <c r="D291" s="76"/>
      <c r="E291" s="75"/>
      <c r="F291" s="76"/>
    </row>
    <row r="292" spans="1:6" x14ac:dyDescent="0.25">
      <c r="A292" s="90"/>
      <c r="B292" s="76"/>
      <c r="C292" s="76"/>
      <c r="D292" s="76"/>
      <c r="E292" s="75"/>
      <c r="F292" s="76"/>
    </row>
    <row r="293" spans="1:6" x14ac:dyDescent="0.25">
      <c r="A293" s="90"/>
      <c r="B293" s="76"/>
      <c r="C293" s="76"/>
      <c r="D293" s="76"/>
      <c r="E293" s="75"/>
      <c r="F293" s="76"/>
    </row>
    <row r="294" spans="1:6" x14ac:dyDescent="0.25">
      <c r="A294" s="90"/>
      <c r="B294" s="76"/>
      <c r="C294" s="76"/>
      <c r="D294" s="76"/>
      <c r="E294" s="75"/>
      <c r="F294" s="76"/>
    </row>
    <row r="295" spans="1:6" x14ac:dyDescent="0.25">
      <c r="A295" s="90"/>
      <c r="B295" s="76"/>
      <c r="C295" s="76"/>
      <c r="D295" s="76"/>
      <c r="E295" s="75"/>
      <c r="F295" s="76"/>
    </row>
    <row r="296" spans="1:6" x14ac:dyDescent="0.25">
      <c r="A296" s="90"/>
      <c r="B296" s="76"/>
      <c r="C296" s="76"/>
      <c r="D296" s="76"/>
      <c r="E296" s="75"/>
      <c r="F296" s="76"/>
    </row>
    <row r="297" spans="1:6" x14ac:dyDescent="0.25">
      <c r="A297" s="90"/>
      <c r="B297" s="76"/>
      <c r="C297" s="76"/>
      <c r="D297" s="76"/>
      <c r="E297" s="75"/>
      <c r="F297" s="76"/>
    </row>
    <row r="298" spans="1:6" x14ac:dyDescent="0.25">
      <c r="A298" s="90"/>
      <c r="B298" s="76"/>
      <c r="C298" s="76"/>
      <c r="D298" s="76"/>
      <c r="E298" s="75"/>
      <c r="F298" s="76"/>
    </row>
    <row r="299" spans="1:6" x14ac:dyDescent="0.25">
      <c r="A299" s="90"/>
      <c r="B299" s="76"/>
      <c r="C299" s="76"/>
      <c r="D299" s="76"/>
      <c r="E299" s="75"/>
      <c r="F299" s="76"/>
    </row>
    <row r="300" spans="1:6" x14ac:dyDescent="0.25">
      <c r="A300" s="90"/>
      <c r="B300" s="76"/>
      <c r="C300" s="76"/>
      <c r="D300" s="76"/>
      <c r="E300" s="75"/>
      <c r="F300" s="76"/>
    </row>
    <row r="301" spans="1:6" x14ac:dyDescent="0.25">
      <c r="A301" s="90"/>
      <c r="B301" s="76"/>
      <c r="C301" s="76"/>
      <c r="D301" s="76"/>
      <c r="E301" s="75"/>
      <c r="F301" s="76"/>
    </row>
    <row r="302" spans="1:6" x14ac:dyDescent="0.25">
      <c r="A302" s="90"/>
      <c r="B302" s="76"/>
      <c r="C302" s="76"/>
      <c r="D302" s="76"/>
      <c r="E302" s="75"/>
      <c r="F302" s="76"/>
    </row>
    <row r="303" spans="1:6" x14ac:dyDescent="0.25">
      <c r="A303" s="90"/>
      <c r="B303" s="76"/>
      <c r="C303" s="76"/>
      <c r="D303" s="76"/>
      <c r="E303" s="75"/>
      <c r="F303" s="76"/>
    </row>
    <row r="304" spans="1:6" x14ac:dyDescent="0.25">
      <c r="A304" s="90"/>
      <c r="B304" s="76"/>
      <c r="C304" s="76"/>
      <c r="D304" s="76"/>
      <c r="E304" s="75"/>
      <c r="F304" s="76"/>
    </row>
    <row r="305" spans="1:6" x14ac:dyDescent="0.25">
      <c r="A305" s="90"/>
      <c r="B305" s="76"/>
      <c r="C305" s="76"/>
      <c r="D305" s="76"/>
      <c r="E305" s="75"/>
      <c r="F305" s="76"/>
    </row>
    <row r="306" spans="1:6" x14ac:dyDescent="0.25">
      <c r="A306" s="90"/>
      <c r="B306" s="76"/>
      <c r="C306" s="76"/>
      <c r="D306" s="76"/>
      <c r="E306" s="75"/>
      <c r="F306" s="76"/>
    </row>
    <row r="307" spans="1:6" x14ac:dyDescent="0.25">
      <c r="A307" s="90"/>
      <c r="B307" s="76"/>
      <c r="C307" s="76"/>
      <c r="D307" s="76"/>
      <c r="E307" s="75"/>
      <c r="F307" s="76"/>
    </row>
    <row r="308" spans="1:6" x14ac:dyDescent="0.25">
      <c r="A308" s="90"/>
      <c r="B308" s="76"/>
      <c r="C308" s="76"/>
      <c r="D308" s="76"/>
      <c r="E308" s="75"/>
      <c r="F308" s="76"/>
    </row>
    <row r="309" spans="1:6" x14ac:dyDescent="0.25">
      <c r="A309" s="90"/>
      <c r="B309" s="76"/>
      <c r="C309" s="76"/>
      <c r="D309" s="76"/>
      <c r="E309" s="75"/>
      <c r="F309" s="76"/>
    </row>
    <row r="310" spans="1:6" x14ac:dyDescent="0.25">
      <c r="A310" s="90"/>
      <c r="B310" s="76"/>
      <c r="C310" s="76"/>
      <c r="D310" s="76"/>
      <c r="E310" s="75"/>
      <c r="F310" s="76"/>
    </row>
    <row r="311" spans="1:6" x14ac:dyDescent="0.25">
      <c r="A311" s="90"/>
      <c r="B311" s="76"/>
      <c r="C311" s="76"/>
      <c r="D311" s="76"/>
      <c r="E311" s="75"/>
      <c r="F311" s="76"/>
    </row>
    <row r="312" spans="1:6" x14ac:dyDescent="0.25">
      <c r="A312" s="90"/>
      <c r="B312" s="76"/>
      <c r="C312" s="76"/>
      <c r="D312" s="76"/>
      <c r="E312" s="75"/>
      <c r="F312" s="76"/>
    </row>
    <row r="313" spans="1:6" x14ac:dyDescent="0.25">
      <c r="A313" s="90"/>
      <c r="B313" s="76"/>
      <c r="C313" s="76"/>
      <c r="D313" s="76"/>
      <c r="E313" s="75"/>
      <c r="F313" s="76"/>
    </row>
    <row r="314" spans="1:6" x14ac:dyDescent="0.25">
      <c r="A314" s="90"/>
      <c r="B314" s="76"/>
      <c r="C314" s="76"/>
      <c r="D314" s="76"/>
      <c r="E314" s="75"/>
      <c r="F314" s="76"/>
    </row>
    <row r="315" spans="1:6" x14ac:dyDescent="0.25">
      <c r="A315" s="90"/>
      <c r="B315" s="76"/>
      <c r="C315" s="76"/>
      <c r="D315" s="76"/>
      <c r="E315" s="75"/>
      <c r="F315" s="76"/>
    </row>
    <row r="316" spans="1:6" x14ac:dyDescent="0.25">
      <c r="A316" s="90"/>
      <c r="B316" s="76"/>
      <c r="C316" s="76"/>
      <c r="D316" s="76"/>
      <c r="E316" s="75"/>
      <c r="F316" s="76"/>
    </row>
    <row r="317" spans="1:6" x14ac:dyDescent="0.25">
      <c r="A317" s="90"/>
      <c r="B317" s="76"/>
      <c r="C317" s="76"/>
      <c r="D317" s="76"/>
      <c r="E317" s="75"/>
      <c r="F317" s="76"/>
    </row>
    <row r="318" spans="1:6" x14ac:dyDescent="0.25">
      <c r="A318" s="90"/>
      <c r="B318" s="76"/>
      <c r="C318" s="76"/>
      <c r="D318" s="76"/>
      <c r="E318" s="75"/>
      <c r="F318" s="76"/>
    </row>
    <row r="319" spans="1:6" x14ac:dyDescent="0.25">
      <c r="A319" s="90"/>
      <c r="B319" s="76"/>
      <c r="C319" s="76"/>
      <c r="D319" s="76"/>
      <c r="E319" s="75"/>
      <c r="F319" s="76"/>
    </row>
    <row r="320" spans="1:6" x14ac:dyDescent="0.25">
      <c r="A320" s="90"/>
      <c r="B320" s="76"/>
      <c r="C320" s="76"/>
      <c r="D320" s="76"/>
      <c r="E320" s="75"/>
      <c r="F320" s="76"/>
    </row>
    <row r="321" spans="1:6" x14ac:dyDescent="0.25">
      <c r="A321" s="90"/>
      <c r="B321" s="76"/>
      <c r="C321" s="76"/>
      <c r="D321" s="76"/>
      <c r="E321" s="75"/>
      <c r="F321" s="76"/>
    </row>
    <row r="322" spans="1:6" x14ac:dyDescent="0.25">
      <c r="A322" s="90"/>
      <c r="B322" s="76"/>
      <c r="C322" s="76"/>
      <c r="D322" s="76"/>
      <c r="E322" s="75"/>
      <c r="F322" s="76"/>
    </row>
    <row r="323" spans="1:6" x14ac:dyDescent="0.25">
      <c r="A323" s="90"/>
      <c r="B323" s="76"/>
      <c r="C323" s="76"/>
      <c r="D323" s="76"/>
      <c r="E323" s="75"/>
      <c r="F323" s="76"/>
    </row>
    <row r="324" spans="1:6" x14ac:dyDescent="0.25">
      <c r="A324" s="90"/>
      <c r="B324" s="76"/>
      <c r="C324" s="76"/>
      <c r="D324" s="76"/>
      <c r="E324" s="75"/>
      <c r="F324" s="76"/>
    </row>
    <row r="325" spans="1:6" x14ac:dyDescent="0.25">
      <c r="A325" s="90"/>
      <c r="B325" s="76"/>
      <c r="C325" s="76"/>
      <c r="D325" s="76"/>
      <c r="E325" s="75"/>
      <c r="F325" s="76"/>
    </row>
    <row r="326" spans="1:6" x14ac:dyDescent="0.25">
      <c r="A326" s="90"/>
      <c r="B326" s="76"/>
      <c r="C326" s="76"/>
      <c r="D326" s="76"/>
      <c r="E326" s="75"/>
      <c r="F326" s="76"/>
    </row>
    <row r="327" spans="1:6" x14ac:dyDescent="0.25">
      <c r="A327" s="90"/>
      <c r="B327" s="76"/>
      <c r="C327" s="76"/>
      <c r="D327" s="76"/>
      <c r="E327" s="75"/>
      <c r="F327" s="76"/>
    </row>
    <row r="328" spans="1:6" x14ac:dyDescent="0.25">
      <c r="A328" s="90"/>
      <c r="B328" s="76"/>
      <c r="C328" s="76"/>
      <c r="D328" s="76"/>
      <c r="E328" s="75"/>
      <c r="F328" s="76"/>
    </row>
    <row r="329" spans="1:6" x14ac:dyDescent="0.25">
      <c r="A329" s="90"/>
      <c r="B329" s="76"/>
      <c r="C329" s="76"/>
      <c r="D329" s="76"/>
      <c r="E329" s="75"/>
      <c r="F329" s="76"/>
    </row>
    <row r="330" spans="1:6" x14ac:dyDescent="0.25">
      <c r="A330" s="90"/>
      <c r="B330" s="76"/>
      <c r="C330" s="76"/>
      <c r="D330" s="76"/>
      <c r="E330" s="75"/>
      <c r="F330" s="76"/>
    </row>
    <row r="331" spans="1:6" x14ac:dyDescent="0.25">
      <c r="A331" s="90"/>
      <c r="B331" s="76"/>
      <c r="C331" s="76"/>
      <c r="D331" s="76"/>
      <c r="E331" s="75"/>
      <c r="F331" s="76"/>
    </row>
    <row r="332" spans="1:6" x14ac:dyDescent="0.25">
      <c r="A332" s="90"/>
      <c r="B332" s="76"/>
      <c r="C332" s="76"/>
      <c r="D332" s="76"/>
      <c r="E332" s="75"/>
      <c r="F332" s="76"/>
    </row>
    <row r="333" spans="1:6" x14ac:dyDescent="0.25">
      <c r="A333" s="90"/>
      <c r="B333" s="76"/>
      <c r="C333" s="76"/>
      <c r="D333" s="76"/>
      <c r="E333" s="75"/>
      <c r="F333" s="76"/>
    </row>
    <row r="334" spans="1:6" x14ac:dyDescent="0.25">
      <c r="A334" s="90"/>
      <c r="B334" s="76"/>
      <c r="C334" s="76"/>
      <c r="D334" s="76"/>
      <c r="E334" s="75"/>
      <c r="F334" s="76"/>
    </row>
    <row r="335" spans="1:6" x14ac:dyDescent="0.25">
      <c r="A335" s="90"/>
      <c r="B335" s="76"/>
      <c r="C335" s="76"/>
      <c r="D335" s="76"/>
      <c r="E335" s="75"/>
      <c r="F335" s="76"/>
    </row>
    <row r="336" spans="1:6" x14ac:dyDescent="0.25">
      <c r="A336" s="90"/>
      <c r="B336" s="76"/>
      <c r="C336" s="76"/>
      <c r="D336" s="76"/>
      <c r="E336" s="75"/>
      <c r="F336" s="76"/>
    </row>
    <row r="337" spans="1:6" x14ac:dyDescent="0.25">
      <c r="A337" s="90"/>
      <c r="B337" s="76"/>
      <c r="C337" s="76"/>
      <c r="D337" s="76"/>
      <c r="E337" s="75"/>
      <c r="F337" s="76"/>
    </row>
    <row r="338" spans="1:6" x14ac:dyDescent="0.25">
      <c r="A338" s="90"/>
      <c r="B338" s="76"/>
      <c r="C338" s="76"/>
      <c r="D338" s="76"/>
      <c r="E338" s="75"/>
      <c r="F338" s="76"/>
    </row>
    <row r="339" spans="1:6" x14ac:dyDescent="0.25">
      <c r="A339" s="90"/>
      <c r="B339" s="76"/>
      <c r="C339" s="76"/>
      <c r="D339" s="76"/>
      <c r="E339" s="75"/>
      <c r="F339" s="76"/>
    </row>
    <row r="340" spans="1:6" x14ac:dyDescent="0.25">
      <c r="A340" s="90"/>
      <c r="B340" s="76"/>
      <c r="C340" s="76"/>
      <c r="D340" s="76"/>
      <c r="E340" s="75"/>
      <c r="F340" s="76"/>
    </row>
    <row r="341" spans="1:6" x14ac:dyDescent="0.25">
      <c r="A341" s="90"/>
      <c r="B341" s="76"/>
      <c r="C341" s="76"/>
      <c r="D341" s="76"/>
      <c r="E341" s="75"/>
      <c r="F341" s="76"/>
    </row>
    <row r="342" spans="1:6" x14ac:dyDescent="0.25">
      <c r="A342" s="90"/>
      <c r="B342" s="76"/>
      <c r="C342" s="76"/>
      <c r="D342" s="76"/>
      <c r="E342" s="75"/>
      <c r="F342" s="76"/>
    </row>
    <row r="343" spans="1:6" x14ac:dyDescent="0.25">
      <c r="A343" s="90"/>
      <c r="B343" s="76"/>
      <c r="C343" s="76"/>
      <c r="D343" s="76"/>
      <c r="E343" s="75"/>
      <c r="F343" s="76"/>
    </row>
    <row r="344" spans="1:6" x14ac:dyDescent="0.25">
      <c r="A344" s="90"/>
      <c r="B344" s="76"/>
      <c r="C344" s="76"/>
      <c r="D344" s="76"/>
      <c r="E344" s="75"/>
      <c r="F344" s="76"/>
    </row>
    <row r="345" spans="1:6" x14ac:dyDescent="0.25">
      <c r="A345" s="90"/>
      <c r="B345" s="76"/>
      <c r="C345" s="76"/>
      <c r="D345" s="76"/>
      <c r="E345" s="75"/>
      <c r="F345" s="76"/>
    </row>
    <row r="346" spans="1:6" x14ac:dyDescent="0.25">
      <c r="A346" s="90"/>
      <c r="B346" s="76"/>
      <c r="C346" s="76"/>
      <c r="D346" s="76"/>
      <c r="E346" s="75"/>
      <c r="F346" s="76"/>
    </row>
    <row r="347" spans="1:6" x14ac:dyDescent="0.25">
      <c r="A347" s="90"/>
      <c r="B347" s="76"/>
      <c r="C347" s="76"/>
      <c r="D347" s="76"/>
      <c r="E347" s="75"/>
      <c r="F347" s="76"/>
    </row>
    <row r="348" spans="1:6" x14ac:dyDescent="0.25">
      <c r="A348" s="90"/>
      <c r="B348" s="76"/>
      <c r="C348" s="76"/>
      <c r="D348" s="76"/>
      <c r="E348" s="75"/>
      <c r="F348" s="76"/>
    </row>
    <row r="349" spans="1:6" x14ac:dyDescent="0.25">
      <c r="A349" s="90"/>
      <c r="B349" s="76"/>
      <c r="C349" s="76"/>
      <c r="D349" s="76"/>
      <c r="E349" s="75"/>
      <c r="F349" s="76"/>
    </row>
    <row r="350" spans="1:6" x14ac:dyDescent="0.25">
      <c r="A350" s="90"/>
      <c r="B350" s="76"/>
      <c r="C350" s="76"/>
      <c r="D350" s="76"/>
      <c r="E350" s="75"/>
      <c r="F350" s="76"/>
    </row>
    <row r="351" spans="1:6" x14ac:dyDescent="0.25">
      <c r="A351" s="90"/>
      <c r="B351" s="76"/>
      <c r="C351" s="76"/>
      <c r="D351" s="76"/>
      <c r="E351" s="75"/>
      <c r="F351" s="76"/>
    </row>
    <row r="352" spans="1:6" x14ac:dyDescent="0.25">
      <c r="A352" s="90"/>
      <c r="B352" s="76"/>
      <c r="C352" s="76"/>
      <c r="D352" s="76"/>
      <c r="E352" s="75"/>
      <c r="F352" s="76"/>
    </row>
    <row r="353" spans="1:6" x14ac:dyDescent="0.25">
      <c r="A353" s="90"/>
      <c r="B353" s="76"/>
      <c r="C353" s="76"/>
      <c r="D353" s="76"/>
      <c r="E353" s="75"/>
      <c r="F353" s="76"/>
    </row>
    <row r="354" spans="1:6" x14ac:dyDescent="0.25">
      <c r="A354" s="90"/>
      <c r="B354" s="76"/>
      <c r="C354" s="76"/>
      <c r="D354" s="76"/>
      <c r="E354" s="75"/>
      <c r="F354" s="76"/>
    </row>
    <row r="355" spans="1:6" x14ac:dyDescent="0.25">
      <c r="A355" s="90"/>
      <c r="B355" s="76"/>
      <c r="C355" s="76"/>
      <c r="D355" s="76"/>
      <c r="E355" s="75"/>
      <c r="F355" s="76"/>
    </row>
    <row r="356" spans="1:6" x14ac:dyDescent="0.25">
      <c r="A356" s="90"/>
      <c r="B356" s="76"/>
      <c r="C356" s="76"/>
      <c r="D356" s="76"/>
      <c r="E356" s="75"/>
      <c r="F356" s="76"/>
    </row>
    <row r="357" spans="1:6" x14ac:dyDescent="0.25">
      <c r="A357" s="90"/>
      <c r="B357" s="76"/>
      <c r="C357" s="76"/>
      <c r="D357" s="76"/>
      <c r="E357" s="75"/>
      <c r="F357" s="76"/>
    </row>
    <row r="358" spans="1:6" x14ac:dyDescent="0.25">
      <c r="A358" s="90"/>
      <c r="B358" s="76"/>
      <c r="C358" s="76"/>
      <c r="D358" s="76"/>
      <c r="E358" s="75"/>
      <c r="F358" s="76"/>
    </row>
    <row r="359" spans="1:6" x14ac:dyDescent="0.25">
      <c r="A359" s="90"/>
      <c r="B359" s="76"/>
      <c r="C359" s="76"/>
      <c r="D359" s="76"/>
      <c r="E359" s="75"/>
      <c r="F359" s="76"/>
    </row>
    <row r="360" spans="1:6" x14ac:dyDescent="0.25">
      <c r="A360" s="90"/>
      <c r="B360" s="76"/>
      <c r="C360" s="76"/>
      <c r="D360" s="76"/>
      <c r="E360" s="75"/>
      <c r="F360" s="76"/>
    </row>
    <row r="361" spans="1:6" x14ac:dyDescent="0.25">
      <c r="A361" s="90"/>
      <c r="B361" s="76"/>
      <c r="C361" s="76"/>
      <c r="D361" s="76"/>
      <c r="E361" s="75"/>
      <c r="F361" s="76"/>
    </row>
    <row r="362" spans="1:6" x14ac:dyDescent="0.25">
      <c r="A362" s="90"/>
      <c r="B362" s="76"/>
      <c r="C362" s="76"/>
      <c r="D362" s="76"/>
      <c r="E362" s="75"/>
      <c r="F362" s="76"/>
    </row>
    <row r="363" spans="1:6" x14ac:dyDescent="0.25">
      <c r="A363" s="90"/>
      <c r="B363" s="76"/>
      <c r="C363" s="76"/>
      <c r="D363" s="76"/>
      <c r="E363" s="75"/>
      <c r="F363" s="76"/>
    </row>
    <row r="364" spans="1:6" x14ac:dyDescent="0.25">
      <c r="A364" s="90"/>
      <c r="B364" s="76"/>
      <c r="C364" s="76"/>
      <c r="D364" s="76"/>
      <c r="E364" s="75"/>
      <c r="F364" s="76"/>
    </row>
    <row r="365" spans="1:6" x14ac:dyDescent="0.25">
      <c r="A365" s="90"/>
      <c r="B365" s="76"/>
      <c r="C365" s="76"/>
      <c r="D365" s="76"/>
      <c r="E365" s="75"/>
      <c r="F365" s="76"/>
    </row>
    <row r="366" spans="1:6" x14ac:dyDescent="0.25">
      <c r="A366" s="90"/>
      <c r="B366" s="76"/>
      <c r="C366" s="76"/>
      <c r="D366" s="76"/>
      <c r="E366" s="75"/>
      <c r="F366" s="76"/>
    </row>
    <row r="367" spans="1:6" x14ac:dyDescent="0.25">
      <c r="A367" s="90"/>
      <c r="B367" s="76"/>
      <c r="C367" s="76"/>
      <c r="D367" s="76"/>
      <c r="E367" s="75"/>
      <c r="F367" s="76"/>
    </row>
    <row r="368" spans="1:6" x14ac:dyDescent="0.25">
      <c r="A368" s="90"/>
      <c r="B368" s="76"/>
      <c r="C368" s="76"/>
      <c r="D368" s="76"/>
      <c r="E368" s="75"/>
      <c r="F368" s="76"/>
    </row>
    <row r="369" spans="1:6" x14ac:dyDescent="0.25">
      <c r="A369" s="90"/>
      <c r="B369" s="76"/>
      <c r="C369" s="76"/>
      <c r="D369" s="76"/>
      <c r="E369" s="75"/>
      <c r="F369" s="76"/>
    </row>
    <row r="370" spans="1:6" x14ac:dyDescent="0.25">
      <c r="A370" s="90"/>
      <c r="B370" s="76"/>
      <c r="C370" s="76"/>
      <c r="D370" s="76"/>
      <c r="E370" s="75"/>
      <c r="F370" s="76"/>
    </row>
    <row r="371" spans="1:6" x14ac:dyDescent="0.25">
      <c r="A371" s="90"/>
      <c r="B371" s="76"/>
      <c r="C371" s="76"/>
      <c r="D371" s="76"/>
      <c r="E371" s="75"/>
      <c r="F371" s="76"/>
    </row>
    <row r="372" spans="1:6" x14ac:dyDescent="0.25">
      <c r="A372" s="90"/>
      <c r="B372" s="76"/>
      <c r="C372" s="76"/>
      <c r="D372" s="76"/>
      <c r="E372" s="75"/>
      <c r="F372" s="76"/>
    </row>
    <row r="373" spans="1:6" x14ac:dyDescent="0.25">
      <c r="A373" s="90"/>
      <c r="B373" s="76"/>
      <c r="C373" s="76"/>
      <c r="D373" s="76"/>
      <c r="E373" s="75"/>
      <c r="F373" s="76"/>
    </row>
    <row r="374" spans="1:6" x14ac:dyDescent="0.25">
      <c r="A374" s="90"/>
      <c r="B374" s="76"/>
      <c r="C374" s="76"/>
      <c r="D374" s="76"/>
      <c r="E374" s="75"/>
      <c r="F374" s="76"/>
    </row>
    <row r="375" spans="1:6" x14ac:dyDescent="0.25">
      <c r="A375" s="90"/>
      <c r="B375" s="76"/>
      <c r="C375" s="76"/>
      <c r="D375" s="76"/>
      <c r="E375" s="75"/>
      <c r="F375" s="76"/>
    </row>
    <row r="376" spans="1:6" x14ac:dyDescent="0.25">
      <c r="A376" s="90"/>
      <c r="B376" s="76"/>
      <c r="C376" s="76"/>
      <c r="D376" s="76"/>
      <c r="E376" s="75"/>
      <c r="F376" s="76"/>
    </row>
    <row r="377" spans="1:6" x14ac:dyDescent="0.25">
      <c r="A377" s="90"/>
      <c r="B377" s="76"/>
      <c r="C377" s="76"/>
      <c r="D377" s="76"/>
      <c r="E377" s="75"/>
      <c r="F377" s="76"/>
    </row>
    <row r="378" spans="1:6" x14ac:dyDescent="0.25">
      <c r="A378" s="90"/>
      <c r="B378" s="76"/>
      <c r="C378" s="76"/>
      <c r="D378" s="76"/>
      <c r="E378" s="75"/>
      <c r="F378" s="76"/>
    </row>
    <row r="379" spans="1:6" x14ac:dyDescent="0.25">
      <c r="A379" s="90"/>
      <c r="B379" s="76"/>
      <c r="C379" s="76"/>
      <c r="D379" s="76"/>
      <c r="E379" s="75"/>
      <c r="F379" s="76"/>
    </row>
    <row r="380" spans="1:6" x14ac:dyDescent="0.25">
      <c r="A380" s="90"/>
      <c r="B380" s="76"/>
      <c r="C380" s="76"/>
      <c r="D380" s="76"/>
      <c r="E380" s="75"/>
      <c r="F380" s="76"/>
    </row>
    <row r="381" spans="1:6" x14ac:dyDescent="0.25">
      <c r="A381" s="90"/>
      <c r="B381" s="76"/>
      <c r="C381" s="76"/>
      <c r="D381" s="76"/>
      <c r="E381" s="75"/>
      <c r="F381" s="76"/>
    </row>
    <row r="382" spans="1:6" x14ac:dyDescent="0.25">
      <c r="A382" s="90"/>
      <c r="B382" s="76"/>
      <c r="C382" s="76"/>
      <c r="D382" s="76"/>
      <c r="E382" s="75"/>
      <c r="F382" s="76"/>
    </row>
    <row r="383" spans="1:6" x14ac:dyDescent="0.25">
      <c r="A383" s="90"/>
      <c r="B383" s="76"/>
      <c r="C383" s="76"/>
      <c r="D383" s="76"/>
      <c r="E383" s="75"/>
      <c r="F383" s="76"/>
    </row>
    <row r="384" spans="1:6" x14ac:dyDescent="0.25">
      <c r="A384" s="90"/>
      <c r="B384" s="76"/>
      <c r="C384" s="76"/>
      <c r="D384" s="76"/>
      <c r="E384" s="75"/>
      <c r="F384" s="76"/>
    </row>
    <row r="385" spans="1:6" x14ac:dyDescent="0.25">
      <c r="A385" s="90"/>
      <c r="B385" s="76"/>
      <c r="C385" s="76"/>
      <c r="D385" s="76"/>
      <c r="E385" s="75"/>
      <c r="F385" s="76"/>
    </row>
    <row r="386" spans="1:6" x14ac:dyDescent="0.25">
      <c r="A386" s="90"/>
      <c r="B386" s="76"/>
      <c r="C386" s="76"/>
      <c r="D386" s="76"/>
      <c r="E386" s="75"/>
      <c r="F386" s="76"/>
    </row>
    <row r="387" spans="1:6" x14ac:dyDescent="0.25">
      <c r="A387" s="90"/>
      <c r="B387" s="76"/>
      <c r="C387" s="76"/>
      <c r="D387" s="76"/>
      <c r="E387" s="75"/>
      <c r="F387" s="76"/>
    </row>
    <row r="388" spans="1:6" x14ac:dyDescent="0.25">
      <c r="A388" s="90"/>
      <c r="B388" s="76"/>
      <c r="C388" s="76"/>
      <c r="D388" s="76"/>
      <c r="E388" s="75"/>
      <c r="F388" s="76"/>
    </row>
    <row r="389" spans="1:6" x14ac:dyDescent="0.25">
      <c r="A389" s="90"/>
      <c r="B389" s="76"/>
      <c r="C389" s="76"/>
      <c r="D389" s="76"/>
      <c r="E389" s="75"/>
      <c r="F389" s="76"/>
    </row>
    <row r="390" spans="1:6" x14ac:dyDescent="0.25">
      <c r="A390" s="90"/>
      <c r="B390" s="76"/>
      <c r="C390" s="76"/>
      <c r="D390" s="76"/>
      <c r="E390" s="75"/>
      <c r="F390" s="76"/>
    </row>
    <row r="391" spans="1:6" x14ac:dyDescent="0.25">
      <c r="A391" s="90"/>
      <c r="B391" s="76"/>
      <c r="C391" s="76"/>
      <c r="D391" s="76"/>
      <c r="E391" s="75"/>
      <c r="F391" s="76"/>
    </row>
    <row r="392" spans="1:6" x14ac:dyDescent="0.25">
      <c r="A392" s="90"/>
      <c r="B392" s="76"/>
      <c r="C392" s="76"/>
      <c r="D392" s="76"/>
      <c r="E392" s="75"/>
      <c r="F392" s="76"/>
    </row>
    <row r="393" spans="1:6" x14ac:dyDescent="0.25">
      <c r="A393" s="90"/>
      <c r="B393" s="76"/>
      <c r="C393" s="76"/>
      <c r="D393" s="76"/>
      <c r="E393" s="75"/>
      <c r="F393" s="76"/>
    </row>
    <row r="394" spans="1:6" x14ac:dyDescent="0.25">
      <c r="A394" s="90"/>
      <c r="B394" s="76"/>
      <c r="C394" s="76"/>
      <c r="D394" s="76"/>
      <c r="E394" s="75"/>
      <c r="F394" s="76"/>
    </row>
    <row r="395" spans="1:6" x14ac:dyDescent="0.25">
      <c r="A395" s="90"/>
      <c r="B395" s="76"/>
      <c r="C395" s="76"/>
      <c r="D395" s="76"/>
      <c r="E395" s="75"/>
      <c r="F395" s="76"/>
    </row>
    <row r="396" spans="1:6" x14ac:dyDescent="0.25">
      <c r="A396" s="90"/>
      <c r="B396" s="76"/>
      <c r="C396" s="76"/>
      <c r="D396" s="76"/>
      <c r="E396" s="75"/>
      <c r="F396" s="76"/>
    </row>
    <row r="397" spans="1:6" x14ac:dyDescent="0.25">
      <c r="A397" s="90"/>
      <c r="B397" s="76"/>
      <c r="C397" s="76"/>
      <c r="D397" s="76"/>
      <c r="E397" s="75"/>
      <c r="F397" s="76"/>
    </row>
    <row r="398" spans="1:6" x14ac:dyDescent="0.25">
      <c r="A398" s="90"/>
      <c r="B398" s="76"/>
      <c r="C398" s="76"/>
      <c r="D398" s="76"/>
      <c r="E398" s="75"/>
      <c r="F398" s="76"/>
    </row>
    <row r="399" spans="1:6" x14ac:dyDescent="0.25">
      <c r="A399" s="90"/>
      <c r="B399" s="76"/>
      <c r="C399" s="76"/>
      <c r="D399" s="76"/>
      <c r="E399" s="75"/>
      <c r="F399" s="76"/>
    </row>
    <row r="400" spans="1:6" x14ac:dyDescent="0.25">
      <c r="A400" s="90"/>
      <c r="B400" s="76"/>
      <c r="C400" s="76"/>
      <c r="D400" s="76"/>
      <c r="E400" s="75"/>
      <c r="F400" s="76"/>
    </row>
    <row r="401" spans="1:6" x14ac:dyDescent="0.25">
      <c r="A401" s="90"/>
      <c r="B401" s="76"/>
      <c r="C401" s="76"/>
      <c r="D401" s="76"/>
      <c r="E401" s="75"/>
      <c r="F401" s="76"/>
    </row>
    <row r="402" spans="1:6" x14ac:dyDescent="0.25">
      <c r="A402" s="90"/>
      <c r="B402" s="76"/>
      <c r="C402" s="76"/>
      <c r="D402" s="76"/>
      <c r="E402" s="75"/>
      <c r="F402" s="76"/>
    </row>
    <row r="403" spans="1:6" x14ac:dyDescent="0.25">
      <c r="A403" s="90"/>
      <c r="B403" s="76"/>
      <c r="C403" s="76"/>
      <c r="D403" s="76"/>
      <c r="E403" s="75"/>
      <c r="F403" s="76"/>
    </row>
    <row r="404" spans="1:6" x14ac:dyDescent="0.25">
      <c r="A404" s="90"/>
      <c r="B404" s="76"/>
      <c r="C404" s="76"/>
      <c r="D404" s="76"/>
      <c r="E404" s="75"/>
      <c r="F404" s="76"/>
    </row>
    <row r="405" spans="1:6" x14ac:dyDescent="0.25">
      <c r="A405" s="90"/>
      <c r="B405" s="76"/>
      <c r="C405" s="76"/>
      <c r="D405" s="76"/>
      <c r="E405" s="75"/>
      <c r="F405" s="76"/>
    </row>
    <row r="406" spans="1:6" x14ac:dyDescent="0.25">
      <c r="A406" s="90"/>
      <c r="B406" s="76"/>
      <c r="C406" s="76"/>
      <c r="D406" s="76"/>
      <c r="E406" s="75"/>
      <c r="F406" s="76"/>
    </row>
    <row r="407" spans="1:6" x14ac:dyDescent="0.25">
      <c r="A407" s="90"/>
      <c r="B407" s="76"/>
      <c r="C407" s="76"/>
      <c r="D407" s="76"/>
      <c r="E407" s="75"/>
      <c r="F407" s="76"/>
    </row>
    <row r="408" spans="1:6" x14ac:dyDescent="0.25">
      <c r="A408" s="90"/>
      <c r="B408" s="76"/>
      <c r="C408" s="76"/>
      <c r="D408" s="76"/>
      <c r="E408" s="75"/>
      <c r="F408" s="76"/>
    </row>
    <row r="409" spans="1:6" x14ac:dyDescent="0.25">
      <c r="A409" s="90"/>
      <c r="B409" s="76"/>
      <c r="C409" s="76"/>
      <c r="D409" s="76"/>
      <c r="E409" s="75"/>
      <c r="F409" s="76"/>
    </row>
    <row r="410" spans="1:6" x14ac:dyDescent="0.25">
      <c r="A410" s="90"/>
      <c r="B410" s="76"/>
      <c r="C410" s="76"/>
      <c r="D410" s="76"/>
      <c r="E410" s="75"/>
      <c r="F410" s="76"/>
    </row>
    <row r="411" spans="1:6" x14ac:dyDescent="0.25">
      <c r="A411" s="90"/>
      <c r="B411" s="76"/>
      <c r="C411" s="76"/>
      <c r="D411" s="76"/>
      <c r="E411" s="75"/>
      <c r="F411" s="76"/>
    </row>
    <row r="412" spans="1:6" x14ac:dyDescent="0.25">
      <c r="A412" s="90"/>
      <c r="B412" s="76"/>
      <c r="C412" s="76"/>
      <c r="D412" s="76"/>
      <c r="E412" s="75"/>
      <c r="F412" s="76"/>
    </row>
    <row r="413" spans="1:6" x14ac:dyDescent="0.25">
      <c r="A413" s="90"/>
      <c r="B413" s="76"/>
      <c r="C413" s="76"/>
      <c r="D413" s="76"/>
      <c r="E413" s="75"/>
      <c r="F413" s="76"/>
    </row>
    <row r="414" spans="1:6" x14ac:dyDescent="0.25">
      <c r="A414" s="90"/>
      <c r="B414" s="76"/>
      <c r="C414" s="76"/>
      <c r="D414" s="76"/>
      <c r="E414" s="75"/>
      <c r="F414" s="76"/>
    </row>
    <row r="415" spans="1:6" x14ac:dyDescent="0.25">
      <c r="A415" s="90"/>
      <c r="B415" s="76"/>
      <c r="C415" s="76"/>
      <c r="D415" s="76"/>
      <c r="E415" s="75"/>
      <c r="F415" s="76"/>
    </row>
    <row r="416" spans="1:6" x14ac:dyDescent="0.25">
      <c r="A416" s="90"/>
      <c r="B416" s="76"/>
      <c r="C416" s="76"/>
      <c r="D416" s="76"/>
      <c r="E416" s="75"/>
      <c r="F416" s="76"/>
    </row>
    <row r="417" spans="1:6" x14ac:dyDescent="0.25">
      <c r="A417" s="90"/>
      <c r="B417" s="76"/>
      <c r="C417" s="76"/>
      <c r="D417" s="76"/>
      <c r="E417" s="75"/>
      <c r="F417" s="76"/>
    </row>
    <row r="418" spans="1:6" x14ac:dyDescent="0.25">
      <c r="A418" s="90"/>
      <c r="B418" s="76"/>
      <c r="C418" s="76"/>
      <c r="D418" s="76"/>
      <c r="E418" s="75"/>
      <c r="F418" s="76"/>
    </row>
    <row r="419" spans="1:6" x14ac:dyDescent="0.25">
      <c r="A419" s="90"/>
      <c r="B419" s="76"/>
      <c r="C419" s="76"/>
      <c r="D419" s="76"/>
      <c r="E419" s="75"/>
      <c r="F419" s="76"/>
    </row>
    <row r="420" spans="1:6" x14ac:dyDescent="0.25">
      <c r="A420" s="90"/>
      <c r="B420" s="76"/>
      <c r="C420" s="76"/>
      <c r="D420" s="76"/>
      <c r="E420" s="75"/>
      <c r="F420" s="76"/>
    </row>
    <row r="421" spans="1:6" x14ac:dyDescent="0.25">
      <c r="A421" s="90"/>
      <c r="B421" s="76"/>
      <c r="C421" s="76"/>
      <c r="D421" s="76"/>
      <c r="E421" s="75"/>
      <c r="F421" s="76"/>
    </row>
    <row r="422" spans="1:6" x14ac:dyDescent="0.25">
      <c r="A422" s="90"/>
      <c r="B422" s="76"/>
      <c r="C422" s="76"/>
      <c r="D422" s="76"/>
      <c r="E422" s="75"/>
      <c r="F422" s="76"/>
    </row>
    <row r="423" spans="1:6" x14ac:dyDescent="0.25">
      <c r="A423" s="90"/>
      <c r="B423" s="76"/>
      <c r="C423" s="76"/>
      <c r="D423" s="76"/>
      <c r="E423" s="75"/>
      <c r="F423" s="76"/>
    </row>
    <row r="424" spans="1:6" x14ac:dyDescent="0.25">
      <c r="A424" s="90"/>
      <c r="B424" s="76"/>
      <c r="C424" s="76"/>
      <c r="D424" s="76"/>
      <c r="E424" s="75"/>
      <c r="F424" s="76"/>
    </row>
    <row r="425" spans="1:6" x14ac:dyDescent="0.25">
      <c r="A425" s="90"/>
      <c r="B425" s="76"/>
      <c r="C425" s="76"/>
      <c r="D425" s="76"/>
      <c r="E425" s="75"/>
      <c r="F425" s="76"/>
    </row>
    <row r="426" spans="1:6" x14ac:dyDescent="0.25">
      <c r="A426" s="90"/>
      <c r="B426" s="76"/>
      <c r="C426" s="76"/>
      <c r="D426" s="76"/>
      <c r="E426" s="75"/>
      <c r="F426" s="76"/>
    </row>
    <row r="427" spans="1:6" x14ac:dyDescent="0.25">
      <c r="A427" s="90"/>
      <c r="B427" s="76"/>
      <c r="C427" s="76"/>
      <c r="D427" s="76"/>
      <c r="E427" s="75"/>
      <c r="F427" s="76"/>
    </row>
    <row r="428" spans="1:6" x14ac:dyDescent="0.25">
      <c r="A428" s="90"/>
      <c r="B428" s="76"/>
      <c r="C428" s="76"/>
      <c r="D428" s="76"/>
      <c r="E428" s="75"/>
      <c r="F428" s="76"/>
    </row>
    <row r="429" spans="1:6" x14ac:dyDescent="0.25">
      <c r="A429" s="90"/>
      <c r="B429" s="76"/>
      <c r="C429" s="76"/>
      <c r="D429" s="76"/>
      <c r="E429" s="75"/>
      <c r="F429" s="76"/>
    </row>
    <row r="430" spans="1:6" x14ac:dyDescent="0.25">
      <c r="A430" s="90"/>
      <c r="B430" s="76"/>
      <c r="C430" s="76"/>
      <c r="D430" s="76"/>
      <c r="E430" s="75"/>
      <c r="F430" s="76"/>
    </row>
    <row r="431" spans="1:6" x14ac:dyDescent="0.25">
      <c r="A431" s="90"/>
      <c r="B431" s="76"/>
      <c r="C431" s="76"/>
      <c r="D431" s="76"/>
      <c r="E431" s="75"/>
      <c r="F431" s="76"/>
    </row>
    <row r="432" spans="1:6" x14ac:dyDescent="0.25">
      <c r="A432" s="90"/>
      <c r="B432" s="76"/>
      <c r="C432" s="76"/>
      <c r="D432" s="76"/>
      <c r="E432" s="75"/>
      <c r="F432" s="76"/>
    </row>
    <row r="433" spans="1:6" x14ac:dyDescent="0.25">
      <c r="A433" s="90"/>
      <c r="B433" s="76"/>
      <c r="C433" s="76"/>
      <c r="D433" s="76"/>
      <c r="E433" s="75"/>
      <c r="F433" s="76"/>
    </row>
    <row r="434" spans="1:6" x14ac:dyDescent="0.25">
      <c r="A434" s="90"/>
      <c r="B434" s="76"/>
      <c r="C434" s="76"/>
      <c r="D434" s="76"/>
      <c r="E434" s="75"/>
      <c r="F434" s="76"/>
    </row>
    <row r="435" spans="1:6" x14ac:dyDescent="0.25">
      <c r="A435" s="90"/>
      <c r="B435" s="76"/>
      <c r="C435" s="76"/>
      <c r="D435" s="76"/>
      <c r="E435" s="75"/>
      <c r="F435" s="76"/>
    </row>
    <row r="436" spans="1:6" x14ac:dyDescent="0.25">
      <c r="A436" s="90"/>
      <c r="B436" s="76"/>
      <c r="C436" s="76"/>
      <c r="D436" s="76"/>
      <c r="E436" s="75"/>
      <c r="F436" s="76"/>
    </row>
    <row r="437" spans="1:6" x14ac:dyDescent="0.25">
      <c r="A437" s="90"/>
      <c r="B437" s="76"/>
      <c r="C437" s="76"/>
      <c r="D437" s="76"/>
      <c r="E437" s="75"/>
      <c r="F437" s="76"/>
    </row>
    <row r="438" spans="1:6" x14ac:dyDescent="0.25">
      <c r="A438" s="90"/>
      <c r="B438" s="76"/>
      <c r="C438" s="76"/>
      <c r="D438" s="76"/>
      <c r="E438" s="75"/>
      <c r="F438" s="76"/>
    </row>
    <row r="439" spans="1:6" x14ac:dyDescent="0.25">
      <c r="A439" s="90"/>
      <c r="B439" s="76"/>
      <c r="C439" s="76"/>
      <c r="D439" s="76"/>
      <c r="E439" s="75"/>
      <c r="F439" s="76"/>
    </row>
    <row r="440" spans="1:6" x14ac:dyDescent="0.25">
      <c r="A440" s="90"/>
      <c r="B440" s="76"/>
      <c r="C440" s="76"/>
      <c r="D440" s="76"/>
      <c r="E440" s="75"/>
      <c r="F440" s="76"/>
    </row>
    <row r="441" spans="1:6" x14ac:dyDescent="0.25">
      <c r="A441" s="90"/>
      <c r="B441" s="76"/>
      <c r="C441" s="76"/>
      <c r="D441" s="76"/>
      <c r="E441" s="75"/>
      <c r="F441" s="76"/>
    </row>
    <row r="442" spans="1:6" x14ac:dyDescent="0.25">
      <c r="A442" s="90"/>
      <c r="B442" s="76"/>
      <c r="C442" s="76"/>
      <c r="D442" s="76"/>
      <c r="E442" s="75"/>
      <c r="F442" s="76"/>
    </row>
    <row r="443" spans="1:6" x14ac:dyDescent="0.25">
      <c r="A443" s="90"/>
      <c r="B443" s="76"/>
      <c r="C443" s="76"/>
      <c r="D443" s="76"/>
      <c r="E443" s="75"/>
      <c r="F443" s="76"/>
    </row>
    <row r="444" spans="1:6" x14ac:dyDescent="0.25">
      <c r="A444" s="90"/>
      <c r="B444" s="76"/>
      <c r="C444" s="76"/>
      <c r="D444" s="76"/>
      <c r="E444" s="75"/>
      <c r="F444" s="76"/>
    </row>
    <row r="445" spans="1:6" x14ac:dyDescent="0.25">
      <c r="A445" s="90"/>
      <c r="B445" s="76"/>
      <c r="C445" s="76"/>
      <c r="D445" s="76"/>
      <c r="E445" s="75"/>
      <c r="F445" s="76"/>
    </row>
    <row r="446" spans="1:6" x14ac:dyDescent="0.25">
      <c r="A446" s="90"/>
      <c r="B446" s="76"/>
      <c r="C446" s="76"/>
      <c r="D446" s="76"/>
      <c r="E446" s="75"/>
      <c r="F446" s="76"/>
    </row>
    <row r="447" spans="1:6" x14ac:dyDescent="0.25">
      <c r="A447" s="90"/>
      <c r="B447" s="76"/>
      <c r="C447" s="76"/>
      <c r="D447" s="76"/>
      <c r="E447" s="75"/>
      <c r="F447" s="76"/>
    </row>
    <row r="448" spans="1:6" x14ac:dyDescent="0.25">
      <c r="A448" s="90"/>
      <c r="B448" s="76"/>
      <c r="C448" s="76"/>
      <c r="D448" s="76"/>
      <c r="E448" s="75"/>
      <c r="F448" s="76"/>
    </row>
    <row r="449" spans="1:6" x14ac:dyDescent="0.25">
      <c r="A449" s="90"/>
      <c r="B449" s="76"/>
      <c r="C449" s="76"/>
      <c r="D449" s="76"/>
      <c r="E449" s="75"/>
      <c r="F449" s="76"/>
    </row>
    <row r="450" spans="1:6" x14ac:dyDescent="0.25">
      <c r="A450" s="90"/>
      <c r="B450" s="76"/>
      <c r="C450" s="76"/>
      <c r="D450" s="76"/>
      <c r="E450" s="75"/>
      <c r="F450" s="76"/>
    </row>
    <row r="451" spans="1:6" x14ac:dyDescent="0.25">
      <c r="A451" s="90"/>
      <c r="B451" s="76"/>
      <c r="C451" s="76"/>
      <c r="D451" s="76"/>
      <c r="E451" s="75"/>
      <c r="F451" s="76"/>
    </row>
    <row r="452" spans="1:6" x14ac:dyDescent="0.25">
      <c r="A452" s="90"/>
      <c r="B452" s="76"/>
      <c r="C452" s="76"/>
      <c r="D452" s="76"/>
      <c r="E452" s="75"/>
      <c r="F452" s="76"/>
    </row>
    <row r="453" spans="1:6" x14ac:dyDescent="0.25">
      <c r="A453" s="90"/>
      <c r="B453" s="76"/>
      <c r="C453" s="76"/>
      <c r="D453" s="76"/>
      <c r="E453" s="75"/>
      <c r="F453" s="76"/>
    </row>
    <row r="454" spans="1:6" x14ac:dyDescent="0.25">
      <c r="A454" s="90"/>
      <c r="B454" s="76"/>
      <c r="C454" s="76"/>
      <c r="D454" s="76"/>
      <c r="E454" s="75"/>
      <c r="F454" s="76"/>
    </row>
    <row r="455" spans="1:6" x14ac:dyDescent="0.25">
      <c r="A455" s="90"/>
      <c r="B455" s="76"/>
      <c r="C455" s="76"/>
      <c r="D455" s="76"/>
      <c r="E455" s="75"/>
      <c r="F455" s="76"/>
    </row>
    <row r="456" spans="1:6" x14ac:dyDescent="0.25">
      <c r="A456" s="90"/>
      <c r="B456" s="76"/>
      <c r="C456" s="76"/>
      <c r="D456" s="76"/>
      <c r="E456" s="75"/>
      <c r="F456" s="76"/>
    </row>
    <row r="457" spans="1:6" x14ac:dyDescent="0.25">
      <c r="A457" s="90"/>
      <c r="B457" s="76"/>
      <c r="C457" s="76"/>
      <c r="D457" s="76"/>
      <c r="E457" s="75"/>
      <c r="F457" s="76"/>
    </row>
    <row r="458" spans="1:6" x14ac:dyDescent="0.25">
      <c r="A458" s="90"/>
      <c r="B458" s="76"/>
      <c r="C458" s="76"/>
      <c r="D458" s="76"/>
      <c r="E458" s="75"/>
      <c r="F458" s="76"/>
    </row>
    <row r="459" spans="1:6" x14ac:dyDescent="0.25">
      <c r="A459" s="90"/>
      <c r="B459" s="76"/>
      <c r="C459" s="76"/>
      <c r="D459" s="76"/>
      <c r="E459" s="75"/>
      <c r="F459" s="76"/>
    </row>
    <row r="460" spans="1:6" x14ac:dyDescent="0.25">
      <c r="A460" s="90"/>
      <c r="B460" s="76"/>
      <c r="C460" s="76"/>
      <c r="D460" s="76"/>
      <c r="E460" s="75"/>
      <c r="F460" s="76"/>
    </row>
    <row r="461" spans="1:6" x14ac:dyDescent="0.25">
      <c r="A461" s="90"/>
      <c r="B461" s="76"/>
      <c r="C461" s="76"/>
      <c r="D461" s="76"/>
      <c r="E461" s="75"/>
      <c r="F461" s="76"/>
    </row>
    <row r="462" spans="1:6" x14ac:dyDescent="0.25">
      <c r="A462" s="90"/>
      <c r="B462" s="76"/>
      <c r="C462" s="76"/>
      <c r="D462" s="76"/>
      <c r="E462" s="75"/>
      <c r="F462" s="76"/>
    </row>
    <row r="463" spans="1:6" x14ac:dyDescent="0.25">
      <c r="A463" s="90"/>
      <c r="B463" s="76"/>
      <c r="C463" s="76"/>
      <c r="D463" s="76"/>
      <c r="E463" s="75"/>
      <c r="F463" s="76"/>
    </row>
    <row r="464" spans="1:6" x14ac:dyDescent="0.25">
      <c r="A464" s="90"/>
      <c r="B464" s="76"/>
      <c r="C464" s="76"/>
      <c r="D464" s="76"/>
      <c r="E464" s="75"/>
      <c r="F464" s="76"/>
    </row>
    <row r="465" spans="1:6" x14ac:dyDescent="0.25">
      <c r="A465" s="90"/>
      <c r="B465" s="76"/>
      <c r="C465" s="76"/>
      <c r="D465" s="76"/>
      <c r="E465" s="75"/>
      <c r="F465" s="76"/>
    </row>
    <row r="466" spans="1:6" x14ac:dyDescent="0.25">
      <c r="A466" s="90"/>
      <c r="B466" s="76"/>
      <c r="C466" s="76"/>
      <c r="D466" s="76"/>
      <c r="E466" s="75"/>
      <c r="F466" s="76"/>
    </row>
    <row r="467" spans="1:6" x14ac:dyDescent="0.25">
      <c r="A467" s="90"/>
      <c r="B467" s="76"/>
      <c r="C467" s="76"/>
      <c r="D467" s="76"/>
      <c r="E467" s="75"/>
      <c r="F467" s="76"/>
    </row>
    <row r="468" spans="1:6" x14ac:dyDescent="0.25">
      <c r="A468" s="90"/>
      <c r="B468" s="76"/>
      <c r="C468" s="76"/>
      <c r="D468" s="76"/>
      <c r="E468" s="75"/>
      <c r="F468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50" t="s">
        <v>53</v>
      </c>
      <c r="C3" s="150"/>
      <c r="D3" s="150"/>
      <c r="E3" s="150"/>
      <c r="F3" s="150"/>
      <c r="G3" s="151"/>
    </row>
    <row r="4" spans="1:7" x14ac:dyDescent="0.25">
      <c r="A4" s="7" t="str">
        <f>IF([2]IE!A4="", "", [2]IE!A4)</f>
        <v xml:space="preserve">Ireland </v>
      </c>
      <c r="B4" s="7">
        <f>IF([2]IE!B4="", "", [2]IE!B4)</f>
        <v>5.4539323446377797</v>
      </c>
      <c r="C4" s="7">
        <f>IF([2]IE!C4="", "", [2]IE!C4)</f>
        <v>-3.9161035771778319</v>
      </c>
      <c r="D4" s="7">
        <f>IF([2]IE!D4="", "", [2]IE!D4)</f>
        <v>1.4874295907923774</v>
      </c>
      <c r="E4" s="7">
        <f>IF([2]IE!E4="", "", [2]IE!E4)</f>
        <v>0.79066811939689785</v>
      </c>
      <c r="F4" s="7">
        <f>IF([2]IE!F4="", "", [2]IE!F4)</f>
        <v>5.1993788189417911</v>
      </c>
      <c r="G4" s="8">
        <f>IF([2]IE!G4="", "", [2]IE!G4)</f>
        <v>6.8873464736280976</v>
      </c>
    </row>
    <row r="5" spans="1:7" x14ac:dyDescent="0.25">
      <c r="A5" s="6" t="s">
        <v>54</v>
      </c>
      <c r="B5" s="9">
        <f>IF([2]IE!B5="", "", [2]IE!B5)</f>
        <v>2.2591320180928021</v>
      </c>
      <c r="C5" s="9">
        <f>IF([2]IE!C5="", "", [2]IE!C5)</f>
        <v>-1.9801971788863781</v>
      </c>
      <c r="D5" s="9">
        <f>IF([2]IE!D5="", "", [2]IE!D5)</f>
        <v>1.926149849253922</v>
      </c>
      <c r="E5" s="9">
        <f>IF([2]IE!E5="", "", [2]IE!E5)</f>
        <v>-0.12186808725527243</v>
      </c>
      <c r="F5" s="9">
        <f>IF([2]IE!F5="", "", [2]IE!F5)</f>
        <v>1.366868420132672</v>
      </c>
      <c r="G5" s="10">
        <f>IF([2]IE!G5="", "", [2]IE!G5)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IF([2]IE!A8="", "", [2]IE!A8)</f>
        <v xml:space="preserve">Ireland </v>
      </c>
      <c r="B8" s="7">
        <f>IF([2]IE!B8="", "", [2]IE!B8)</f>
        <v>70.099999999999994</v>
      </c>
      <c r="C8" s="7">
        <f>IF([2]IE!C8="", "", [2]IE!C8)</f>
        <v>73.8</v>
      </c>
      <c r="D8" s="7">
        <f>IF([2]IE!D8="", "", [2]IE!D8)</f>
        <v>66.900000000000006</v>
      </c>
      <c r="E8" s="7">
        <f>IF([2]IE!E8="", "", [2]IE!E8)</f>
        <v>63.8</v>
      </c>
      <c r="F8" s="7">
        <f>IF([2]IE!F8="", "", [2]IE!F8)</f>
        <v>65.5</v>
      </c>
      <c r="G8" s="8">
        <f>IF([2]IE!G8="", "", [2]IE!G8)</f>
        <v>68.7</v>
      </c>
    </row>
    <row r="9" spans="1:7" x14ac:dyDescent="0.25">
      <c r="A9" s="6" t="s">
        <v>54</v>
      </c>
      <c r="B9" s="7">
        <f>IF([2]IE!B9="", "", [2]IE!B9)</f>
        <v>66.5</v>
      </c>
      <c r="C9" s="7">
        <f>IF([2]IE!C9="", "", [2]IE!C9)</f>
        <v>69.8</v>
      </c>
      <c r="D9" s="7">
        <f>IF([2]IE!D9="", "", [2]IE!D9)</f>
        <v>68.900000000000006</v>
      </c>
      <c r="E9" s="7">
        <f>IF([2]IE!E9="", "", [2]IE!E9)</f>
        <v>68.599999999999994</v>
      </c>
      <c r="F9" s="7">
        <f>IF([2]IE!F9="", "", [2]IE!F9)</f>
        <v>68.400000000000006</v>
      </c>
      <c r="G9" s="8">
        <f>IF([2]IE!G9="", "", [2]IE!G9)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IF([2]IE!A11="", "", [2]IE!A11)</f>
        <v xml:space="preserve">Ireland </v>
      </c>
      <c r="B11" s="7">
        <f>IF([2]IE!B11="", "", [2]IE!B11)</f>
        <v>4.3</v>
      </c>
      <c r="C11" s="7">
        <f>IF([2]IE!C11="", "", [2]IE!C11)</f>
        <v>4.7</v>
      </c>
      <c r="D11" s="7">
        <f>IF([2]IE!D11="", "", [2]IE!D11)</f>
        <v>12</v>
      </c>
      <c r="E11" s="7">
        <f>IF([2]IE!E11="", "", [2]IE!E11)</f>
        <v>14.6</v>
      </c>
      <c r="F11" s="7">
        <f>IF([2]IE!F11="", "", [2]IE!F11)</f>
        <v>13</v>
      </c>
      <c r="G11" s="8">
        <f>IF([2]IE!G11="", "", [2]IE!G11)</f>
        <v>9.4</v>
      </c>
    </row>
    <row r="12" spans="1:7" x14ac:dyDescent="0.25">
      <c r="A12" s="17" t="s">
        <v>54</v>
      </c>
      <c r="B12" s="9">
        <f>IF([2]IE!B12="", "", [2]IE!B12)</f>
        <v>9.1999999999999993</v>
      </c>
      <c r="C12" s="9">
        <f>IF([2]IE!C12="", "", [2]IE!C12)</f>
        <v>7.1</v>
      </c>
      <c r="D12" s="9">
        <f>IF([2]IE!D12="", "", [2]IE!D12)</f>
        <v>8.9</v>
      </c>
      <c r="E12" s="9">
        <f>IF([2]IE!E12="", "", [2]IE!E12)</f>
        <v>9.6</v>
      </c>
      <c r="F12" s="9">
        <f>IF([2]IE!F12="", "", [2]IE!F12)</f>
        <v>10.8</v>
      </c>
      <c r="G12" s="10">
        <f>IF([2]IE!G12="", "", [2]IE!G12)</f>
        <v>9.3000000000000007</v>
      </c>
    </row>
    <row r="13" spans="1:7" x14ac:dyDescent="0.25">
      <c r="A13" s="152" t="s">
        <v>57</v>
      </c>
      <c r="B13" s="153"/>
      <c r="C13" s="153"/>
      <c r="D13" s="153"/>
      <c r="E13" s="153"/>
      <c r="F13" s="153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54" t="s">
        <v>59</v>
      </c>
      <c r="C3" s="154"/>
      <c r="D3" s="154"/>
      <c r="E3" s="154"/>
      <c r="F3" s="154"/>
      <c r="G3" s="155"/>
    </row>
    <row r="4" spans="1:7" x14ac:dyDescent="0.25">
      <c r="A4" s="7" t="str">
        <f>IF([2]IE!A18="", "", [2]IE!A18)</f>
        <v xml:space="preserve">Ireland </v>
      </c>
      <c r="B4" s="7">
        <f>IF([2]IE!B18="", "", [2]IE!B18)</f>
        <v>4.9000000000000004</v>
      </c>
      <c r="C4" s="7">
        <f>IF([2]IE!C18="", "", [2]IE!C18)</f>
        <v>0.3</v>
      </c>
      <c r="D4" s="7">
        <f>IF([2]IE!D18="", "", [2]IE!D18)</f>
        <v>-13.8</v>
      </c>
      <c r="E4" s="7">
        <f>IF([2]IE!E18="", "", [2]IE!E18)</f>
        <v>-12.6</v>
      </c>
      <c r="F4" s="7">
        <f>IF([2]IE!F18="", "", [2]IE!F18)</f>
        <v>-5.7</v>
      </c>
      <c r="G4" s="8">
        <f>IF([2]IE!G18="", "", [2]IE!G18)</f>
        <v>-2.2999999999999998</v>
      </c>
    </row>
    <row r="5" spans="1:7" x14ac:dyDescent="0.25">
      <c r="A5" s="6" t="s">
        <v>54</v>
      </c>
      <c r="B5" s="7">
        <f>IF([2]IE!B19="", "", [2]IE!B19)</f>
        <v>0</v>
      </c>
      <c r="C5" s="7">
        <f>IF([2]IE!C19="", "", [2]IE!C19)</f>
        <v>-0.9</v>
      </c>
      <c r="D5" s="7">
        <f>IF([2]IE!D19="", "", [2]IE!D19)</f>
        <v>-6.7</v>
      </c>
      <c r="E5" s="7">
        <f>IF([2]IE!E19="", "", [2]IE!E19)</f>
        <v>-4.5</v>
      </c>
      <c r="F5" s="7">
        <f>IF([2]IE!F19="", "", [2]IE!F19)</f>
        <v>-3.3</v>
      </c>
      <c r="G5" s="8">
        <f>IF([2]IE!G19="", "", [2]IE!G19)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IF([2]IE!A21="", "", [2]IE!A21)</f>
        <v xml:space="preserve">Ireland </v>
      </c>
      <c r="B7" s="7">
        <f>IF([2]IE!B21="", "", [2]IE!B21)</f>
        <v>36.1</v>
      </c>
      <c r="C7" s="7">
        <f>IF([2]IE!C21="", "", [2]IE!C21)</f>
        <v>23.9</v>
      </c>
      <c r="D7" s="7">
        <f>IF([2]IE!D21="", "", [2]IE!D21)</f>
        <v>61.8</v>
      </c>
      <c r="E7" s="7">
        <f>IF([2]IE!E21="", "", [2]IE!E21)</f>
        <v>109.1</v>
      </c>
      <c r="F7" s="7">
        <f>IF([2]IE!F21="", "", [2]IE!F21)</f>
        <v>120</v>
      </c>
      <c r="G7" s="8">
        <f>IF([2]IE!G21="", "", [2]IE!G21)</f>
        <v>93.8</v>
      </c>
    </row>
    <row r="8" spans="1:7" x14ac:dyDescent="0.25">
      <c r="A8" s="6" t="s">
        <v>54</v>
      </c>
      <c r="B8" s="7">
        <f>IF([2]IE!B22="", "", [2]IE!B22)</f>
        <v>60.6</v>
      </c>
      <c r="C8" s="7">
        <f>IF([2]IE!C22="", "", [2]IE!C22)</f>
        <v>57.9</v>
      </c>
      <c r="D8" s="7">
        <f>IF([2]IE!D22="", "", [2]IE!D22)</f>
        <v>73.099999999999994</v>
      </c>
      <c r="E8" s="7">
        <f>IF([2]IE!E22="", "", [2]IE!E22)</f>
        <v>81.099999999999994</v>
      </c>
      <c r="F8" s="7">
        <f>IF([2]IE!F22="", "", [2]IE!F22)</f>
        <v>85.5</v>
      </c>
      <c r="G8" s="8">
        <f>IF([2]IE!G22="", "", [2]IE!G22)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IF([2]IE!A24="", "", [2]IE!A24)</f>
        <v xml:space="preserve">Ireland </v>
      </c>
      <c r="B10" s="7">
        <f>IF([2]IE!B24="", "", [2]IE!B24)</f>
        <v>3.5</v>
      </c>
      <c r="C10" s="7">
        <f>IF([2]IE!C24="", "", [2]IE!C24)</f>
        <v>4.5999999999999996</v>
      </c>
      <c r="D10" s="7">
        <f>IF([2]IE!D24="", "", [2]IE!D24)</f>
        <v>3.7</v>
      </c>
      <c r="E10" s="7">
        <f>IF([2]IE!E24="", "", [2]IE!E24)</f>
        <v>2.4</v>
      </c>
      <c r="F10" s="7">
        <f>IF([2]IE!F24="", "", [2]IE!F24)</f>
        <v>1.8</v>
      </c>
      <c r="G10" s="8">
        <f>IF([2]IE!G24="", "", [2]IE!G24)</f>
        <v>1.8</v>
      </c>
    </row>
    <row r="11" spans="1:7" x14ac:dyDescent="0.25">
      <c r="A11" s="17" t="s">
        <v>54</v>
      </c>
      <c r="B11" s="9">
        <f>IF([2]IE!B25="", "", [2]IE!B25)</f>
        <v>2.9</v>
      </c>
      <c r="C11" s="9">
        <f>IF([2]IE!C25="", "", [2]IE!C25)</f>
        <v>3.2</v>
      </c>
      <c r="D11" s="9">
        <f>IF([2]IE!D25="", "", [2]IE!D25)</f>
        <v>3.7</v>
      </c>
      <c r="E11" s="9">
        <f>IF([2]IE!E25="", "", [2]IE!E25)</f>
        <v>3.3</v>
      </c>
      <c r="F11" s="9">
        <f>IF([2]IE!F25="", "", [2]IE!F25)</f>
        <v>3</v>
      </c>
      <c r="G11" s="10">
        <f>IF([2]IE!G25="", "", [2]IE!G25)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27" sqref="D27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56">
        <v>2007</v>
      </c>
      <c r="C2" s="157"/>
      <c r="D2" s="157"/>
      <c r="E2" s="158"/>
      <c r="F2" s="156">
        <v>2016</v>
      </c>
      <c r="G2" s="157"/>
      <c r="H2" s="157"/>
      <c r="I2" s="158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67</v>
      </c>
      <c r="B5" s="113" t="str">
        <f>IF([3]IE!B30="", "", [3]IE!B30)</f>
        <v/>
      </c>
      <c r="C5" s="114" t="str">
        <f>IF([3]IE!C30="", "", [3]IE!C30)</f>
        <v/>
      </c>
      <c r="D5" s="114" t="str">
        <f>IF([3]IE!D30="", "", [3]IE!D30)</f>
        <v/>
      </c>
      <c r="E5" s="115" t="str">
        <f>IF([3]IE!E30="", "", [3]IE!E30)</f>
        <v/>
      </c>
      <c r="F5" s="113" t="str">
        <f>IF([3]IE!F30="", "", [3]IE!F30)</f>
        <v/>
      </c>
      <c r="G5" s="114" t="str">
        <f>IF([3]IE!G30="", "", [3]IE!G30)</f>
        <v/>
      </c>
      <c r="H5" s="114" t="str">
        <f>IF([3]IE!H30="", "", [3]IE!H30)</f>
        <v/>
      </c>
      <c r="I5" s="115" t="str">
        <f>IF([3]IE!I30="", "", [3]IE!I30)</f>
        <v/>
      </c>
    </row>
    <row r="6" spans="1:9" x14ac:dyDescent="0.25">
      <c r="A6" s="66" t="s">
        <v>68</v>
      </c>
      <c r="B6" s="113">
        <f>IF([3]IE!B31="", "", [3]IE!B31)</f>
        <v>375.36237199999999</v>
      </c>
      <c r="C6" s="114">
        <f>IF([3]IE!C31="", "", [3]IE!C31)</f>
        <v>563.53472399999998</v>
      </c>
      <c r="D6" s="114">
        <f>IF([3]IE!D31="", "", [3]IE!D31)</f>
        <v>0</v>
      </c>
      <c r="E6" s="115">
        <f>IF([3]IE!E31="", "", [3]IE!E31)</f>
        <v>938.89709600000003</v>
      </c>
      <c r="F6" s="113">
        <f>IF([3]IE!F31="", "", [3]IE!F31)</f>
        <v>375.36237199999999</v>
      </c>
      <c r="G6" s="114">
        <f>IF([3]IE!G31="", "", [3]IE!G31)</f>
        <v>449.155304</v>
      </c>
      <c r="H6" s="114">
        <f>IF([3]IE!H31="", "", [3]IE!H31)</f>
        <v>0</v>
      </c>
      <c r="I6" s="115">
        <f>IF([3]IE!I31="", "", [3]IE!I31)</f>
        <v>824.51767600000005</v>
      </c>
    </row>
    <row r="7" spans="1:9" x14ac:dyDescent="0.25">
      <c r="A7" s="66" t="s">
        <v>65</v>
      </c>
      <c r="B7" s="113">
        <f>IF([3]IE!B32="", "", [3]IE!B32)</f>
        <v>375.36237199999999</v>
      </c>
      <c r="C7" s="114">
        <f>IF([3]IE!C32="", "", [3]IE!C32)</f>
        <v>563.53472399999998</v>
      </c>
      <c r="D7" s="114">
        <f>IF([3]IE!D32="", "", [3]IE!D32)</f>
        <v>0</v>
      </c>
      <c r="E7" s="115">
        <f>IF([3]IE!E32="", "", [3]IE!E32)</f>
        <v>938.89709600000003</v>
      </c>
      <c r="F7" s="113">
        <f>IF([3]IE!F32="", "", [3]IE!F32)</f>
        <v>375.36237199999999</v>
      </c>
      <c r="G7" s="114">
        <f>IF([3]IE!G32="", "", [3]IE!G32)</f>
        <v>449.155304</v>
      </c>
      <c r="H7" s="114">
        <f>IF([3]IE!H32="", "", [3]IE!H32)</f>
        <v>0</v>
      </c>
      <c r="I7" s="115">
        <f>IF([3]IE!I32="", "", [3]IE!I32)</f>
        <v>824.51767600000005</v>
      </c>
    </row>
    <row r="8" spans="1:9" s="65" customFormat="1" ht="27.75" customHeight="1" x14ac:dyDescent="0.25">
      <c r="A8" s="67" t="s">
        <v>69</v>
      </c>
      <c r="B8" s="116" t="str">
        <f>IF([3]IE!B33="", "", [3]IE!B33)</f>
        <v/>
      </c>
      <c r="C8" s="117" t="str">
        <f>IF([3]IE!C33="", "", [3]IE!C33)</f>
        <v/>
      </c>
      <c r="D8" s="117" t="str">
        <f>IF([3]IE!D33="", "", [3]IE!D33)</f>
        <v/>
      </c>
      <c r="E8" s="118" t="str">
        <f>IF([3]IE!E33="", "", [3]IE!E33)</f>
        <v/>
      </c>
      <c r="F8" s="116" t="str">
        <f>IF([3]IE!F33="", "", [3]IE!F33)</f>
        <v/>
      </c>
      <c r="G8" s="117" t="str">
        <f>IF([3]IE!G33="", "", [3]IE!G33)</f>
        <v/>
      </c>
      <c r="H8" s="117" t="str">
        <f>IF([3]IE!H33="", "", [3]IE!H33)</f>
        <v/>
      </c>
      <c r="I8" s="118" t="str">
        <f>IF([3]IE!I33="", "", [3]IE!I33)</f>
        <v/>
      </c>
    </row>
    <row r="9" spans="1:9" s="65" customFormat="1" x14ac:dyDescent="0.25">
      <c r="A9" s="68" t="s">
        <v>67</v>
      </c>
      <c r="B9" s="116" t="str">
        <f>IF([3]IE!B34="", "", [3]IE!B34)</f>
        <v/>
      </c>
      <c r="C9" s="117" t="str">
        <f>IF([3]IE!C34="", "", [3]IE!C34)</f>
        <v/>
      </c>
      <c r="D9" s="117" t="str">
        <f>IF([3]IE!D34="", "", [3]IE!D34)</f>
        <v/>
      </c>
      <c r="E9" s="118" t="str">
        <f>IF([3]IE!E34="", "", [3]IE!E34)</f>
        <v/>
      </c>
      <c r="F9" s="116" t="str">
        <f>IF([3]IE!F34="", "", [3]IE!F34)</f>
        <v/>
      </c>
      <c r="G9" s="117" t="str">
        <f>IF([3]IE!G34="", "", [3]IE!G34)</f>
        <v/>
      </c>
      <c r="H9" s="117" t="str">
        <f>IF([3]IE!H34="", "", [3]IE!H34)</f>
        <v/>
      </c>
      <c r="I9" s="118" t="str">
        <f>IF([3]IE!I34="", "", [3]IE!I34)</f>
        <v/>
      </c>
    </row>
    <row r="10" spans="1:9" s="65" customFormat="1" x14ac:dyDescent="0.25">
      <c r="A10" s="68" t="s">
        <v>68</v>
      </c>
      <c r="B10" s="116" t="str">
        <f>IF([3]IE!B35="", "", [3]IE!B35)</f>
        <v/>
      </c>
      <c r="C10" s="117" t="str">
        <f>IF([3]IE!C35="", "", [3]IE!C35)</f>
        <v/>
      </c>
      <c r="D10" s="117" t="str">
        <f>IF([3]IE!D35="", "", [3]IE!D35)</f>
        <v/>
      </c>
      <c r="E10" s="118" t="str">
        <f>IF([3]IE!E35="", "", [3]IE!E35)</f>
        <v/>
      </c>
      <c r="F10" s="116">
        <f>IF([3]IE!F35="", "", [3]IE!F35)</f>
        <v>0</v>
      </c>
      <c r="G10" s="117">
        <f>IF([3]IE!G35="", "", [3]IE!G35)</f>
        <v>-114.37941999999998</v>
      </c>
      <c r="H10" s="117">
        <f>IF([3]IE!H35="", "", [3]IE!H35)</f>
        <v>0</v>
      </c>
      <c r="I10" s="118">
        <f>IF([3]IE!I35="", "", [3]IE!I35)</f>
        <v>-114.37941999999998</v>
      </c>
    </row>
    <row r="11" spans="1:9" s="65" customFormat="1" x14ac:dyDescent="0.25">
      <c r="A11" s="68" t="s">
        <v>65</v>
      </c>
      <c r="B11" s="116" t="str">
        <f>IF([3]IE!B36="", "", [3]IE!B36)</f>
        <v/>
      </c>
      <c r="C11" s="117" t="str">
        <f>IF([3]IE!C36="", "", [3]IE!C36)</f>
        <v/>
      </c>
      <c r="D11" s="117" t="str">
        <f>IF([3]IE!D36="", "", [3]IE!D36)</f>
        <v/>
      </c>
      <c r="E11" s="118" t="str">
        <f>IF([3]IE!E36="", "", [3]IE!E36)</f>
        <v/>
      </c>
      <c r="F11" s="116">
        <f>IF([3]IE!F36="", "", [3]IE!F36)</f>
        <v>0</v>
      </c>
      <c r="G11" s="117">
        <f>IF([3]IE!G36="", "", [3]IE!G36)</f>
        <v>-114.37941999999998</v>
      </c>
      <c r="H11" s="117">
        <f>IF([3]IE!H36="", "", [3]IE!H36)</f>
        <v>0</v>
      </c>
      <c r="I11" s="118">
        <f>IF([3]IE!I36="", "", [3]IE!I36)</f>
        <v>-114.37941999999998</v>
      </c>
    </row>
    <row r="12" spans="1:9" ht="30" customHeight="1" x14ac:dyDescent="0.25">
      <c r="A12" s="69" t="s">
        <v>70</v>
      </c>
      <c r="B12" s="119">
        <f>IF([3]IE!B37="", "", [3]IE!B37)</f>
        <v>3.0387508882801423E-2</v>
      </c>
      <c r="C12" s="120">
        <f>IF([3]IE!C37="", "", [3]IE!C37)</f>
        <v>4.5621025730615987E-2</v>
      </c>
      <c r="D12" s="120">
        <f>IF([3]IE!D37="", "", [3]IE!D37)</f>
        <v>0</v>
      </c>
      <c r="E12" s="121">
        <f>IF([3]IE!E37="", "", [3]IE!E37)</f>
        <v>7.6008534613417417E-2</v>
      </c>
      <c r="F12" s="119">
        <f>IF([3]IE!F37="", "", [3]IE!F37)</f>
        <v>3.0387508882801423E-2</v>
      </c>
      <c r="G12" s="120">
        <f>IF([3]IE!G37="", "", [3]IE!G37)</f>
        <v>3.6361425140550248E-2</v>
      </c>
      <c r="H12" s="120">
        <f>IF([3]IE!H37="", "", [3]IE!H37)</f>
        <v>0</v>
      </c>
      <c r="I12" s="121">
        <f>IF([3]IE!I37="", "", [3]IE!I37)</f>
        <v>6.6748934023351678E-2</v>
      </c>
    </row>
    <row r="13" spans="1:9" x14ac:dyDescent="0.25">
      <c r="A13" s="70" t="s">
        <v>71</v>
      </c>
      <c r="B13" s="119">
        <f>IF([3]IE!B38="", "", [3]IE!B38)</f>
        <v>0.68740290673851479</v>
      </c>
      <c r="C13" s="120">
        <f>IF([3]IE!C38="", "", [3]IE!C38)</f>
        <v>1.0320038347522129</v>
      </c>
      <c r="D13" s="120">
        <f>IF([3]IE!D38="", "", [3]IE!D38)</f>
        <v>0</v>
      </c>
      <c r="E13" s="121">
        <f>IF([3]IE!E38="", "", [3]IE!E38)</f>
        <v>1.7194067414907279</v>
      </c>
      <c r="F13" s="119">
        <f>IF([3]IE!F38="", "", [3]IE!F38)</f>
        <v>0.68740290673851479</v>
      </c>
      <c r="G13" s="120">
        <f>IF([3]IE!G38="", "", [3]IE!G38)</f>
        <v>0.82254025597062586</v>
      </c>
      <c r="H13" s="120">
        <f>IF([3]IE!H38="", "", [3]IE!H38)</f>
        <v>0</v>
      </c>
      <c r="I13" s="121">
        <f>IF([3]IE!I38="", "", [3]IE!I38)</f>
        <v>1.5099431627091409</v>
      </c>
    </row>
    <row r="14" spans="1:9" x14ac:dyDescent="0.25">
      <c r="A14" s="69" t="s">
        <v>72</v>
      </c>
      <c r="B14" s="119">
        <f>IF([3]IE!B39="", "", [3]IE!B39)</f>
        <v>11.786799571286764</v>
      </c>
      <c r="C14" s="120">
        <f>IF([3]IE!C39="", "", [3]IE!C39)</f>
        <v>17.695622520331913</v>
      </c>
      <c r="D14" s="120">
        <f>IF([3]IE!D39="", "", [3]IE!D39)</f>
        <v>0</v>
      </c>
      <c r="E14" s="121">
        <f>IF([3]IE!E39="", "", [3]IE!E39)</f>
        <v>29.482422091618677</v>
      </c>
      <c r="F14" s="119">
        <f>IF([3]IE!F39="", "", [3]IE!F39)</f>
        <v>11.786799571286764</v>
      </c>
      <c r="G14" s="120">
        <f>IF([3]IE!G39="", "", [3]IE!G39)</f>
        <v>14.10398041876285</v>
      </c>
      <c r="H14" s="120">
        <f>IF([3]IE!H39="", "", [3]IE!H39)</f>
        <v>0</v>
      </c>
      <c r="I14" s="121">
        <f>IF([3]IE!I39="", "", [3]IE!I39)</f>
        <v>25.890779990049616</v>
      </c>
    </row>
    <row r="15" spans="1:9" x14ac:dyDescent="0.25">
      <c r="A15" s="70" t="s">
        <v>73</v>
      </c>
      <c r="B15" s="119" t="str">
        <f>IF([3]IE!B40="", "", [3]IE!B40)</f>
        <v/>
      </c>
      <c r="C15" s="120" t="str">
        <f>IF([3]IE!C40="", "", [3]IE!C40)</f>
        <v/>
      </c>
      <c r="D15" s="120" t="str">
        <f>IF([3]IE!D40="", "", [3]IE!D40)</f>
        <v/>
      </c>
      <c r="E15" s="120" t="str">
        <f>IF([3]IE!E40="", "", [3]IE!E40)</f>
        <v/>
      </c>
      <c r="F15" s="119" t="str">
        <f>IF([3]IE!F40="", "", [3]IE!F40)</f>
        <v/>
      </c>
      <c r="G15" s="120" t="str">
        <f>IF([3]IE!G40="", "", [3]IE!G40)</f>
        <v/>
      </c>
      <c r="H15" s="120" t="str">
        <f>IF([3]IE!H40="", "", [3]IE!H40)</f>
        <v/>
      </c>
      <c r="I15" s="121" t="str">
        <f>IF([3]IE!I40="", "", [3]IE!I40)</f>
        <v/>
      </c>
    </row>
    <row r="16" spans="1:9" x14ac:dyDescent="0.25">
      <c r="A16" s="69" t="s">
        <v>68</v>
      </c>
      <c r="B16" s="119">
        <f>IF([3]IE!B41="", "", [3]IE!B41)</f>
        <v>11.786799571286764</v>
      </c>
      <c r="C16" s="120">
        <f>IF([3]IE!C41="", "", [3]IE!C41)</f>
        <v>17.695622520331913</v>
      </c>
      <c r="D16" s="120">
        <f>IF([3]IE!D41="", "", [3]IE!D41)</f>
        <v>0</v>
      </c>
      <c r="E16" s="120">
        <f>IF([3]IE!E41="", "", [3]IE!E41)</f>
        <v>29.482422091618677</v>
      </c>
      <c r="F16" s="119">
        <f>IF([3]IE!F41="", "", [3]IE!F41)</f>
        <v>11.786799571286764</v>
      </c>
      <c r="G16" s="120">
        <f>IF([3]IE!G41="", "", [3]IE!G41)</f>
        <v>14.10398041876285</v>
      </c>
      <c r="H16" s="120">
        <f>IF([3]IE!H41="", "", [3]IE!H41)</f>
        <v>0</v>
      </c>
      <c r="I16" s="121">
        <f>IF([3]IE!I41="", "", [3]IE!I41)</f>
        <v>25.890779990049616</v>
      </c>
    </row>
    <row r="17" spans="1:9" ht="30.75" customHeight="1" x14ac:dyDescent="0.25">
      <c r="A17" s="67" t="s">
        <v>10</v>
      </c>
      <c r="B17" s="122" t="str">
        <f>IF([3]IE!B42="", "", [3]IE!B42)</f>
        <v/>
      </c>
      <c r="C17" s="123" t="str">
        <f>IF([3]IE!C42="", "", [3]IE!C42)</f>
        <v/>
      </c>
      <c r="D17" s="123" t="str">
        <f>IF([3]IE!D42="", "", [3]IE!D42)</f>
        <v/>
      </c>
      <c r="E17" s="124" t="str">
        <f>IF([3]IE!E42="", "", [3]IE!E42)</f>
        <v/>
      </c>
      <c r="F17" s="122" t="str">
        <f>IF([3]IE!F42="", "", [3]IE!F42)</f>
        <v/>
      </c>
      <c r="G17" s="123" t="str">
        <f>IF([3]IE!G42="", "", [3]IE!G42)</f>
        <v/>
      </c>
      <c r="H17" s="123" t="str">
        <f>IF([3]IE!H42="", "", [3]IE!H42)</f>
        <v/>
      </c>
      <c r="I17" s="124" t="str">
        <f>IF([3]IE!I42="", "", [3]IE!I42)</f>
        <v/>
      </c>
    </row>
    <row r="18" spans="1:9" x14ac:dyDescent="0.25">
      <c r="A18" s="67" t="s">
        <v>70</v>
      </c>
      <c r="B18" s="122">
        <f>IF([3]IE!B43="", "", [3]IE!B43)</f>
        <v>0.13476837160889893</v>
      </c>
      <c r="C18" s="123">
        <f>IF([3]IE!C43="", "", [3]IE!C43)</f>
        <v>8.735130777022411E-2</v>
      </c>
      <c r="D18" s="123">
        <f>IF([3]IE!D43="", "", [3]IE!D43)</f>
        <v>1.4300240814050822E-2</v>
      </c>
      <c r="E18" s="124">
        <f>IF([3]IE!E43="", "", [3]IE!E43)</f>
        <v>0.23641992019317387</v>
      </c>
      <c r="F18" s="122">
        <f>IF([3]IE!F43="", "", [3]IE!F43)</f>
        <v>0.13424832660224351</v>
      </c>
      <c r="G18" s="123">
        <f>IF([3]IE!G43="", "", [3]IE!G43)</f>
        <v>6.0149302195474798E-2</v>
      </c>
      <c r="H18" s="123">
        <f>IF([3]IE!H43="", "", [3]IE!H43)</f>
        <v>1.4160157454156747E-2</v>
      </c>
      <c r="I18" s="124">
        <f>IF([3]IE!I43="", "", [3]IE!I43)</f>
        <v>0.20855778625187504</v>
      </c>
    </row>
    <row r="19" spans="1:9" x14ac:dyDescent="0.25">
      <c r="A19" s="71" t="s">
        <v>71</v>
      </c>
      <c r="B19" s="122">
        <f>IF([3]IE!B44="", "", [3]IE!B44)</f>
        <v>3.1333537559789653</v>
      </c>
      <c r="C19" s="123">
        <f>IF([3]IE!C44="", "", [3]IE!C44)</f>
        <v>2.0309108511438998</v>
      </c>
      <c r="D19" s="123">
        <f>IF([3]IE!D44="", "", [3]IE!D44)</f>
        <v>0.33247944403559987</v>
      </c>
      <c r="E19" s="124">
        <f>IF([3]IE!E44="", "", [3]IE!E44)</f>
        <v>5.4967440511584647</v>
      </c>
      <c r="F19" s="122">
        <f>IF([3]IE!F44="", "", [3]IE!F44)</f>
        <v>3.1212627515731937</v>
      </c>
      <c r="G19" s="123">
        <f>IF([3]IE!G44="", "", [3]IE!G44)</f>
        <v>1.39846641837186</v>
      </c>
      <c r="H19" s="123">
        <f>IF([3]IE!H44="", "", [3]IE!H44)</f>
        <v>0.32922251723123036</v>
      </c>
      <c r="I19" s="124">
        <f>IF([3]IE!I44="", "", [3]IE!I44)</f>
        <v>4.8489516871762834</v>
      </c>
    </row>
    <row r="20" spans="1:9" x14ac:dyDescent="0.25">
      <c r="A20" s="67" t="s">
        <v>72</v>
      </c>
      <c r="B20" s="122">
        <f>IF([3]IE!B45="", "", [3]IE!B45)</f>
        <v>40.683539968943514</v>
      </c>
      <c r="C20" s="123">
        <f>IF([3]IE!C45="", "", [3]IE!C45)</f>
        <v>26.369394974382395</v>
      </c>
      <c r="D20" s="123">
        <f>IF([3]IE!D45="", "", [3]IE!D45)</f>
        <v>4.3169210385082506</v>
      </c>
      <c r="E20" s="124">
        <f>IF([3]IE!E45="", "", [3]IE!E45)</f>
        <v>71.369855981834164</v>
      </c>
      <c r="F20" s="122">
        <f>IF([3]IE!F45="", "", [3]IE!F45)</f>
        <v>40.526550079095216</v>
      </c>
      <c r="G20" s="123">
        <f>IF([3]IE!G45="", "", [3]IE!G45)</f>
        <v>18.157721361174897</v>
      </c>
      <c r="H20" s="123">
        <f>IF([3]IE!H45="", "", [3]IE!H45)</f>
        <v>4.2746330231289944</v>
      </c>
      <c r="I20" s="124">
        <f>IF([3]IE!I45="", "", [3]IE!I45)</f>
        <v>62.958904463399101</v>
      </c>
    </row>
    <row r="21" spans="1:9" x14ac:dyDescent="0.25">
      <c r="A21" s="71" t="s">
        <v>73</v>
      </c>
      <c r="B21" s="122">
        <f>IF([3]IE!B46="", "", [3]IE!B46)</f>
        <v>145.32676141013204</v>
      </c>
      <c r="C21" s="123">
        <f>IF([3]IE!C46="", "", [3]IE!C46)</f>
        <v>74.794928985215321</v>
      </c>
      <c r="D21" s="123">
        <f>IF([3]IE!D46="", "", [3]IE!D46)</f>
        <v>9.593704754614544</v>
      </c>
      <c r="E21" s="124">
        <f>IF([3]IE!E46="", "", [3]IE!E46)</f>
        <v>229.71539514996184</v>
      </c>
      <c r="F21" s="122">
        <f>IF([3]IE!F46="", "", [3]IE!F46)</f>
        <v>145.25395974232552</v>
      </c>
      <c r="G21" s="123">
        <f>IF([3]IE!G46="", "", [3]IE!G46)</f>
        <v>41.601088443390871</v>
      </c>
      <c r="H21" s="123">
        <f>IF([3]IE!H46="", "", [3]IE!H46)</f>
        <v>8.7257098052600064</v>
      </c>
      <c r="I21" s="124">
        <f>IF([3]IE!I46="", "", [3]IE!I46)</f>
        <v>195.58075799097642</v>
      </c>
    </row>
    <row r="22" spans="1:9" x14ac:dyDescent="0.25">
      <c r="A22" s="72" t="s">
        <v>68</v>
      </c>
      <c r="B22" s="125">
        <f>IF([3]IE!B47="", "", [3]IE!B47)</f>
        <v>16.067605882406536</v>
      </c>
      <c r="C22" s="126">
        <f>IF([3]IE!C47="", "", [3]IE!C47)</f>
        <v>14.977928457022104</v>
      </c>
      <c r="D22" s="126">
        <f>IF([3]IE!D47="", "", [3]IE!D47)</f>
        <v>3.0756274472402643</v>
      </c>
      <c r="E22" s="127">
        <f>IF([3]IE!E47="", "", [3]IE!E47)</f>
        <v>34.121161786668914</v>
      </c>
      <c r="F22" s="125">
        <f>IF([3]IE!F47="", "", [3]IE!F47)</f>
        <v>15.890811826592186</v>
      </c>
      <c r="G22" s="126">
        <f>IF([3]IE!G47="", "", [3]IE!G47)</f>
        <v>12.642979260209959</v>
      </c>
      <c r="H22" s="126">
        <f>IF([3]IE!H47="", "", [3]IE!H47)</f>
        <v>3.2275760692809996</v>
      </c>
      <c r="I22" s="127">
        <f>IF([3]IE!I47="", "", [3]IE!I47)</f>
        <v>31.761367156083139</v>
      </c>
    </row>
    <row r="23" spans="1:9" ht="48" customHeight="1" x14ac:dyDescent="0.25">
      <c r="A23" s="159" t="s">
        <v>74</v>
      </c>
      <c r="B23" s="160"/>
      <c r="C23" s="160"/>
      <c r="D23" s="160"/>
      <c r="E23" s="160"/>
      <c r="F23" s="160"/>
      <c r="G23" s="160"/>
      <c r="H23" s="160"/>
      <c r="I23" s="160"/>
    </row>
    <row r="24" spans="1:9" ht="42" customHeight="1" x14ac:dyDescent="0.25">
      <c r="A24" s="159" t="s">
        <v>75</v>
      </c>
      <c r="B24" s="161"/>
      <c r="C24" s="161"/>
      <c r="D24" s="161"/>
      <c r="E24" s="161"/>
      <c r="F24" s="161"/>
      <c r="G24" s="161"/>
      <c r="H24" s="161"/>
      <c r="I24" s="161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4" sqref="I14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6" t="str">
        <f>IF([4]IE!B2="", "", [4]IE!B2)</f>
        <v>Ireland</v>
      </c>
      <c r="C2" s="167"/>
      <c r="D2" s="168" t="str">
        <f>IF([4]IE!D2="", "", [4]IE!D2)</f>
        <v>EU15</v>
      </c>
      <c r="E2" s="169"/>
    </row>
    <row r="3" spans="1:5" x14ac:dyDescent="0.25">
      <c r="A3" s="73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1" t="str">
        <f>IF([4]IE!A4="", "", [4]IE!A4)</f>
        <v>Competitiveness</v>
      </c>
      <c r="B4" s="138">
        <f>IF([4]IE!B4="", "", [4]IE!B4)</f>
        <v>44.925470007082055</v>
      </c>
      <c r="C4" s="139">
        <f>IF([4]IE!C4="", "", [4]IE!C4)</f>
        <v>34.487622310907348</v>
      </c>
      <c r="D4" s="140">
        <f>IF([4]IE!D4="", "", [4]IE!D4)</f>
        <v>78.636285217387368</v>
      </c>
      <c r="E4" s="141">
        <f>IF([4]IE!E4="", "", [4]IE!E4)</f>
        <v>57.422248635589121</v>
      </c>
    </row>
    <row r="5" spans="1:5" x14ac:dyDescent="0.25">
      <c r="A5" s="112" t="str">
        <f>IF([4]IE!A5="", "", [4]IE!A5)</f>
        <v>of which: Urban</v>
      </c>
      <c r="B5" s="142">
        <f>IF([4]IE!B5="", "", [4]IE!B5)</f>
        <v>47.989733475417019</v>
      </c>
      <c r="C5" s="143">
        <f>IF([4]IE!C5="", "", [4]IE!C5)</f>
        <v>33.276811339527136</v>
      </c>
      <c r="D5" s="44">
        <f>IF([4]IE!D5="", "", [4]IE!D5)</f>
        <v>72.853222475446671</v>
      </c>
      <c r="E5" s="45">
        <f>IF([4]IE!E5="", "", [4]IE!E5)</f>
        <v>52.579710919960306</v>
      </c>
    </row>
    <row r="6" spans="1:5" x14ac:dyDescent="0.25">
      <c r="A6" s="112" t="str">
        <f>IF([4]IE!A6="", "", [4]IE!A6)</f>
        <v>Intermediate</v>
      </c>
      <c r="B6" s="142">
        <f>IF([4]IE!B6="", "", [4]IE!B6)</f>
        <v>0</v>
      </c>
      <c r="C6" s="143">
        <f>IF([4]IE!C6="", "", [4]IE!C6)</f>
        <v>0</v>
      </c>
      <c r="D6" s="44">
        <f>IF([4]IE!D6="", "", [4]IE!D6)</f>
        <v>74.019525269063422</v>
      </c>
      <c r="E6" s="45">
        <f>IF([4]IE!E6="", "", [4]IE!E6)</f>
        <v>53.883784347140491</v>
      </c>
    </row>
    <row r="7" spans="1:5" x14ac:dyDescent="0.25">
      <c r="A7" s="112" t="str">
        <f>IF([4]IE!A7="", "", [4]IE!A7)</f>
        <v>Rural</v>
      </c>
      <c r="B7" s="142">
        <f>IF([4]IE!B7="", "", [4]IE!B7)</f>
        <v>43.135853372283051</v>
      </c>
      <c r="C7" s="143">
        <f>IF([4]IE!C7="", "", [4]IE!C7)</f>
        <v>35.194770204151858</v>
      </c>
      <c r="D7" s="44">
        <f>IF([4]IE!D7="", "", [4]IE!D7)</f>
        <v>105.50696936556929</v>
      </c>
      <c r="E7" s="45">
        <f>IF([4]IE!E7="", "", [4]IE!E7)</f>
        <v>79.271751393160926</v>
      </c>
    </row>
    <row r="8" spans="1:5" ht="23.25" customHeight="1" x14ac:dyDescent="0.25">
      <c r="A8" s="111" t="str">
        <f>IF([4]IE!A8="", "", [4]IE!A8)</f>
        <v>Transition*</v>
      </c>
      <c r="B8" s="138">
        <f>IF([4]IE!B8="", "", [4]IE!B8)</f>
        <v>220.9643958261253</v>
      </c>
      <c r="C8" s="139">
        <f>IF([4]IE!C8="", "", [4]IE!C8)</f>
        <v>146.28653672738167</v>
      </c>
      <c r="D8" s="140">
        <f>IF([4]IE!D8="", "", [4]IE!D8)</f>
        <v>825.93582370486899</v>
      </c>
      <c r="E8" s="141">
        <f>IF([4]IE!E8="", "", [4]IE!E8)</f>
        <v>540.81609710990494</v>
      </c>
    </row>
    <row r="9" spans="1:5" x14ac:dyDescent="0.25">
      <c r="A9" s="112" t="str">
        <f>IF([4]IE!A9="", "", [4]IE!A9)</f>
        <v>of which: Urban</v>
      </c>
      <c r="B9" s="142">
        <f>IF([4]IE!B9="", "", [4]IE!B9)</f>
        <v>0</v>
      </c>
      <c r="C9" s="143">
        <f>IF([4]IE!C9="", "", [4]IE!C9)</f>
        <v>0</v>
      </c>
      <c r="D9" s="44">
        <f>IF([4]IE!D9="", "", [4]IE!D9)</f>
        <v>798.28751285771727</v>
      </c>
      <c r="E9" s="45">
        <f>IF([4]IE!E9="", "", [4]IE!E9)</f>
        <v>510.50923313521821</v>
      </c>
    </row>
    <row r="10" spans="1:5" x14ac:dyDescent="0.25">
      <c r="A10" s="112" t="str">
        <f>IF([4]IE!A10="", "", [4]IE!A10)</f>
        <v>Intermediate</v>
      </c>
      <c r="B10" s="142">
        <f>IF([4]IE!B10="", "", [4]IE!B10)</f>
        <v>0</v>
      </c>
      <c r="C10" s="143">
        <f>IF([4]IE!C10="", "", [4]IE!C10)</f>
        <v>0</v>
      </c>
      <c r="D10" s="44">
        <f>IF([4]IE!D10="", "", [4]IE!D10)</f>
        <v>681.35650702054056</v>
      </c>
      <c r="E10" s="45">
        <f>IF([4]IE!E10="", "", [4]IE!E10)</f>
        <v>519.85250808820206</v>
      </c>
    </row>
    <row r="11" spans="1:5" x14ac:dyDescent="0.25">
      <c r="A11" s="112" t="str">
        <f>IF([4]IE!A11="", "", [4]IE!A11)</f>
        <v>Rural</v>
      </c>
      <c r="B11" s="142">
        <f>IF([4]IE!B11="", "", [4]IE!B11)</f>
        <v>220.9643958261253</v>
      </c>
      <c r="C11" s="143">
        <f>IF([4]IE!C11="", "", [4]IE!C11)</f>
        <v>146.28653672738167</v>
      </c>
      <c r="D11" s="44">
        <f>IF([4]IE!D11="", "", [4]IE!D11)</f>
        <v>1057.1225093968783</v>
      </c>
      <c r="E11" s="45">
        <f>IF([4]IE!E11="", "", [4]IE!E11)</f>
        <v>619.39704690149176</v>
      </c>
    </row>
    <row r="12" spans="1:5" ht="27" customHeight="1" x14ac:dyDescent="0.25">
      <c r="A12" s="111" t="str">
        <f>IF([4]IE!A12="", "", [4]IE!A12)</f>
        <v>All regions</v>
      </c>
      <c r="B12" s="138">
        <f>IF([4]IE!B12="", "", [4]IE!B12)</f>
        <v>92.427100497746494</v>
      </c>
      <c r="C12" s="139">
        <f>IF([4]IE!C12="", "", [4]IE!C12)</f>
        <v>64.654988404289284</v>
      </c>
      <c r="D12" s="140">
        <f>IF([4]IE!D12="", "", [4]IE!D12)</f>
        <v>336.59983899265274</v>
      </c>
      <c r="E12" s="141">
        <f>IF([4]IE!E12="", "", [4]IE!E12)</f>
        <v>224.11106618074868</v>
      </c>
    </row>
    <row r="13" spans="1:5" x14ac:dyDescent="0.25">
      <c r="A13" s="112" t="str">
        <f>IF([4]IE!A13="", "", [4]IE!A13)</f>
        <v>of which: Urban</v>
      </c>
      <c r="B13" s="142">
        <f>IF([4]IE!B13="", "", [4]IE!B13)</f>
        <v>47.989733475417019</v>
      </c>
      <c r="C13" s="143">
        <f>IF([4]IE!C13="", "", [4]IE!C13)</f>
        <v>33.276811339527136</v>
      </c>
      <c r="D13" s="44">
        <f>IF([4]IE!D13="", "", [4]IE!D13)</f>
        <v>218.22460142667219</v>
      </c>
      <c r="E13" s="45">
        <f>IF([4]IE!E13="", "", [4]IE!E13)</f>
        <v>140.7561710279482</v>
      </c>
    </row>
    <row r="14" spans="1:5" x14ac:dyDescent="0.25">
      <c r="A14" s="112" t="str">
        <f>IF([4]IE!A14="", "", [4]IE!A14)</f>
        <v>Intermediate</v>
      </c>
      <c r="B14" s="142">
        <f>IF([4]IE!B14="", "", [4]IE!B14)</f>
        <v>0</v>
      </c>
      <c r="C14" s="143">
        <f>IF([4]IE!C14="", "", [4]IE!C14)</f>
        <v>0</v>
      </c>
      <c r="D14" s="44">
        <f>IF([4]IE!D14="", "", [4]IE!D14)</f>
        <v>344.70059123665993</v>
      </c>
      <c r="E14" s="45">
        <f>IF([4]IE!E14="", "", [4]IE!E14)</f>
        <v>236.32531167001602</v>
      </c>
    </row>
    <row r="15" spans="1:5" x14ac:dyDescent="0.25">
      <c r="A15" s="112" t="str">
        <f>IF([4]IE!A15="", "", [4]IE!A15)</f>
        <v>Rural</v>
      </c>
      <c r="B15" s="142">
        <f>IF([4]IE!B15="", "", [4]IE!B15)</f>
        <v>108.79704531788164</v>
      </c>
      <c r="C15" s="143">
        <f>IF([4]IE!C15="", "", [4]IE!C15)</f>
        <v>76.214157219320029</v>
      </c>
      <c r="D15" s="44">
        <f>IF([4]IE!D15="", "", [4]IE!D15)</f>
        <v>609.06366872192348</v>
      </c>
      <c r="E15" s="45">
        <f>IF([4]IE!E15="", "", [4]IE!E15)</f>
        <v>404.20042261082938</v>
      </c>
    </row>
    <row r="16" spans="1:5" ht="33.75" customHeight="1" x14ac:dyDescent="0.25">
      <c r="A16" s="162" t="str">
        <f>IF([4]IE!A16="", "", [4]IE!A16)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63">
        <f>IF([4]BE!B16="", "", [4]BE!B16)</f>
        <v>0</v>
      </c>
      <c r="C16" s="163">
        <f>IF([4]BE!C16="", "", [4]BE!C16)</f>
        <v>0</v>
      </c>
      <c r="D16" s="163">
        <f>IF([4]BE!D16="", "", [4]BE!D16)</f>
        <v>0</v>
      </c>
      <c r="E16" s="163">
        <f>IF([4]BE!E16="", "", [4]BE!E16)</f>
        <v>0</v>
      </c>
    </row>
    <row r="17" spans="1:5" ht="24.75" customHeight="1" x14ac:dyDescent="0.25">
      <c r="A17" s="164" t="str">
        <f>IF([4]IE!A17="", "", [4]IE!A17)</f>
        <v>*Transition is the phasing-in region of Border, Midland and Western</v>
      </c>
      <c r="B17" s="164">
        <f>IF([4]BE!B17="", "", [4]BE!B17)</f>
        <v>0</v>
      </c>
      <c r="C17" s="164">
        <f>IF([4]BE!C17="", "", [4]BE!C17)</f>
        <v>0</v>
      </c>
      <c r="D17" s="164">
        <f>IF([4]BE!D17="", "", [4]BE!D17)</f>
        <v>0</v>
      </c>
      <c r="E17" s="164">
        <f>IF([4]BE!E17="", "", [4]BE!E17)</f>
        <v>0</v>
      </c>
    </row>
    <row r="18" spans="1:5" ht="21.75" customHeight="1" x14ac:dyDescent="0.25">
      <c r="A18" s="165" t="str">
        <f>IF([4]IE!A18="", "", [4]IE!A18)</f>
        <v>Source: DG Regional and Urban Policy (WP13), Inforegio database and Eurostat, regional demographic statistics</v>
      </c>
      <c r="B18" s="164">
        <f>IF([4]BE!B18="", "", [4]BE!B18)</f>
        <v>0</v>
      </c>
      <c r="C18" s="164">
        <f>IF([4]BE!C18="", "", [4]BE!C18)</f>
        <v>0</v>
      </c>
      <c r="D18" s="164">
        <f>IF([4]BE!D18="", "", [4]BE!D18)</f>
        <v>0</v>
      </c>
      <c r="E18" s="164">
        <f>IF([4]BE!E18="", "", [4]BE!E18)</f>
        <v>0</v>
      </c>
    </row>
  </sheetData>
  <mergeCells count="5">
    <mergeCell ref="A16:E16"/>
    <mergeCell ref="A17:E17"/>
    <mergeCell ref="A18:E18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:C9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70" t="str">
        <f>IF([5]IE!B12="", "", [5]IE!B12)</f>
        <v>Competitiveness</v>
      </c>
      <c r="C2" s="171"/>
    </row>
    <row r="3" spans="1:3" x14ac:dyDescent="0.25">
      <c r="A3" s="63"/>
      <c r="B3" s="130" t="str">
        <f>IF([5]IE!B13="", "", [5]IE!B13)</f>
        <v>EUR mn</v>
      </c>
      <c r="C3" s="64" t="str">
        <f>IF([5]IE!C13="", "", [5]IE!C13)</f>
        <v>% total</v>
      </c>
    </row>
    <row r="4" spans="1:3" x14ac:dyDescent="0.25">
      <c r="A4" s="98" t="s">
        <v>80</v>
      </c>
      <c r="B4" s="144">
        <f>IF([5]IE!B14="", "", [5]IE!B14)</f>
        <v>195.2</v>
      </c>
      <c r="C4" s="145">
        <f>IF([5]IE!C14="", "", [5]IE!C14)</f>
        <v>52.003081438328081</v>
      </c>
    </row>
    <row r="5" spans="1:3" x14ac:dyDescent="0.25">
      <c r="A5" s="99" t="s">
        <v>81</v>
      </c>
      <c r="B5" s="146">
        <f>IF([5]IE!B15="", "", [5]IE!B15)</f>
        <v>133.35</v>
      </c>
      <c r="C5" s="147">
        <f>IF([5]IE!C15="", "", [5]IE!C15)</f>
        <v>35.525670644472591</v>
      </c>
    </row>
    <row r="6" spans="1:3" x14ac:dyDescent="0.25">
      <c r="A6" s="99" t="s">
        <v>82</v>
      </c>
      <c r="B6" s="146">
        <f>IF([5]IE!B16="", "", [5]IE!B16)</f>
        <v>20.5</v>
      </c>
      <c r="C6" s="147">
        <f>IF([5]IE!C16="", "", [5]IE!C16)</f>
        <v>5.4613891879391678</v>
      </c>
    </row>
    <row r="7" spans="1:3" x14ac:dyDescent="0.25">
      <c r="A7" s="99" t="s">
        <v>83</v>
      </c>
      <c r="B7" s="146">
        <f>IF([5]IE!B17="", "", [5]IE!B17)</f>
        <v>22.9</v>
      </c>
      <c r="C7" s="147">
        <f>IF([5]IE!C17="", "", [5]IE!C17)</f>
        <v>6.1007713367710705</v>
      </c>
    </row>
    <row r="8" spans="1:3" x14ac:dyDescent="0.25">
      <c r="A8" s="99" t="s">
        <v>84</v>
      </c>
      <c r="B8" s="146">
        <f>IF([5]IE!B18="", "", [5]IE!B18)</f>
        <v>0</v>
      </c>
      <c r="C8" s="147">
        <f>IF([5]IE!C18="", "", [5]IE!C18)</f>
        <v>0</v>
      </c>
    </row>
    <row r="9" spans="1:3" x14ac:dyDescent="0.25">
      <c r="A9" s="99" t="s">
        <v>85</v>
      </c>
      <c r="B9" s="146">
        <f>IF([5]IE!B19="", "", [5]IE!B19)</f>
        <v>3.412372</v>
      </c>
      <c r="C9" s="147">
        <f>IF([5]IE!C19="", "", [5]IE!C19)</f>
        <v>0.90908739248909043</v>
      </c>
    </row>
    <row r="10" spans="1:3" x14ac:dyDescent="0.25">
      <c r="A10" s="100" t="s">
        <v>65</v>
      </c>
      <c r="B10" s="131">
        <f>IF([5]IE!B20="", "", [5]IE!B20)</f>
        <v>375.36237199999999</v>
      </c>
      <c r="C10" s="132">
        <f>IF([5]IE!C20="", "", [5]IE!C20)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8" sqref="A18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72" t="s">
        <v>79</v>
      </c>
      <c r="C2" s="172"/>
      <c r="D2" s="172"/>
      <c r="E2" s="172"/>
      <c r="F2" s="172"/>
      <c r="G2" s="172" t="s">
        <v>86</v>
      </c>
      <c r="H2" s="173"/>
    </row>
    <row r="3" spans="1:8" x14ac:dyDescent="0.25">
      <c r="A3" s="101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IF([6]IE!B4="", "", [6]IE!B4)</f>
        <v>114.6</v>
      </c>
      <c r="C4" s="41">
        <f>IF([6]IE!C4="", "", [6]IE!C4)</f>
        <v>155.19999999999999</v>
      </c>
      <c r="D4" s="41">
        <f>IF([6]IE!D4="", "", [6]IE!D4)</f>
        <v>40.6</v>
      </c>
      <c r="E4" s="41">
        <f>IF([6]IE!E4="", "", [6]IE!E4)</f>
        <v>0</v>
      </c>
      <c r="F4" s="41">
        <f>IF([6]IE!F4="", "", [6]IE!F4)</f>
        <v>40.6</v>
      </c>
      <c r="G4" s="42">
        <f>IF([6]IE!G4="", "", [6]IE!G4)</f>
        <v>30.530497606723351</v>
      </c>
      <c r="H4" s="43">
        <f>IF([6]IE!H4="", "", [6]IE!H4)</f>
        <v>41.346712291129698</v>
      </c>
    </row>
    <row r="5" spans="1:8" x14ac:dyDescent="0.25">
      <c r="A5" s="40" t="s">
        <v>92</v>
      </c>
      <c r="B5" s="41">
        <f>IF([6]IE!B5="", "", [6]IE!B5)</f>
        <v>0</v>
      </c>
      <c r="C5" s="41">
        <f>IF([6]IE!C5="", "", [6]IE!C5)</f>
        <v>0</v>
      </c>
      <c r="D5" s="41">
        <f>IF([6]IE!D5="", "", [6]IE!D5)</f>
        <v>0</v>
      </c>
      <c r="E5" s="41">
        <f>IF([6]IE!E5="", "", [6]IE!E5)</f>
        <v>0</v>
      </c>
      <c r="F5" s="41">
        <f>IF([6]IE!F5="", "", [6]IE!F5)</f>
        <v>0</v>
      </c>
      <c r="G5" s="44">
        <f>IF([6]IE!G5="", "", [6]IE!G5)</f>
        <v>0</v>
      </c>
      <c r="H5" s="45">
        <f>IF([6]IE!H5="", "", [6]IE!H5)</f>
        <v>0</v>
      </c>
    </row>
    <row r="6" spans="1:8" x14ac:dyDescent="0.25">
      <c r="A6" s="40" t="s">
        <v>93</v>
      </c>
      <c r="B6" s="41">
        <f>IF([6]IE!B6="", "", [6]IE!B6)</f>
        <v>42</v>
      </c>
      <c r="C6" s="41">
        <f>IF([6]IE!C6="", "", [6]IE!C6)</f>
        <v>40</v>
      </c>
      <c r="D6" s="41">
        <f>IF([6]IE!D6="", "", [6]IE!D6)</f>
        <v>0</v>
      </c>
      <c r="E6" s="41">
        <f>IF([6]IE!E6="", "", [6]IE!E6)</f>
        <v>-2</v>
      </c>
      <c r="F6" s="41">
        <f>IF([6]IE!F6="", "", [6]IE!F6)</f>
        <v>-2</v>
      </c>
      <c r="G6" s="44">
        <f>IF([6]IE!G6="", "", [6]IE!G6)</f>
        <v>11.189187604558295</v>
      </c>
      <c r="H6" s="45">
        <f>IF([6]IE!H6="", "", [6]IE!H6)</f>
        <v>10.656369147198378</v>
      </c>
    </row>
    <row r="7" spans="1:8" x14ac:dyDescent="0.25">
      <c r="A7" s="40" t="s">
        <v>94</v>
      </c>
      <c r="B7" s="41">
        <f>IF([6]IE!B7="", "", [6]IE!B7)</f>
        <v>16</v>
      </c>
      <c r="C7" s="41">
        <f>IF([6]IE!C7="", "", [6]IE!C7)</f>
        <v>15.5</v>
      </c>
      <c r="D7" s="41">
        <f>IF([6]IE!D7="", "", [6]IE!D7)</f>
        <v>0</v>
      </c>
      <c r="E7" s="41">
        <f>IF([6]IE!E7="", "", [6]IE!E7)</f>
        <v>-0.5</v>
      </c>
      <c r="F7" s="41">
        <f>IF([6]IE!F7="", "", [6]IE!F7)</f>
        <v>-0.5</v>
      </c>
      <c r="G7" s="44">
        <f>IF([6]IE!G7="", "", [6]IE!G7)</f>
        <v>4.2625476588793507</v>
      </c>
      <c r="H7" s="45">
        <f>IF([6]IE!H7="", "", [6]IE!H7)</f>
        <v>4.1293430445393717</v>
      </c>
    </row>
    <row r="8" spans="1:8" x14ac:dyDescent="0.25">
      <c r="A8" s="40" t="s">
        <v>95</v>
      </c>
      <c r="B8" s="41">
        <f>IF([6]IE!B8="", "", [6]IE!B8)</f>
        <v>8</v>
      </c>
      <c r="C8" s="41">
        <f>IF([6]IE!C8="", "", [6]IE!C8)</f>
        <v>20.5</v>
      </c>
      <c r="D8" s="41">
        <f>IF([6]IE!D8="", "", [6]IE!D8)</f>
        <v>16.5</v>
      </c>
      <c r="E8" s="41">
        <f>IF([6]IE!E8="", "", [6]IE!E8)</f>
        <v>-4</v>
      </c>
      <c r="F8" s="41">
        <f>IF([6]IE!F8="", "", [6]IE!F8)</f>
        <v>12.5</v>
      </c>
      <c r="G8" s="44">
        <f>IF([6]IE!G8="", "", [6]IE!G8)</f>
        <v>2.1312738294396754</v>
      </c>
      <c r="H8" s="45">
        <f>IF([6]IE!H8="", "", [6]IE!H8)</f>
        <v>5.4613891879391678</v>
      </c>
    </row>
    <row r="9" spans="1:8" x14ac:dyDescent="0.25">
      <c r="A9" s="40" t="s">
        <v>96</v>
      </c>
      <c r="B9" s="41">
        <f>IF([6]IE!B9="", "", [6]IE!B9)</f>
        <v>38</v>
      </c>
      <c r="C9" s="41">
        <f>IF([6]IE!C9="", "", [6]IE!C9)</f>
        <v>15.5</v>
      </c>
      <c r="D9" s="41">
        <f>IF([6]IE!D9="", "", [6]IE!D9)</f>
        <v>0</v>
      </c>
      <c r="E9" s="41">
        <f>IF([6]IE!E9="", "", [6]IE!E9)</f>
        <v>-22.5</v>
      </c>
      <c r="F9" s="41">
        <f>IF([6]IE!F9="", "", [6]IE!F9)</f>
        <v>-22.5</v>
      </c>
      <c r="G9" s="44">
        <f>IF([6]IE!G9="", "", [6]IE!G9)</f>
        <v>10.123550689838458</v>
      </c>
      <c r="H9" s="45">
        <f>IF([6]IE!H9="", "", [6]IE!H9)</f>
        <v>4.1293430445393717</v>
      </c>
    </row>
    <row r="10" spans="1:8" x14ac:dyDescent="0.25">
      <c r="A10" s="40" t="s">
        <v>97</v>
      </c>
      <c r="B10" s="41">
        <f>IF([6]IE!B10="", "", [6]IE!B10)</f>
        <v>20</v>
      </c>
      <c r="C10" s="41">
        <f>IF([6]IE!C10="", "", [6]IE!C10)</f>
        <v>18.5</v>
      </c>
      <c r="D10" s="41">
        <f>IF([6]IE!D10="", "", [6]IE!D10)</f>
        <v>0</v>
      </c>
      <c r="E10" s="41">
        <f>IF([6]IE!E10="", "", [6]IE!E10)</f>
        <v>-1.5</v>
      </c>
      <c r="F10" s="41">
        <f>IF([6]IE!F10="", "", [6]IE!F10)</f>
        <v>-1.5</v>
      </c>
      <c r="G10" s="44">
        <f>IF([6]IE!G10="", "", [6]IE!G10)</f>
        <v>5.3281845735991888</v>
      </c>
      <c r="H10" s="45">
        <f>IF([6]IE!H10="", "", [6]IE!H10)</f>
        <v>4.9285707305792492</v>
      </c>
    </row>
    <row r="11" spans="1:8" x14ac:dyDescent="0.25">
      <c r="A11" s="40" t="s">
        <v>98</v>
      </c>
      <c r="B11" s="41">
        <f>IF([6]IE!B11="", "", [6]IE!B11)</f>
        <v>20</v>
      </c>
      <c r="C11" s="41">
        <f>IF([6]IE!C11="", "", [6]IE!C11)</f>
        <v>63.5</v>
      </c>
      <c r="D11" s="41">
        <f>IF([6]IE!D11="", "", [6]IE!D11)</f>
        <v>43.5</v>
      </c>
      <c r="E11" s="41">
        <f>IF([6]IE!E11="", "", [6]IE!E11)</f>
        <v>0</v>
      </c>
      <c r="F11" s="41">
        <f>IF([6]IE!F11="", "", [6]IE!F11)</f>
        <v>43.5</v>
      </c>
      <c r="G11" s="44">
        <f>IF([6]IE!G11="", "", [6]IE!G11)</f>
        <v>5.3281845735991888</v>
      </c>
      <c r="H11" s="45">
        <f>IF([6]IE!H11="", "", [6]IE!H11)</f>
        <v>16.916986021177426</v>
      </c>
    </row>
    <row r="12" spans="1:8" x14ac:dyDescent="0.25">
      <c r="A12" s="40" t="s">
        <v>99</v>
      </c>
      <c r="B12" s="41">
        <f>IF([6]IE!B12="", "", [6]IE!B12)</f>
        <v>6.4</v>
      </c>
      <c r="C12" s="41">
        <f>IF([6]IE!C12="", "", [6]IE!C12)</f>
        <v>16.75</v>
      </c>
      <c r="D12" s="41">
        <f>IF([6]IE!D12="", "", [6]IE!D12)</f>
        <v>10.35</v>
      </c>
      <c r="E12" s="41">
        <f>IF([6]IE!E12="", "", [6]IE!E12)</f>
        <v>0</v>
      </c>
      <c r="F12" s="41">
        <f>IF([6]IE!F12="", "", [6]IE!F12)</f>
        <v>10.35</v>
      </c>
      <c r="G12" s="44">
        <f>IF([6]IE!G12="", "", [6]IE!G12)</f>
        <v>1.7050190635517406</v>
      </c>
      <c r="H12" s="45">
        <f>IF([6]IE!H12="", "", [6]IE!H12)</f>
        <v>4.4623545803893201</v>
      </c>
    </row>
    <row r="13" spans="1:8" x14ac:dyDescent="0.25">
      <c r="A13" s="40" t="s">
        <v>100</v>
      </c>
      <c r="B13" s="41">
        <f>IF([6]IE!B13="", "", [6]IE!B13)</f>
        <v>16.399999999999999</v>
      </c>
      <c r="C13" s="41">
        <f>IF([6]IE!C13="", "", [6]IE!C13)</f>
        <v>3.6</v>
      </c>
      <c r="D13" s="41">
        <f>IF([6]IE!D13="", "", [6]IE!D13)</f>
        <v>0</v>
      </c>
      <c r="E13" s="41">
        <f>IF([6]IE!E13="", "", [6]IE!E13)</f>
        <v>-12.8</v>
      </c>
      <c r="F13" s="41">
        <f>IF([6]IE!F13="", "", [6]IE!F13)</f>
        <v>-12.8</v>
      </c>
      <c r="G13" s="44">
        <f>IF([6]IE!G13="", "", [6]IE!G13)</f>
        <v>4.3691113503513348</v>
      </c>
      <c r="H13" s="45">
        <f>IF([6]IE!H13="", "", [6]IE!H13)</f>
        <v>0.95907322324785393</v>
      </c>
    </row>
    <row r="14" spans="1:8" x14ac:dyDescent="0.25">
      <c r="A14" s="40" t="s">
        <v>101</v>
      </c>
      <c r="B14" s="41">
        <f>IF([6]IE!B14="", "", [6]IE!B14)</f>
        <v>0</v>
      </c>
      <c r="C14" s="41">
        <f>IF([6]IE!C14="", "", [6]IE!C14)</f>
        <v>0</v>
      </c>
      <c r="D14" s="41">
        <f>IF([6]IE!D14="", "", [6]IE!D14)</f>
        <v>0</v>
      </c>
      <c r="E14" s="41">
        <f>IF([6]IE!E14="", "", [6]IE!E14)</f>
        <v>0</v>
      </c>
      <c r="F14" s="41">
        <f>IF([6]IE!F14="", "", [6]IE!F14)</f>
        <v>0</v>
      </c>
      <c r="G14" s="44">
        <f>IF([6]IE!G14="", "", [6]IE!G14)</f>
        <v>0</v>
      </c>
      <c r="H14" s="45">
        <f>IF([6]IE!H14="", "", [6]IE!H14)</f>
        <v>0</v>
      </c>
    </row>
    <row r="15" spans="1:8" x14ac:dyDescent="0.25">
      <c r="A15" s="40" t="s">
        <v>102</v>
      </c>
      <c r="B15" s="41">
        <f>IF([6]IE!B15="", "", [6]IE!B15)</f>
        <v>0</v>
      </c>
      <c r="C15" s="41">
        <f>IF([6]IE!C15="", "", [6]IE!C15)</f>
        <v>0</v>
      </c>
      <c r="D15" s="41">
        <f>IF([6]IE!D15="", "", [6]IE!D15)</f>
        <v>0</v>
      </c>
      <c r="E15" s="41">
        <f>IF([6]IE!E15="", "", [6]IE!E15)</f>
        <v>0</v>
      </c>
      <c r="F15" s="41">
        <f>IF([6]IE!F15="", "", [6]IE!F15)</f>
        <v>0</v>
      </c>
      <c r="G15" s="44">
        <f>IF([6]IE!G15="", "", [6]IE!G15)</f>
        <v>0</v>
      </c>
      <c r="H15" s="45">
        <f>IF([6]IE!H15="", "", [6]IE!H15)</f>
        <v>0</v>
      </c>
    </row>
    <row r="16" spans="1:8" x14ac:dyDescent="0.25">
      <c r="A16" s="40" t="s">
        <v>125</v>
      </c>
      <c r="B16" s="41">
        <f>IF([6]IE!B16="", "", [6]IE!B16)</f>
        <v>0</v>
      </c>
      <c r="C16" s="41">
        <f>IF([6]IE!C16="", "", [6]IE!C16)</f>
        <v>0.5</v>
      </c>
      <c r="D16" s="41">
        <f>IF([6]IE!D16="", "", [6]IE!D16)</f>
        <v>0.5</v>
      </c>
      <c r="E16" s="41">
        <f>IF([6]IE!E16="", "", [6]IE!E16)</f>
        <v>0</v>
      </c>
      <c r="F16" s="41">
        <f>IF([6]IE!F16="", "", [6]IE!F16)</f>
        <v>0.5</v>
      </c>
      <c r="G16" s="44">
        <f>IF([6]IE!G16="", "", [6]IE!G16)</f>
        <v>0</v>
      </c>
      <c r="H16" s="45">
        <f>IF([6]IE!H16="", "", [6]IE!H16)</f>
        <v>0.13320461433997971</v>
      </c>
    </row>
    <row r="17" spans="1:8" x14ac:dyDescent="0.25">
      <c r="A17" s="40" t="s">
        <v>103</v>
      </c>
      <c r="B17" s="41">
        <f>IF([6]IE!B17="", "", [6]IE!B17)</f>
        <v>0</v>
      </c>
      <c r="C17" s="41">
        <f>IF([6]IE!C17="", "", [6]IE!C17)</f>
        <v>0</v>
      </c>
      <c r="D17" s="41">
        <f>IF([6]IE!D17="", "", [6]IE!D17)</f>
        <v>0</v>
      </c>
      <c r="E17" s="41">
        <f>IF([6]IE!E17="", "", [6]IE!E17)</f>
        <v>0</v>
      </c>
      <c r="F17" s="41">
        <f>IF([6]IE!F17="", "", [6]IE!F17)</f>
        <v>0</v>
      </c>
      <c r="G17" s="44">
        <f>IF([6]IE!G17="", "", [6]IE!G17)</f>
        <v>0</v>
      </c>
      <c r="H17" s="45">
        <f>IF([6]IE!H17="", "", [6]IE!H17)</f>
        <v>0</v>
      </c>
    </row>
    <row r="18" spans="1:8" x14ac:dyDescent="0.25">
      <c r="A18" s="40" t="s">
        <v>104</v>
      </c>
      <c r="B18" s="41">
        <f>IF([6]IE!B18="", "", [6]IE!B18)</f>
        <v>85</v>
      </c>
      <c r="C18" s="41">
        <f>IF([6]IE!C18="", "", [6]IE!C18)</f>
        <v>22.4</v>
      </c>
      <c r="D18" s="41">
        <f>IF([6]IE!D18="", "", [6]IE!D18)</f>
        <v>0</v>
      </c>
      <c r="E18" s="41">
        <f>IF([6]IE!E18="", "", [6]IE!E18)</f>
        <v>-62.6</v>
      </c>
      <c r="F18" s="41">
        <f>IF([6]IE!F18="", "", [6]IE!F18)</f>
        <v>-62.6</v>
      </c>
      <c r="G18" s="44">
        <f>IF([6]IE!G18="", "", [6]IE!G18)</f>
        <v>22.644784437796552</v>
      </c>
      <c r="H18" s="45">
        <f>IF([6]IE!H18="", "", [6]IE!H18)</f>
        <v>5.9675667224310915</v>
      </c>
    </row>
    <row r="19" spans="1:8" x14ac:dyDescent="0.25">
      <c r="A19" s="40" t="s">
        <v>105</v>
      </c>
      <c r="B19" s="41">
        <f>IF([6]IE!B19="", "", [6]IE!B19)</f>
        <v>0</v>
      </c>
      <c r="C19" s="41">
        <f>IF([6]IE!C19="", "", [6]IE!C19)</f>
        <v>0</v>
      </c>
      <c r="D19" s="41">
        <f>IF([6]IE!D19="", "", [6]IE!D19)</f>
        <v>0</v>
      </c>
      <c r="E19" s="41">
        <f>IF([6]IE!E19="", "", [6]IE!E19)</f>
        <v>0</v>
      </c>
      <c r="F19" s="41">
        <f>IF([6]IE!F19="", "", [6]IE!F19)</f>
        <v>0</v>
      </c>
      <c r="G19" s="44">
        <f>IF([6]IE!G19="", "", [6]IE!G19)</f>
        <v>0</v>
      </c>
      <c r="H19" s="45">
        <f>IF([6]IE!H19="", "", [6]IE!H19)</f>
        <v>0</v>
      </c>
    </row>
    <row r="20" spans="1:8" x14ac:dyDescent="0.25">
      <c r="A20" s="40" t="s">
        <v>106</v>
      </c>
      <c r="B20" s="41">
        <f>IF([6]IE!B20="", "", [6]IE!B20)</f>
        <v>8.9623720000000002</v>
      </c>
      <c r="C20" s="41">
        <f>IF([6]IE!C20="", "", [6]IE!C20)</f>
        <v>3.412372</v>
      </c>
      <c r="D20" s="41">
        <f>IF([6]IE!D20="", "", [6]IE!D20)</f>
        <v>0</v>
      </c>
      <c r="E20" s="41">
        <f>IF([6]IE!E20="", "", [6]IE!E20)</f>
        <v>-5.55</v>
      </c>
      <c r="F20" s="41">
        <f>IF([6]IE!F20="", "", [6]IE!F20)</f>
        <v>-5.55</v>
      </c>
      <c r="G20" s="44">
        <f>IF([6]IE!G20="", "", [6]IE!G20)</f>
        <v>2.3876586116628653</v>
      </c>
      <c r="H20" s="45">
        <f>IF([6]IE!H20="", "", [6]IE!H20)</f>
        <v>0.90908739248909043</v>
      </c>
    </row>
    <row r="21" spans="1:8" x14ac:dyDescent="0.25">
      <c r="A21" s="101" t="s">
        <v>65</v>
      </c>
      <c r="B21" s="46">
        <f>IF([6]IE!B21="", "", [6]IE!B21)</f>
        <v>375.36237199999999</v>
      </c>
      <c r="C21" s="46">
        <f>IF([6]IE!C21="", "", [6]IE!C21)</f>
        <v>375.36237199999999</v>
      </c>
      <c r="D21" s="46">
        <f>IF([6]IE!D21="", "", [6]IE!D21)</f>
        <v>111.45</v>
      </c>
      <c r="E21" s="46">
        <f>IF([6]IE!E21="", "", [6]IE!E21)</f>
        <v>-111.45</v>
      </c>
      <c r="F21" s="46">
        <f>IF([6]IE!F21="", "", [6]IE!F21)</f>
        <v>0</v>
      </c>
      <c r="G21" s="47">
        <f>IF([6]IE!G21="", "", [6]IE!G21)</f>
        <v>100</v>
      </c>
      <c r="H21" s="48">
        <f>IF([6]IE!H21="", "", [6]IE!H21)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2"/>
      <c r="B2" s="103" t="s">
        <v>107</v>
      </c>
      <c r="C2" s="104" t="s">
        <v>108</v>
      </c>
    </row>
    <row r="3" spans="1:3" x14ac:dyDescent="0.25">
      <c r="A3" s="49" t="s">
        <v>109</v>
      </c>
      <c r="B3" s="41">
        <f>IF([7]IE!L2="", "", [7]IE!L2)</f>
        <v>375.36237199999999</v>
      </c>
      <c r="C3" s="45">
        <f>IF([7]IE!M2="", "", [7]IE!M2)</f>
        <v>375.36237199999999</v>
      </c>
    </row>
    <row r="4" spans="1:3" x14ac:dyDescent="0.25">
      <c r="A4" s="49" t="s">
        <v>110</v>
      </c>
      <c r="B4" s="41">
        <f>IF([7]IE!L3="", "", [7]IE!L3)</f>
        <v>563.53472399999998</v>
      </c>
      <c r="C4" s="45">
        <f>IF([7]IE!M3="", "", [7]IE!M3)</f>
        <v>449.155304</v>
      </c>
    </row>
    <row r="5" spans="1:3" x14ac:dyDescent="0.25">
      <c r="A5" s="49" t="s">
        <v>111</v>
      </c>
      <c r="B5" s="41">
        <f>IF([7]IE!L4="", "", [7]IE!L4)</f>
        <v>0</v>
      </c>
      <c r="C5" s="45">
        <f>IF([7]IE!M4="", "", [7]IE!M4)</f>
        <v>0</v>
      </c>
    </row>
    <row r="6" spans="1:3" x14ac:dyDescent="0.25">
      <c r="A6" s="50" t="s">
        <v>112</v>
      </c>
      <c r="B6" s="41">
        <f>IF([7]IE!L5="", "", [7]IE!L5)</f>
        <v>938.89709600000003</v>
      </c>
      <c r="C6" s="45">
        <f>IF([7]IE!M5="", "", [7]IE!M5)</f>
        <v>824.51767600000005</v>
      </c>
    </row>
    <row r="7" spans="1:3" x14ac:dyDescent="0.25">
      <c r="A7" s="51" t="s">
        <v>113</v>
      </c>
      <c r="B7" s="52">
        <f>IF([7]IE!L6="", "", [7]IE!L6)</f>
        <v>0.39979074767529155</v>
      </c>
      <c r="C7" s="53">
        <f>IF([7]IE!M6="", "", [7]IE!M6)</f>
        <v>0.45525084898240553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Francesca Liberati</cp:lastModifiedBy>
  <dcterms:created xsi:type="dcterms:W3CDTF">2016-06-08T07:36:57Z</dcterms:created>
  <dcterms:modified xsi:type="dcterms:W3CDTF">2016-09-21T12:53:01Z</dcterms:modified>
</cp:coreProperties>
</file>