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Projects\DG REGIO\WP 1 - Ex post evaluation 2007-2013\Task 4_evaluations\data for electronic map\"/>
    </mc:Choice>
  </mc:AlternateContent>
  <bookViews>
    <workbookView xWindow="0" yWindow="0" windowWidth="28800" windowHeight="13125" firstSheet="1" activeTab="7"/>
  </bookViews>
  <sheets>
    <sheet name="Content" sheetId="2" r:id="rId1"/>
    <sheet name="Table 1" sheetId="1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14" i="11" l="1"/>
  <c r="B14" i="11"/>
  <c r="C14" i="11"/>
  <c r="D14" i="11"/>
  <c r="A15" i="11"/>
  <c r="B15" i="11"/>
  <c r="C15" i="11"/>
  <c r="D15" i="11"/>
  <c r="A16" i="11"/>
  <c r="B16" i="11"/>
  <c r="C16" i="11"/>
  <c r="D16" i="11"/>
  <c r="A17" i="11"/>
  <c r="B17" i="11"/>
  <c r="C17" i="11"/>
  <c r="D17" i="11"/>
  <c r="A18" i="11"/>
  <c r="B18" i="11"/>
  <c r="C18" i="11"/>
  <c r="D18" i="11"/>
  <c r="A19" i="11"/>
  <c r="B19" i="11"/>
  <c r="C19" i="11"/>
  <c r="D19" i="11"/>
  <c r="G10" i="7" l="1"/>
  <c r="F10" i="7"/>
  <c r="G9" i="7"/>
  <c r="F9" i="7"/>
  <c r="G8" i="7"/>
  <c r="F8" i="7"/>
  <c r="G7" i="7"/>
  <c r="F7" i="7"/>
  <c r="G6" i="7"/>
  <c r="F6" i="7"/>
  <c r="G5" i="7"/>
  <c r="F5" i="7"/>
  <c r="G4" i="7"/>
  <c r="F4" i="7"/>
  <c r="G3" i="7"/>
  <c r="F3" i="7"/>
  <c r="F2" i="7"/>
  <c r="A20" i="11" l="1"/>
  <c r="B20" i="11"/>
  <c r="C20" i="11"/>
  <c r="D20" i="11"/>
  <c r="A4" i="11"/>
  <c r="B4" i="11"/>
  <c r="C4" i="11"/>
  <c r="D4" i="11"/>
  <c r="A5" i="11"/>
  <c r="B5" i="11"/>
  <c r="C5" i="11"/>
  <c r="D5" i="11"/>
  <c r="A6" i="11"/>
  <c r="B6" i="11"/>
  <c r="C6" i="11"/>
  <c r="D6" i="11"/>
  <c r="A7" i="11"/>
  <c r="B7" i="11"/>
  <c r="C7" i="11"/>
  <c r="D7" i="11"/>
  <c r="A8" i="11"/>
  <c r="B8" i="11"/>
  <c r="C8" i="11"/>
  <c r="D8" i="11"/>
  <c r="A9" i="11"/>
  <c r="B9" i="11"/>
  <c r="C9" i="11"/>
  <c r="D9" i="11"/>
  <c r="A10" i="11"/>
  <c r="B10" i="11"/>
  <c r="C10" i="11"/>
  <c r="D10" i="11"/>
  <c r="A11" i="11"/>
  <c r="B11" i="11"/>
  <c r="C11" i="11"/>
  <c r="D11" i="11"/>
  <c r="A12" i="11"/>
  <c r="B12" i="11"/>
  <c r="C12" i="11"/>
  <c r="D12" i="11"/>
  <c r="A13" i="11"/>
  <c r="B13" i="11"/>
  <c r="C13" i="11"/>
  <c r="D13" i="11"/>
  <c r="B3" i="11"/>
  <c r="C3" i="11"/>
  <c r="D3" i="11"/>
  <c r="A3" i="11"/>
  <c r="E17" i="6"/>
  <c r="D17" i="6"/>
  <c r="C17" i="6"/>
  <c r="B17" i="6"/>
  <c r="A17" i="6"/>
  <c r="E16" i="6"/>
  <c r="D16" i="6"/>
  <c r="C16" i="6"/>
  <c r="B16" i="6"/>
  <c r="A16" i="6"/>
  <c r="F2" i="1"/>
  <c r="G2" i="1"/>
  <c r="H2" i="1"/>
  <c r="I2" i="1"/>
  <c r="J2" i="1"/>
  <c r="K2" i="1"/>
  <c r="L2" i="1"/>
  <c r="M2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M99" i="1"/>
  <c r="L99" i="1"/>
  <c r="K99" i="1"/>
  <c r="J99" i="1"/>
  <c r="I99" i="1"/>
  <c r="H99" i="1"/>
  <c r="G99" i="1"/>
  <c r="F99" i="1"/>
  <c r="E99" i="1"/>
  <c r="D99" i="1"/>
  <c r="C99" i="1"/>
  <c r="B99" i="1"/>
  <c r="M98" i="1"/>
  <c r="L98" i="1"/>
  <c r="K98" i="1"/>
  <c r="J98" i="1"/>
  <c r="I98" i="1"/>
  <c r="H98" i="1"/>
  <c r="G98" i="1"/>
  <c r="F98" i="1"/>
  <c r="E98" i="1"/>
  <c r="D98" i="1"/>
  <c r="C98" i="1"/>
  <c r="B98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M94" i="1"/>
  <c r="L94" i="1"/>
  <c r="K94" i="1"/>
  <c r="J94" i="1"/>
  <c r="I94" i="1"/>
  <c r="H94" i="1"/>
  <c r="G94" i="1"/>
  <c r="F94" i="1"/>
  <c r="E94" i="1"/>
  <c r="D94" i="1"/>
  <c r="C94" i="1"/>
  <c r="B94" i="1"/>
  <c r="M93" i="1"/>
  <c r="L93" i="1"/>
  <c r="K93" i="1"/>
  <c r="J93" i="1"/>
  <c r="I93" i="1"/>
  <c r="H93" i="1"/>
  <c r="G93" i="1"/>
  <c r="F93" i="1"/>
  <c r="E93" i="1"/>
  <c r="D93" i="1"/>
  <c r="C93" i="1"/>
  <c r="B93" i="1"/>
  <c r="M92" i="1"/>
  <c r="L92" i="1"/>
  <c r="K92" i="1"/>
  <c r="J92" i="1"/>
  <c r="I92" i="1"/>
  <c r="H92" i="1"/>
  <c r="G92" i="1"/>
  <c r="F92" i="1"/>
  <c r="E92" i="1"/>
  <c r="D92" i="1"/>
  <c r="C92" i="1"/>
  <c r="B92" i="1"/>
  <c r="M91" i="1"/>
  <c r="L91" i="1"/>
  <c r="K91" i="1"/>
  <c r="J91" i="1"/>
  <c r="I91" i="1"/>
  <c r="H91" i="1"/>
  <c r="G91" i="1"/>
  <c r="F91" i="1"/>
  <c r="E91" i="1"/>
  <c r="D91" i="1"/>
  <c r="C91" i="1"/>
  <c r="B91" i="1"/>
  <c r="M90" i="1"/>
  <c r="L90" i="1"/>
  <c r="K90" i="1"/>
  <c r="J90" i="1"/>
  <c r="I90" i="1"/>
  <c r="H90" i="1"/>
  <c r="G90" i="1"/>
  <c r="F90" i="1"/>
  <c r="E90" i="1"/>
  <c r="D90" i="1"/>
  <c r="C90" i="1"/>
  <c r="B90" i="1"/>
  <c r="M89" i="1"/>
  <c r="L89" i="1"/>
  <c r="K89" i="1"/>
  <c r="J89" i="1"/>
  <c r="I89" i="1"/>
  <c r="H89" i="1"/>
  <c r="G89" i="1"/>
  <c r="F89" i="1"/>
  <c r="E89" i="1"/>
  <c r="D89" i="1"/>
  <c r="C89" i="1"/>
  <c r="B89" i="1"/>
  <c r="M88" i="1"/>
  <c r="L88" i="1"/>
  <c r="K88" i="1"/>
  <c r="J88" i="1"/>
  <c r="I88" i="1"/>
  <c r="H88" i="1"/>
  <c r="G88" i="1"/>
  <c r="F88" i="1"/>
  <c r="E88" i="1"/>
  <c r="D88" i="1"/>
  <c r="C88" i="1"/>
  <c r="B88" i="1"/>
  <c r="M87" i="1"/>
  <c r="L87" i="1"/>
  <c r="K87" i="1"/>
  <c r="J87" i="1"/>
  <c r="I87" i="1"/>
  <c r="H87" i="1"/>
  <c r="G87" i="1"/>
  <c r="F87" i="1"/>
  <c r="E87" i="1"/>
  <c r="D87" i="1"/>
  <c r="C87" i="1"/>
  <c r="B87" i="1"/>
  <c r="M86" i="1"/>
  <c r="L86" i="1"/>
  <c r="K86" i="1"/>
  <c r="J86" i="1"/>
  <c r="I86" i="1"/>
  <c r="H86" i="1"/>
  <c r="G86" i="1"/>
  <c r="F86" i="1"/>
  <c r="E86" i="1"/>
  <c r="D86" i="1"/>
  <c r="C86" i="1"/>
  <c r="B86" i="1"/>
  <c r="M85" i="1"/>
  <c r="L85" i="1"/>
  <c r="K85" i="1"/>
  <c r="J85" i="1"/>
  <c r="I85" i="1"/>
  <c r="H85" i="1"/>
  <c r="G85" i="1"/>
  <c r="F85" i="1"/>
  <c r="E85" i="1"/>
  <c r="D85" i="1"/>
  <c r="C85" i="1"/>
  <c r="B85" i="1"/>
  <c r="M84" i="1"/>
  <c r="L84" i="1"/>
  <c r="K84" i="1"/>
  <c r="J84" i="1"/>
  <c r="I84" i="1"/>
  <c r="H84" i="1"/>
  <c r="G84" i="1"/>
  <c r="F84" i="1"/>
  <c r="E84" i="1"/>
  <c r="D84" i="1"/>
  <c r="C84" i="1"/>
  <c r="B84" i="1"/>
  <c r="M83" i="1"/>
  <c r="L83" i="1"/>
  <c r="K83" i="1"/>
  <c r="J83" i="1"/>
  <c r="I83" i="1"/>
  <c r="H83" i="1"/>
  <c r="G83" i="1"/>
  <c r="F83" i="1"/>
  <c r="E83" i="1"/>
  <c r="D83" i="1"/>
  <c r="C83" i="1"/>
  <c r="B83" i="1"/>
  <c r="M82" i="1"/>
  <c r="L82" i="1"/>
  <c r="K82" i="1"/>
  <c r="J82" i="1"/>
  <c r="I82" i="1"/>
  <c r="H82" i="1"/>
  <c r="G82" i="1"/>
  <c r="F82" i="1"/>
  <c r="E82" i="1"/>
  <c r="D82" i="1"/>
  <c r="C82" i="1"/>
  <c r="B82" i="1"/>
  <c r="M81" i="1"/>
  <c r="L81" i="1"/>
  <c r="K81" i="1"/>
  <c r="J81" i="1"/>
  <c r="I81" i="1"/>
  <c r="H81" i="1"/>
  <c r="G81" i="1"/>
  <c r="F81" i="1"/>
  <c r="E81" i="1"/>
  <c r="D81" i="1"/>
  <c r="C81" i="1"/>
  <c r="B81" i="1"/>
  <c r="M80" i="1"/>
  <c r="L80" i="1"/>
  <c r="K80" i="1"/>
  <c r="J80" i="1"/>
  <c r="I80" i="1"/>
  <c r="H80" i="1"/>
  <c r="G80" i="1"/>
  <c r="F80" i="1"/>
  <c r="E80" i="1"/>
  <c r="D80" i="1"/>
  <c r="C80" i="1"/>
  <c r="B80" i="1"/>
  <c r="M79" i="1"/>
  <c r="L79" i="1"/>
  <c r="K79" i="1"/>
  <c r="J79" i="1"/>
  <c r="I79" i="1"/>
  <c r="H79" i="1"/>
  <c r="G79" i="1"/>
  <c r="F79" i="1"/>
  <c r="E79" i="1"/>
  <c r="D79" i="1"/>
  <c r="C79" i="1"/>
  <c r="B79" i="1"/>
  <c r="M78" i="1"/>
  <c r="L78" i="1"/>
  <c r="K78" i="1"/>
  <c r="J78" i="1"/>
  <c r="I78" i="1"/>
  <c r="H78" i="1"/>
  <c r="G78" i="1"/>
  <c r="F78" i="1"/>
  <c r="E78" i="1"/>
  <c r="D78" i="1"/>
  <c r="C78" i="1"/>
  <c r="B78" i="1"/>
  <c r="M77" i="1"/>
  <c r="L77" i="1"/>
  <c r="K77" i="1"/>
  <c r="J77" i="1"/>
  <c r="I77" i="1"/>
  <c r="H77" i="1"/>
  <c r="G77" i="1"/>
  <c r="F77" i="1"/>
  <c r="E77" i="1"/>
  <c r="D77" i="1"/>
  <c r="C77" i="1"/>
  <c r="B77" i="1"/>
  <c r="M76" i="1"/>
  <c r="L76" i="1"/>
  <c r="K76" i="1"/>
  <c r="J76" i="1"/>
  <c r="I76" i="1"/>
  <c r="H76" i="1"/>
  <c r="G76" i="1"/>
  <c r="F76" i="1"/>
  <c r="E76" i="1"/>
  <c r="D76" i="1"/>
  <c r="C76" i="1"/>
  <c r="B76" i="1"/>
  <c r="M75" i="1"/>
  <c r="L75" i="1"/>
  <c r="K75" i="1"/>
  <c r="J75" i="1"/>
  <c r="I75" i="1"/>
  <c r="H75" i="1"/>
  <c r="G75" i="1"/>
  <c r="F75" i="1"/>
  <c r="E75" i="1"/>
  <c r="D75" i="1"/>
  <c r="C75" i="1"/>
  <c r="B75" i="1"/>
  <c r="M74" i="1"/>
  <c r="L74" i="1"/>
  <c r="K74" i="1"/>
  <c r="J74" i="1"/>
  <c r="I74" i="1"/>
  <c r="H74" i="1"/>
  <c r="G74" i="1"/>
  <c r="F74" i="1"/>
  <c r="E74" i="1"/>
  <c r="D74" i="1"/>
  <c r="C74" i="1"/>
  <c r="B74" i="1"/>
  <c r="M73" i="1"/>
  <c r="L73" i="1"/>
  <c r="K73" i="1"/>
  <c r="J73" i="1"/>
  <c r="I73" i="1"/>
  <c r="H73" i="1"/>
  <c r="G73" i="1"/>
  <c r="F73" i="1"/>
  <c r="E73" i="1"/>
  <c r="D73" i="1"/>
  <c r="C73" i="1"/>
  <c r="B73" i="1"/>
  <c r="M72" i="1"/>
  <c r="L72" i="1"/>
  <c r="K72" i="1"/>
  <c r="J72" i="1"/>
  <c r="I72" i="1"/>
  <c r="H72" i="1"/>
  <c r="G72" i="1"/>
  <c r="F72" i="1"/>
  <c r="E72" i="1"/>
  <c r="D72" i="1"/>
  <c r="C72" i="1"/>
  <c r="B72" i="1"/>
  <c r="M71" i="1"/>
  <c r="L71" i="1"/>
  <c r="K71" i="1"/>
  <c r="J71" i="1"/>
  <c r="I71" i="1"/>
  <c r="H71" i="1"/>
  <c r="G71" i="1"/>
  <c r="F71" i="1"/>
  <c r="E71" i="1"/>
  <c r="D71" i="1"/>
  <c r="C71" i="1"/>
  <c r="B71" i="1"/>
  <c r="M70" i="1"/>
  <c r="L70" i="1"/>
  <c r="K70" i="1"/>
  <c r="J70" i="1"/>
  <c r="I70" i="1"/>
  <c r="H70" i="1"/>
  <c r="G70" i="1"/>
  <c r="F70" i="1"/>
  <c r="E70" i="1"/>
  <c r="D70" i="1"/>
  <c r="C70" i="1"/>
  <c r="B70" i="1"/>
  <c r="M69" i="1"/>
  <c r="L69" i="1"/>
  <c r="K69" i="1"/>
  <c r="J69" i="1"/>
  <c r="I69" i="1"/>
  <c r="H69" i="1"/>
  <c r="G69" i="1"/>
  <c r="F69" i="1"/>
  <c r="E69" i="1"/>
  <c r="D69" i="1"/>
  <c r="C69" i="1"/>
  <c r="B69" i="1"/>
  <c r="M68" i="1"/>
  <c r="L68" i="1"/>
  <c r="K68" i="1"/>
  <c r="J68" i="1"/>
  <c r="I68" i="1"/>
  <c r="H68" i="1"/>
  <c r="G68" i="1"/>
  <c r="F68" i="1"/>
  <c r="E68" i="1"/>
  <c r="D68" i="1"/>
  <c r="C68" i="1"/>
  <c r="B68" i="1"/>
  <c r="M67" i="1"/>
  <c r="L67" i="1"/>
  <c r="K67" i="1"/>
  <c r="J67" i="1"/>
  <c r="I67" i="1"/>
  <c r="H67" i="1"/>
  <c r="G67" i="1"/>
  <c r="F67" i="1"/>
  <c r="E67" i="1"/>
  <c r="D67" i="1"/>
  <c r="C67" i="1"/>
  <c r="B67" i="1"/>
  <c r="M66" i="1"/>
  <c r="L66" i="1"/>
  <c r="K66" i="1"/>
  <c r="J66" i="1"/>
  <c r="I66" i="1"/>
  <c r="H66" i="1"/>
  <c r="G66" i="1"/>
  <c r="F66" i="1"/>
  <c r="E66" i="1"/>
  <c r="D66" i="1"/>
  <c r="C66" i="1"/>
  <c r="B66" i="1"/>
  <c r="M65" i="1"/>
  <c r="L65" i="1"/>
  <c r="K65" i="1"/>
  <c r="J65" i="1"/>
  <c r="I65" i="1"/>
  <c r="H65" i="1"/>
  <c r="G65" i="1"/>
  <c r="F65" i="1"/>
  <c r="E65" i="1"/>
  <c r="D65" i="1"/>
  <c r="C65" i="1"/>
  <c r="B65" i="1"/>
  <c r="M64" i="1"/>
  <c r="L64" i="1"/>
  <c r="K64" i="1"/>
  <c r="J64" i="1"/>
  <c r="I64" i="1"/>
  <c r="H64" i="1"/>
  <c r="G64" i="1"/>
  <c r="F64" i="1"/>
  <c r="E64" i="1"/>
  <c r="D64" i="1"/>
  <c r="C64" i="1"/>
  <c r="B64" i="1"/>
  <c r="M63" i="1"/>
  <c r="L63" i="1"/>
  <c r="K63" i="1"/>
  <c r="J63" i="1"/>
  <c r="I63" i="1"/>
  <c r="H63" i="1"/>
  <c r="G63" i="1"/>
  <c r="F63" i="1"/>
  <c r="E63" i="1"/>
  <c r="D63" i="1"/>
  <c r="C63" i="1"/>
  <c r="B63" i="1"/>
  <c r="M62" i="1"/>
  <c r="L62" i="1"/>
  <c r="K62" i="1"/>
  <c r="J62" i="1"/>
  <c r="I62" i="1"/>
  <c r="H62" i="1"/>
  <c r="G62" i="1"/>
  <c r="F62" i="1"/>
  <c r="E62" i="1"/>
  <c r="D62" i="1"/>
  <c r="C62" i="1"/>
  <c r="B62" i="1"/>
  <c r="M61" i="1"/>
  <c r="L61" i="1"/>
  <c r="K61" i="1"/>
  <c r="J61" i="1"/>
  <c r="I61" i="1"/>
  <c r="H61" i="1"/>
  <c r="G61" i="1"/>
  <c r="F61" i="1"/>
  <c r="E61" i="1"/>
  <c r="D61" i="1"/>
  <c r="C61" i="1"/>
  <c r="B61" i="1"/>
  <c r="M60" i="1"/>
  <c r="L60" i="1"/>
  <c r="K60" i="1"/>
  <c r="J60" i="1"/>
  <c r="I60" i="1"/>
  <c r="H60" i="1"/>
  <c r="G60" i="1"/>
  <c r="F60" i="1"/>
  <c r="E60" i="1"/>
  <c r="D60" i="1"/>
  <c r="C60" i="1"/>
  <c r="B60" i="1"/>
  <c r="M59" i="1"/>
  <c r="L59" i="1"/>
  <c r="K59" i="1"/>
  <c r="J59" i="1"/>
  <c r="I59" i="1"/>
  <c r="H59" i="1"/>
  <c r="G59" i="1"/>
  <c r="F59" i="1"/>
  <c r="E59" i="1"/>
  <c r="D59" i="1"/>
  <c r="C59" i="1"/>
  <c r="B59" i="1"/>
  <c r="M58" i="1"/>
  <c r="L58" i="1"/>
  <c r="K58" i="1"/>
  <c r="J58" i="1"/>
  <c r="I58" i="1"/>
  <c r="H58" i="1"/>
  <c r="G58" i="1"/>
  <c r="F58" i="1"/>
  <c r="E58" i="1"/>
  <c r="D58" i="1"/>
  <c r="C58" i="1"/>
  <c r="B58" i="1"/>
  <c r="M57" i="1"/>
  <c r="L57" i="1"/>
  <c r="K57" i="1"/>
  <c r="J57" i="1"/>
  <c r="I57" i="1"/>
  <c r="H57" i="1"/>
  <c r="G57" i="1"/>
  <c r="F57" i="1"/>
  <c r="E57" i="1"/>
  <c r="D57" i="1"/>
  <c r="C57" i="1"/>
  <c r="B57" i="1"/>
  <c r="M56" i="1"/>
  <c r="L56" i="1"/>
  <c r="K56" i="1"/>
  <c r="J56" i="1"/>
  <c r="I56" i="1"/>
  <c r="H56" i="1"/>
  <c r="G56" i="1"/>
  <c r="F56" i="1"/>
  <c r="E56" i="1"/>
  <c r="D56" i="1"/>
  <c r="C56" i="1"/>
  <c r="B56" i="1"/>
  <c r="M55" i="1"/>
  <c r="L55" i="1"/>
  <c r="K55" i="1"/>
  <c r="J55" i="1"/>
  <c r="I55" i="1"/>
  <c r="H55" i="1"/>
  <c r="G55" i="1"/>
  <c r="F55" i="1"/>
  <c r="E55" i="1"/>
  <c r="D55" i="1"/>
  <c r="C55" i="1"/>
  <c r="B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L51" i="1"/>
  <c r="K51" i="1"/>
  <c r="J51" i="1"/>
  <c r="I51" i="1"/>
  <c r="H51" i="1"/>
  <c r="G51" i="1"/>
  <c r="F51" i="1"/>
  <c r="E51" i="1"/>
  <c r="D51" i="1"/>
  <c r="C51" i="1"/>
  <c r="B51" i="1"/>
  <c r="M50" i="1"/>
  <c r="L50" i="1"/>
  <c r="K50" i="1"/>
  <c r="J50" i="1"/>
  <c r="I50" i="1"/>
  <c r="H50" i="1"/>
  <c r="G50" i="1"/>
  <c r="F50" i="1"/>
  <c r="E50" i="1"/>
  <c r="D50" i="1"/>
  <c r="C50" i="1"/>
  <c r="B50" i="1"/>
  <c r="M49" i="1"/>
  <c r="L49" i="1"/>
  <c r="K49" i="1"/>
  <c r="J49" i="1"/>
  <c r="I49" i="1"/>
  <c r="H49" i="1"/>
  <c r="G49" i="1"/>
  <c r="F49" i="1"/>
  <c r="E49" i="1"/>
  <c r="D49" i="1"/>
  <c r="C49" i="1"/>
  <c r="B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M36" i="1"/>
  <c r="L36" i="1"/>
  <c r="K36" i="1"/>
  <c r="J36" i="1"/>
  <c r="I36" i="1"/>
  <c r="H36" i="1"/>
  <c r="G36" i="1"/>
  <c r="F36" i="1"/>
  <c r="E36" i="1"/>
  <c r="D36" i="1"/>
  <c r="C36" i="1"/>
  <c r="B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L26" i="1"/>
  <c r="K26" i="1"/>
  <c r="J26" i="1"/>
  <c r="I26" i="1"/>
  <c r="H26" i="1"/>
  <c r="G26" i="1"/>
  <c r="F26" i="1"/>
  <c r="E26" i="1"/>
  <c r="D26" i="1"/>
  <c r="C26" i="1"/>
  <c r="B26" i="1"/>
  <c r="M25" i="1"/>
  <c r="L25" i="1"/>
  <c r="K25" i="1"/>
  <c r="J25" i="1"/>
  <c r="I25" i="1"/>
  <c r="H25" i="1"/>
  <c r="G25" i="1"/>
  <c r="F25" i="1"/>
  <c r="E25" i="1"/>
  <c r="D25" i="1"/>
  <c r="C25" i="1"/>
  <c r="B25" i="1"/>
  <c r="M24" i="1"/>
  <c r="L24" i="1"/>
  <c r="K24" i="1"/>
  <c r="J24" i="1"/>
  <c r="I24" i="1"/>
  <c r="H24" i="1"/>
  <c r="G24" i="1"/>
  <c r="F24" i="1"/>
  <c r="E24" i="1"/>
  <c r="D24" i="1"/>
  <c r="C24" i="1"/>
  <c r="B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  <c r="M3" i="1"/>
  <c r="L3" i="1"/>
  <c r="K3" i="1"/>
  <c r="J3" i="1"/>
  <c r="I3" i="1"/>
  <c r="H3" i="1"/>
  <c r="G3" i="1"/>
  <c r="F3" i="1"/>
  <c r="E3" i="1"/>
  <c r="D3" i="1"/>
  <c r="C3" i="1"/>
  <c r="B3" i="1"/>
  <c r="D2" i="1"/>
  <c r="C2" i="1"/>
  <c r="B2" i="1"/>
  <c r="K3" i="10"/>
  <c r="J3" i="10"/>
  <c r="I3" i="10"/>
  <c r="H3" i="10"/>
  <c r="G3" i="10"/>
  <c r="F3" i="10"/>
  <c r="E3" i="10"/>
  <c r="D3" i="10"/>
  <c r="C3" i="10"/>
  <c r="B3" i="10"/>
  <c r="C7" i="9"/>
  <c r="B7" i="9"/>
  <c r="C6" i="9"/>
  <c r="B6" i="9"/>
  <c r="C5" i="9"/>
  <c r="B5" i="9"/>
  <c r="C4" i="9"/>
  <c r="B4" i="9"/>
  <c r="C3" i="9"/>
  <c r="B3" i="9"/>
  <c r="H21" i="8"/>
  <c r="G21" i="8"/>
  <c r="F21" i="8"/>
  <c r="E21" i="8"/>
  <c r="D21" i="8"/>
  <c r="C21" i="8"/>
  <c r="B21" i="8"/>
  <c r="H20" i="8"/>
  <c r="G20" i="8"/>
  <c r="F20" i="8"/>
  <c r="E20" i="8"/>
  <c r="D20" i="8"/>
  <c r="C20" i="8"/>
  <c r="B20" i="8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H17" i="8"/>
  <c r="G17" i="8"/>
  <c r="F17" i="8"/>
  <c r="E17" i="8"/>
  <c r="D17" i="8"/>
  <c r="C17" i="8"/>
  <c r="B17" i="8"/>
  <c r="H16" i="8"/>
  <c r="G16" i="8"/>
  <c r="F16" i="8"/>
  <c r="E16" i="8"/>
  <c r="D16" i="8"/>
  <c r="C16" i="8"/>
  <c r="B16" i="8"/>
  <c r="H15" i="8"/>
  <c r="G15" i="8"/>
  <c r="F15" i="8"/>
  <c r="E15" i="8"/>
  <c r="D15" i="8"/>
  <c r="C15" i="8"/>
  <c r="B15" i="8"/>
  <c r="H14" i="8"/>
  <c r="G14" i="8"/>
  <c r="F14" i="8"/>
  <c r="E14" i="8"/>
  <c r="D14" i="8"/>
  <c r="C14" i="8"/>
  <c r="B14" i="8"/>
  <c r="H13" i="8"/>
  <c r="G13" i="8"/>
  <c r="F13" i="8"/>
  <c r="E13" i="8"/>
  <c r="D13" i="8"/>
  <c r="C13" i="8"/>
  <c r="B13" i="8"/>
  <c r="H12" i="8"/>
  <c r="G12" i="8"/>
  <c r="F12" i="8"/>
  <c r="E12" i="8"/>
  <c r="D12" i="8"/>
  <c r="C12" i="8"/>
  <c r="B12" i="8"/>
  <c r="H11" i="8"/>
  <c r="G11" i="8"/>
  <c r="F11" i="8"/>
  <c r="E11" i="8"/>
  <c r="D11" i="8"/>
  <c r="C11" i="8"/>
  <c r="B11" i="8"/>
  <c r="H10" i="8"/>
  <c r="G10" i="8"/>
  <c r="F10" i="8"/>
  <c r="E10" i="8"/>
  <c r="D10" i="8"/>
  <c r="C10" i="8"/>
  <c r="B10" i="8"/>
  <c r="H9" i="8"/>
  <c r="G9" i="8"/>
  <c r="F9" i="8"/>
  <c r="E9" i="8"/>
  <c r="D9" i="8"/>
  <c r="C9" i="8"/>
  <c r="B9" i="8"/>
  <c r="H8" i="8"/>
  <c r="G8" i="8"/>
  <c r="F8" i="8"/>
  <c r="E8" i="8"/>
  <c r="D8" i="8"/>
  <c r="C8" i="8"/>
  <c r="B8" i="8"/>
  <c r="H7" i="8"/>
  <c r="G7" i="8"/>
  <c r="F7" i="8"/>
  <c r="E7" i="8"/>
  <c r="D7" i="8"/>
  <c r="C7" i="8"/>
  <c r="B7" i="8"/>
  <c r="H6" i="8"/>
  <c r="G6" i="8"/>
  <c r="F6" i="8"/>
  <c r="E6" i="8"/>
  <c r="D6" i="8"/>
  <c r="C6" i="8"/>
  <c r="B6" i="8"/>
  <c r="H5" i="8"/>
  <c r="G5" i="8"/>
  <c r="F5" i="8"/>
  <c r="E5" i="8"/>
  <c r="D5" i="8"/>
  <c r="C5" i="8"/>
  <c r="B5" i="8"/>
  <c r="H4" i="8"/>
  <c r="G4" i="8"/>
  <c r="F4" i="8"/>
  <c r="E4" i="8"/>
  <c r="D4" i="8"/>
  <c r="C4" i="8"/>
  <c r="B4" i="8"/>
  <c r="E10" i="7"/>
  <c r="D10" i="7"/>
  <c r="C10" i="7"/>
  <c r="B10" i="7"/>
  <c r="E9" i="7"/>
  <c r="D9" i="7"/>
  <c r="C9" i="7"/>
  <c r="B9" i="7"/>
  <c r="E8" i="7"/>
  <c r="D8" i="7"/>
  <c r="C8" i="7"/>
  <c r="B8" i="7"/>
  <c r="E7" i="7"/>
  <c r="D7" i="7"/>
  <c r="C7" i="7"/>
  <c r="B7" i="7"/>
  <c r="E6" i="7"/>
  <c r="D6" i="7"/>
  <c r="C6" i="7"/>
  <c r="B6" i="7"/>
  <c r="E5" i="7"/>
  <c r="D5" i="7"/>
  <c r="C5" i="7"/>
  <c r="B5" i="7"/>
  <c r="E4" i="7"/>
  <c r="D4" i="7"/>
  <c r="C4" i="7"/>
  <c r="B4" i="7"/>
  <c r="E3" i="7"/>
  <c r="D3" i="7"/>
  <c r="C3" i="7"/>
  <c r="B3" i="7"/>
  <c r="D2" i="7"/>
  <c r="B2" i="7"/>
  <c r="E15" i="6"/>
  <c r="D15" i="6"/>
  <c r="C15" i="6"/>
  <c r="B15" i="6"/>
  <c r="A15" i="6"/>
  <c r="E14" i="6"/>
  <c r="D14" i="6"/>
  <c r="C14" i="6"/>
  <c r="B14" i="6"/>
  <c r="A14" i="6"/>
  <c r="E13" i="6"/>
  <c r="D13" i="6"/>
  <c r="C13" i="6"/>
  <c r="B13" i="6"/>
  <c r="A13" i="6"/>
  <c r="E12" i="6"/>
  <c r="D12" i="6"/>
  <c r="C12" i="6"/>
  <c r="B12" i="6"/>
  <c r="A12" i="6"/>
  <c r="E11" i="6"/>
  <c r="D11" i="6"/>
  <c r="C11" i="6"/>
  <c r="B11" i="6"/>
  <c r="A11" i="6"/>
  <c r="E10" i="6"/>
  <c r="D10" i="6"/>
  <c r="C10" i="6"/>
  <c r="B10" i="6"/>
  <c r="A10" i="6"/>
  <c r="E9" i="6"/>
  <c r="D9" i="6"/>
  <c r="C9" i="6"/>
  <c r="B9" i="6"/>
  <c r="A9" i="6"/>
  <c r="E8" i="6"/>
  <c r="D8" i="6"/>
  <c r="C8" i="6"/>
  <c r="B8" i="6"/>
  <c r="A8" i="6"/>
  <c r="E7" i="6"/>
  <c r="D7" i="6"/>
  <c r="C7" i="6"/>
  <c r="B7" i="6"/>
  <c r="A7" i="6"/>
  <c r="E6" i="6"/>
  <c r="D6" i="6"/>
  <c r="C6" i="6"/>
  <c r="B6" i="6"/>
  <c r="A6" i="6"/>
  <c r="E5" i="6"/>
  <c r="D5" i="6"/>
  <c r="C5" i="6"/>
  <c r="B5" i="6"/>
  <c r="A5" i="6"/>
  <c r="E4" i="6"/>
  <c r="D4" i="6"/>
  <c r="C4" i="6"/>
  <c r="B4" i="6"/>
  <c r="A4" i="6"/>
  <c r="D2" i="6"/>
  <c r="B2" i="6"/>
  <c r="I22" i="5"/>
  <c r="H22" i="5"/>
  <c r="G22" i="5"/>
  <c r="F22" i="5"/>
  <c r="E22" i="5"/>
  <c r="D22" i="5"/>
  <c r="C22" i="5"/>
  <c r="B22" i="5"/>
  <c r="I21" i="5"/>
  <c r="H21" i="5"/>
  <c r="G21" i="5"/>
  <c r="F21" i="5"/>
  <c r="E21" i="5"/>
  <c r="D21" i="5"/>
  <c r="C21" i="5"/>
  <c r="B21" i="5"/>
  <c r="I20" i="5"/>
  <c r="H20" i="5"/>
  <c r="G20" i="5"/>
  <c r="F20" i="5"/>
  <c r="E20" i="5"/>
  <c r="D20" i="5"/>
  <c r="C20" i="5"/>
  <c r="B20" i="5"/>
  <c r="I19" i="5"/>
  <c r="H19" i="5"/>
  <c r="G19" i="5"/>
  <c r="F19" i="5"/>
  <c r="E19" i="5"/>
  <c r="D19" i="5"/>
  <c r="C19" i="5"/>
  <c r="B19" i="5"/>
  <c r="I18" i="5"/>
  <c r="H18" i="5"/>
  <c r="G18" i="5"/>
  <c r="F18" i="5"/>
  <c r="E18" i="5"/>
  <c r="D18" i="5"/>
  <c r="C18" i="5"/>
  <c r="B18" i="5"/>
  <c r="I17" i="5"/>
  <c r="H17" i="5"/>
  <c r="G17" i="5"/>
  <c r="F17" i="5"/>
  <c r="E17" i="5"/>
  <c r="D17" i="5"/>
  <c r="C17" i="5"/>
  <c r="B17" i="5"/>
  <c r="I16" i="5"/>
  <c r="H16" i="5"/>
  <c r="G16" i="5"/>
  <c r="F16" i="5"/>
  <c r="E16" i="5"/>
  <c r="D16" i="5"/>
  <c r="C16" i="5"/>
  <c r="B16" i="5"/>
  <c r="I15" i="5"/>
  <c r="H15" i="5"/>
  <c r="G15" i="5"/>
  <c r="F15" i="5"/>
  <c r="E15" i="5"/>
  <c r="D15" i="5"/>
  <c r="C15" i="5"/>
  <c r="B15" i="5"/>
  <c r="I14" i="5"/>
  <c r="H14" i="5"/>
  <c r="G14" i="5"/>
  <c r="F14" i="5"/>
  <c r="E14" i="5"/>
  <c r="D14" i="5"/>
  <c r="C14" i="5"/>
  <c r="B14" i="5"/>
  <c r="I13" i="5"/>
  <c r="H13" i="5"/>
  <c r="G13" i="5"/>
  <c r="F13" i="5"/>
  <c r="E13" i="5"/>
  <c r="D13" i="5"/>
  <c r="C13" i="5"/>
  <c r="B13" i="5"/>
  <c r="I12" i="5"/>
  <c r="H12" i="5"/>
  <c r="G12" i="5"/>
  <c r="F12" i="5"/>
  <c r="E12" i="5"/>
  <c r="D12" i="5"/>
  <c r="C12" i="5"/>
  <c r="B12" i="5"/>
  <c r="I11" i="5"/>
  <c r="H11" i="5"/>
  <c r="G11" i="5"/>
  <c r="F11" i="5"/>
  <c r="E11" i="5"/>
  <c r="D11" i="5"/>
  <c r="C11" i="5"/>
  <c r="B11" i="5"/>
  <c r="I10" i="5"/>
  <c r="H10" i="5"/>
  <c r="G10" i="5"/>
  <c r="F10" i="5"/>
  <c r="E10" i="5"/>
  <c r="D10" i="5"/>
  <c r="C10" i="5"/>
  <c r="B10" i="5"/>
  <c r="I9" i="5"/>
  <c r="H9" i="5"/>
  <c r="G9" i="5"/>
  <c r="F9" i="5"/>
  <c r="E9" i="5"/>
  <c r="D9" i="5"/>
  <c r="C9" i="5"/>
  <c r="B9" i="5"/>
  <c r="I8" i="5"/>
  <c r="H8" i="5"/>
  <c r="G8" i="5"/>
  <c r="F8" i="5"/>
  <c r="E8" i="5"/>
  <c r="D8" i="5"/>
  <c r="C8" i="5"/>
  <c r="B8" i="5"/>
  <c r="I7" i="5"/>
  <c r="H7" i="5"/>
  <c r="G7" i="5"/>
  <c r="F7" i="5"/>
  <c r="E7" i="5"/>
  <c r="D7" i="5"/>
  <c r="C7" i="5"/>
  <c r="B7" i="5"/>
  <c r="I6" i="5"/>
  <c r="H6" i="5"/>
  <c r="G6" i="5"/>
  <c r="F6" i="5"/>
  <c r="E6" i="5"/>
  <c r="D6" i="5"/>
  <c r="C6" i="5"/>
  <c r="B6" i="5"/>
  <c r="I5" i="5"/>
  <c r="H5" i="5"/>
  <c r="G5" i="5"/>
  <c r="F5" i="5"/>
  <c r="E5" i="5"/>
  <c r="D5" i="5"/>
  <c r="C5" i="5"/>
  <c r="B5" i="5"/>
  <c r="G11" i="4"/>
  <c r="F11" i="4"/>
  <c r="E11" i="4"/>
  <c r="D11" i="4"/>
  <c r="C11" i="4"/>
  <c r="B11" i="4"/>
  <c r="G10" i="4"/>
  <c r="F10" i="4"/>
  <c r="E10" i="4"/>
  <c r="D10" i="4"/>
  <c r="C10" i="4"/>
  <c r="B10" i="4"/>
  <c r="A10" i="4"/>
  <c r="G8" i="4"/>
  <c r="F8" i="4"/>
  <c r="E8" i="4"/>
  <c r="D8" i="4"/>
  <c r="C8" i="4"/>
  <c r="B8" i="4"/>
  <c r="G7" i="4"/>
  <c r="F7" i="4"/>
  <c r="E7" i="4"/>
  <c r="D7" i="4"/>
  <c r="C7" i="4"/>
  <c r="B7" i="4"/>
  <c r="A7" i="4"/>
  <c r="G5" i="4"/>
  <c r="F5" i="4"/>
  <c r="E5" i="4"/>
  <c r="D5" i="4"/>
  <c r="C5" i="4"/>
  <c r="B5" i="4"/>
  <c r="G4" i="4"/>
  <c r="F4" i="4"/>
  <c r="E4" i="4"/>
  <c r="D4" i="4"/>
  <c r="C4" i="4"/>
  <c r="B4" i="4"/>
  <c r="A4" i="4"/>
  <c r="G12" i="3"/>
  <c r="F12" i="3"/>
  <c r="E12" i="3"/>
  <c r="D12" i="3"/>
  <c r="C12" i="3"/>
  <c r="B12" i="3"/>
  <c r="G11" i="3"/>
  <c r="F11" i="3"/>
  <c r="E11" i="3"/>
  <c r="D11" i="3"/>
  <c r="C11" i="3"/>
  <c r="B11" i="3"/>
  <c r="A11" i="3"/>
  <c r="G9" i="3"/>
  <c r="F9" i="3"/>
  <c r="E9" i="3"/>
  <c r="D9" i="3"/>
  <c r="C9" i="3"/>
  <c r="B9" i="3"/>
  <c r="G8" i="3"/>
  <c r="F8" i="3"/>
  <c r="E8" i="3"/>
  <c r="D8" i="3"/>
  <c r="C8" i="3"/>
  <c r="B8" i="3"/>
  <c r="A8" i="3"/>
  <c r="G5" i="3"/>
  <c r="F5" i="3"/>
  <c r="E5" i="3"/>
  <c r="D5" i="3"/>
  <c r="C5" i="3"/>
  <c r="B5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<sst xmlns="http://schemas.openxmlformats.org/spreadsheetml/2006/main" count="164" uniqueCount="125">
  <si>
    <t xml:space="preserve">Table 1 –  Regional disparities and trends </t>
  </si>
  <si>
    <t>Table 2 -  GDP growth, employment and unemployment,  2000-2015</t>
  </si>
  <si>
    <t>Table 3 - Government budget balance, accumulated debt and investment, 2000-2015</t>
  </si>
  <si>
    <t xml:space="preserve">Table 5 - Allocation to selected projects and expenditure per head of population by type of region </t>
  </si>
  <si>
    <t>Table 6 - Division of ERDF financing for the 2007-2013 period by broad category</t>
  </si>
  <si>
    <t>Table 2 - GDP growth, employment and unemployment,  2000-2015</t>
  </si>
  <si>
    <t xml:space="preserve">Table 1 - Regional disparities and trends </t>
  </si>
  <si>
    <t>Table 8 - Total funding going to expenditure on Cohesion policy programmes for the 2007-2013 period, initial planned amount  and final amount</t>
  </si>
  <si>
    <t>Table 9 - Time profile of payments from the ERDF and the Cohesion Fund for the 2007-2013 period (% of total funding available)</t>
  </si>
  <si>
    <t>Table 10 - Values of core indicators for ERDF co-financed programmes for the 2007-2013 period, as at end 2014</t>
  </si>
  <si>
    <t>Population (000)</t>
  </si>
  <si>
    <t xml:space="preserve">Population (as % country total) </t>
  </si>
  <si>
    <t>Population (%) in:</t>
  </si>
  <si>
    <t>Predominantly urban areas</t>
  </si>
  <si>
    <t>Intermediate rural, close to city</t>
  </si>
  <si>
    <t>Intermediate rural, remote</t>
  </si>
  <si>
    <t>Predominantly rural, close to city</t>
  </si>
  <si>
    <t>Predominantly rural, remote</t>
  </si>
  <si>
    <t>Population growth rate (% pa)</t>
  </si>
  <si>
    <t>2000-2006</t>
  </si>
  <si>
    <t>2006-2015</t>
  </si>
  <si>
    <t>Net migration (as % population in base year)</t>
  </si>
  <si>
    <t>2006-2014</t>
  </si>
  <si>
    <t>GDP per head, in PPS (EU27=100)</t>
  </si>
  <si>
    <t>GDP per head, in PPS, commutuing-adjusted  (EU27=100)</t>
  </si>
  <si>
    <t>Growth of GVA per head</t>
  </si>
  <si>
    <t>2000-2006 (% pa over 7 years - 1999-2006)</t>
  </si>
  <si>
    <t>2007-2011 (% pa over 5 years, 2006-11)</t>
  </si>
  <si>
    <t>2007-2009 (% change)</t>
  </si>
  <si>
    <t>2009-2011 (% change)</t>
  </si>
  <si>
    <t>Growth of GVA per person employed</t>
  </si>
  <si>
    <t>Growth of GDFCF</t>
  </si>
  <si>
    <t>Employment rate (% pop. 20-64)</t>
  </si>
  <si>
    <t>Unemployment rate (%)</t>
  </si>
  <si>
    <t>Porportion of working-age population with tertiary educationn (% pop. 25-64)</t>
  </si>
  <si>
    <t>% Division of employment by broad sector</t>
  </si>
  <si>
    <t>Agriculture</t>
  </si>
  <si>
    <t>Industry</t>
  </si>
  <si>
    <t>Construction</t>
  </si>
  <si>
    <t>Basic services</t>
  </si>
  <si>
    <t>Business+financial services</t>
  </si>
  <si>
    <t>Public administration, education, health</t>
  </si>
  <si>
    <t>R&amp;D expenditure (% GDP)</t>
  </si>
  <si>
    <t>2002</t>
  </si>
  <si>
    <t>Source: Eurostat</t>
  </si>
  <si>
    <t>2000-07</t>
  </si>
  <si>
    <t>2007-09</t>
  </si>
  <si>
    <t>2009-11</t>
  </si>
  <si>
    <t>2011-13</t>
  </si>
  <si>
    <t>2013-2014</t>
  </si>
  <si>
    <t>2014-15</t>
  </si>
  <si>
    <t>GDP growth</t>
  </si>
  <si>
    <t>(Annual average % pa)</t>
  </si>
  <si>
    <t>EU average</t>
  </si>
  <si>
    <t>Employment rate (% 20-64)</t>
  </si>
  <si>
    <t>Unemployment rate (% lab force)</t>
  </si>
  <si>
    <t>Source: Eurostat, National accounts and Labour Force Survey</t>
  </si>
  <si>
    <t xml:space="preserve">Public sector balance </t>
  </si>
  <si>
    <t>(% GDP)</t>
  </si>
  <si>
    <t>Public sector debt</t>
  </si>
  <si>
    <t>General Govt investment</t>
  </si>
  <si>
    <t>EU funding</t>
  </si>
  <si>
    <t>National public funding</t>
  </si>
  <si>
    <t>National private funding</t>
  </si>
  <si>
    <t>Total</t>
  </si>
  <si>
    <t>EUR million</t>
  </si>
  <si>
    <t xml:space="preserve">Convergence </t>
  </si>
  <si>
    <t xml:space="preserve">Competitiveness </t>
  </si>
  <si>
    <t>Change, 2007-2014</t>
  </si>
  <si>
    <t>% GDP</t>
  </si>
  <si>
    <t>% Govt. capital expend</t>
  </si>
  <si>
    <t>Per head (EUR) pa</t>
  </si>
  <si>
    <t>of which: Convergence</t>
  </si>
  <si>
    <t>Source: DG Regional and Urban Policy, Inforegio database and Eurostat, national accounts and Government statistics</t>
  </si>
  <si>
    <t>Regions by Objective</t>
  </si>
  <si>
    <t>Allocations</t>
  </si>
  <si>
    <t xml:space="preserve">Expenditure </t>
  </si>
  <si>
    <t>EUR mn</t>
  </si>
  <si>
    <t>1.Enterprise support, innovation</t>
  </si>
  <si>
    <t xml:space="preserve">2.Transport, energy, ICT </t>
  </si>
  <si>
    <t>3.Environmental</t>
  </si>
  <si>
    <t>4.Social, culture+territorial diomension</t>
  </si>
  <si>
    <t>5.Human capital - Labour market</t>
  </si>
  <si>
    <t>6.Technical assistance, capacity building</t>
  </si>
  <si>
    <t>% Total</t>
  </si>
  <si>
    <t>Category themes</t>
  </si>
  <si>
    <t>Added</t>
  </si>
  <si>
    <t>Deducted</t>
  </si>
  <si>
    <t>Net shift</t>
  </si>
  <si>
    <t>1.Innovation &amp; RTD</t>
  </si>
  <si>
    <t>2.Entrepreneurship</t>
  </si>
  <si>
    <t>3.Other investment in enterprise</t>
  </si>
  <si>
    <t>4.ICT for citizens &amp; business</t>
  </si>
  <si>
    <t>5.Environment</t>
  </si>
  <si>
    <t>6.Energy</t>
  </si>
  <si>
    <t>7.Broadband</t>
  </si>
  <si>
    <t>8.Road</t>
  </si>
  <si>
    <t>9.Rail</t>
  </si>
  <si>
    <t>10.Other transport</t>
  </si>
  <si>
    <t>11.Human capital</t>
  </si>
  <si>
    <t>12.Labour market</t>
  </si>
  <si>
    <t>14.Social Inclusion</t>
  </si>
  <si>
    <t>15.Territorial Dimension</t>
  </si>
  <si>
    <t>16.Capacity Building</t>
  </si>
  <si>
    <t>17.Technical Assistance</t>
  </si>
  <si>
    <t>initial</t>
  </si>
  <si>
    <t>last (April 2016)</t>
  </si>
  <si>
    <t>EU funding (EUR M)</t>
  </si>
  <si>
    <t>National Public Funding (EUR M)</t>
  </si>
  <si>
    <t>National Private Funding (EUR M)</t>
  </si>
  <si>
    <t>Total (EUR M)</t>
  </si>
  <si>
    <t>EU co-financing rate</t>
  </si>
  <si>
    <t>Core Indicator Code</t>
  </si>
  <si>
    <t>Core and common indicators official name</t>
  </si>
  <si>
    <t>Unit of measurement</t>
  </si>
  <si>
    <t>Source: Eurostat, Government financial accounts</t>
  </si>
  <si>
    <t>Value of 2014 Achievement</t>
  </si>
  <si>
    <t>Table 3 - Government budget balance, accumulated debt and investment in % of GDP, 2000-2015</t>
  </si>
  <si>
    <t>Payments from the ERDF and the Cohesion Fund % total funding available</t>
  </si>
  <si>
    <t>Table 4 - ERDF and Cohesion Fund and national co-financing for the 2007-2013 period, initial (2007) and last (2016)</t>
  </si>
  <si>
    <t>Table 7 - Division of financial resources for the 2007-2013 period by category theme, inital (2007) and last (April 2016) and shifts between categories</t>
  </si>
  <si>
    <t>Note: Core indicators for which no data were reported by the Member State are not included</t>
  </si>
  <si>
    <t>2016 (March)</t>
  </si>
  <si>
    <t>Note: The figures for % GDP and % Govt. capital expenditure relate to funding for the period as % of GDP and Govt. capital expenditure aggregated over the years 2007-2013. Govt. capital expend is the sum of General Government gross fixed capital formation and capital transfers. The EU12 figures are the total for the EU12 countries for comparison.</t>
  </si>
  <si>
    <t>13.Culture &amp; social infrastructure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</si>
</sst>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;\-0.0;\-;@"/>
    <numFmt numFmtId="166" formatCode="#,##0.0"/>
    <numFmt numFmtId="167" formatCode="0;\-0;\-;@"/>
  </numFmts>
  <fonts count="19" x14ac:knownFonts="1">
    <font>
      <sz val="11"/>
      <color theme="1"/>
      <name val="Calibri"/>
      <family val="2"/>
      <scheme val="minor"/>
    </font>
    <font>
      <b/>
      <sz val="10"/>
      <name val="Lucida Sans Unicode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Lucida Sans Unicode"/>
      <family val="2"/>
    </font>
    <font>
      <b/>
      <i/>
      <sz val="9"/>
      <name val="Lucida Sans Unicode"/>
      <family val="2"/>
    </font>
    <font>
      <sz val="9"/>
      <name val="Lucida Sans Unicode"/>
      <family val="2"/>
    </font>
    <font>
      <i/>
      <sz val="9"/>
      <name val="Lucida Sans Unicode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8"/>
      <name val="Verdana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1">
      <alignment vertical="top"/>
    </xf>
    <xf numFmtId="0" fontId="3" fillId="0" borderId="0"/>
    <xf numFmtId="0" fontId="4" fillId="0" borderId="0"/>
    <xf numFmtId="0" fontId="5" fillId="0" borderId="0">
      <alignment horizontal="center" vertical="top" wrapText="1"/>
    </xf>
    <xf numFmtId="0" fontId="5" fillId="0" borderId="2" applyBorder="0">
      <alignment horizontal="left" wrapText="1"/>
    </xf>
    <xf numFmtId="0" fontId="6" fillId="0" borderId="1">
      <alignment horizontal="center" vertical="center" wrapText="1"/>
    </xf>
    <xf numFmtId="164" fontId="7" fillId="0" borderId="0">
      <alignment horizontal="right" indent="1"/>
    </xf>
    <xf numFmtId="0" fontId="7" fillId="0" borderId="2">
      <alignment horizontal="left" indent="1"/>
    </xf>
    <xf numFmtId="0" fontId="8" fillId="0" borderId="0">
      <alignment vertical="top" wrapText="1"/>
    </xf>
  </cellStyleXfs>
  <cellXfs count="191">
    <xf numFmtId="0" fontId="0" fillId="0" borderId="0" xfId="0"/>
    <xf numFmtId="0" fontId="2" fillId="0" borderId="0" xfId="1" applyFont="1" applyFill="1" applyBorder="1">
      <alignment vertical="top"/>
    </xf>
    <xf numFmtId="0" fontId="9" fillId="0" borderId="3" xfId="2" applyFont="1" applyBorder="1"/>
    <xf numFmtId="0" fontId="9" fillId="0" borderId="4" xfId="2" applyFont="1" applyBorder="1" applyAlignment="1">
      <alignment horizontal="right"/>
    </xf>
    <xf numFmtId="0" fontId="9" fillId="0" borderId="5" xfId="2" applyFont="1" applyFill="1" applyBorder="1" applyAlignment="1">
      <alignment horizontal="right"/>
    </xf>
    <xf numFmtId="0" fontId="9" fillId="0" borderId="6" xfId="2" applyFont="1" applyBorder="1"/>
    <xf numFmtId="164" fontId="11" fillId="0" borderId="9" xfId="2" applyNumberFormat="1" applyFont="1" applyBorder="1"/>
    <xf numFmtId="164" fontId="11" fillId="0" borderId="0" xfId="2" applyNumberFormat="1" applyFont="1" applyBorder="1"/>
    <xf numFmtId="164" fontId="11" fillId="0" borderId="2" xfId="2" applyNumberFormat="1" applyFont="1" applyBorder="1"/>
    <xf numFmtId="164" fontId="11" fillId="0" borderId="10" xfId="2" applyNumberFormat="1" applyFont="1" applyBorder="1"/>
    <xf numFmtId="164" fontId="11" fillId="0" borderId="11" xfId="2" applyNumberFormat="1" applyFont="1" applyBorder="1"/>
    <xf numFmtId="0" fontId="11" fillId="0" borderId="9" xfId="2" applyFont="1" applyBorder="1"/>
    <xf numFmtId="0" fontId="9" fillId="0" borderId="10" xfId="2" applyFont="1" applyBorder="1"/>
    <xf numFmtId="0" fontId="9" fillId="0" borderId="5" xfId="2" applyFont="1" applyBorder="1"/>
    <xf numFmtId="0" fontId="9" fillId="0" borderId="9" xfId="2" applyFont="1" applyBorder="1"/>
    <xf numFmtId="0" fontId="11" fillId="0" borderId="7" xfId="2" applyFont="1" applyBorder="1"/>
    <xf numFmtId="0" fontId="11" fillId="0" borderId="8" xfId="2" applyFont="1" applyBorder="1"/>
    <xf numFmtId="164" fontId="11" fillId="0" borderId="12" xfId="2" applyNumberFormat="1" applyFont="1" applyBorder="1"/>
    <xf numFmtId="0" fontId="11" fillId="0" borderId="3" xfId="2" applyFont="1" applyBorder="1"/>
    <xf numFmtId="0" fontId="9" fillId="0" borderId="4" xfId="2" applyFont="1" applyBorder="1"/>
    <xf numFmtId="0" fontId="9" fillId="0" borderId="6" xfId="5" applyFont="1" applyFill="1" applyBorder="1">
      <alignment horizontal="left" wrapText="1"/>
    </xf>
    <xf numFmtId="0" fontId="9" fillId="0" borderId="9" xfId="5" applyFont="1" applyFill="1" applyBorder="1">
      <alignment horizontal="left" wrapText="1"/>
    </xf>
    <xf numFmtId="164" fontId="9" fillId="0" borderId="9" xfId="2" applyNumberFormat="1" applyFont="1" applyBorder="1"/>
    <xf numFmtId="0" fontId="10" fillId="0" borderId="0" xfId="2" applyFont="1"/>
    <xf numFmtId="0" fontId="11" fillId="0" borderId="0" xfId="2" applyFont="1"/>
    <xf numFmtId="0" fontId="12" fillId="0" borderId="6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165" fontId="12" fillId="0" borderId="6" xfId="0" applyNumberFormat="1" applyFont="1" applyBorder="1" applyAlignment="1">
      <alignment horizontal="right" vertical="center"/>
    </xf>
    <xf numFmtId="165" fontId="12" fillId="0" borderId="7" xfId="0" applyNumberFormat="1" applyFont="1" applyBorder="1" applyAlignment="1">
      <alignment horizontal="right" vertical="center"/>
    </xf>
    <xf numFmtId="165" fontId="12" fillId="0" borderId="8" xfId="0" applyNumberFormat="1" applyFont="1" applyBorder="1" applyAlignment="1">
      <alignment horizontal="right" vertical="center"/>
    </xf>
    <xf numFmtId="0" fontId="11" fillId="0" borderId="6" xfId="0" applyFont="1" applyBorder="1"/>
    <xf numFmtId="0" fontId="12" fillId="0" borderId="12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0" xfId="0" applyFill="1"/>
    <xf numFmtId="0" fontId="12" fillId="0" borderId="6" xfId="0" applyFont="1" applyBorder="1"/>
    <xf numFmtId="0" fontId="15" fillId="0" borderId="10" xfId="0" applyFont="1" applyBorder="1"/>
    <xf numFmtId="0" fontId="15" fillId="0" borderId="10" xfId="0" applyFont="1" applyBorder="1" applyAlignment="1">
      <alignment horizontal="right"/>
    </xf>
    <xf numFmtId="1" fontId="15" fillId="0" borderId="10" xfId="0" applyNumberFormat="1" applyFont="1" applyBorder="1"/>
    <xf numFmtId="0" fontId="15" fillId="0" borderId="11" xfId="0" applyFont="1" applyBorder="1"/>
    <xf numFmtId="0" fontId="12" fillId="0" borderId="9" xfId="0" applyFont="1" applyBorder="1" applyAlignment="1"/>
    <xf numFmtId="165" fontId="12" fillId="0" borderId="0" xfId="0" applyNumberFormat="1" applyFont="1" applyBorder="1"/>
    <xf numFmtId="165" fontId="12" fillId="0" borderId="6" xfId="0" applyNumberFormat="1" applyFont="1" applyBorder="1"/>
    <xf numFmtId="165" fontId="12" fillId="0" borderId="8" xfId="0" applyNumberFormat="1" applyFont="1" applyBorder="1"/>
    <xf numFmtId="165" fontId="12" fillId="0" borderId="9" xfId="0" applyNumberFormat="1" applyFont="1" applyBorder="1"/>
    <xf numFmtId="165" fontId="12" fillId="0" borderId="2" xfId="0" applyNumberFormat="1" applyFont="1" applyBorder="1"/>
    <xf numFmtId="165" fontId="15" fillId="0" borderId="10" xfId="0" applyNumberFormat="1" applyFont="1" applyBorder="1"/>
    <xf numFmtId="165" fontId="15" fillId="0" borderId="12" xfId="0" applyNumberFormat="1" applyFont="1" applyBorder="1"/>
    <xf numFmtId="165" fontId="15" fillId="0" borderId="11" xfId="0" applyNumberFormat="1" applyFont="1" applyBorder="1"/>
    <xf numFmtId="0" fontId="16" fillId="0" borderId="9" xfId="0" applyFont="1" applyBorder="1" applyAlignment="1"/>
    <xf numFmtId="0" fontId="16" fillId="0" borderId="9" xfId="0" applyFont="1" applyFill="1" applyBorder="1" applyAlignment="1"/>
    <xf numFmtId="0" fontId="16" fillId="0" borderId="12" xfId="0" applyFont="1" applyFill="1" applyBorder="1" applyAlignment="1"/>
    <xf numFmtId="9" fontId="12" fillId="0" borderId="10" xfId="0" applyNumberFormat="1" applyFont="1" applyBorder="1"/>
    <xf numFmtId="9" fontId="12" fillId="0" borderId="11" xfId="0" applyNumberFormat="1" applyFont="1" applyBorder="1"/>
    <xf numFmtId="0" fontId="9" fillId="0" borderId="0" xfId="1" applyFont="1" applyFill="1" applyBorder="1">
      <alignment vertical="top"/>
    </xf>
    <xf numFmtId="0" fontId="9" fillId="0" borderId="0" xfId="5" applyFont="1" applyFill="1" applyBorder="1">
      <alignment horizontal="left" wrapText="1"/>
    </xf>
    <xf numFmtId="0" fontId="11" fillId="0" borderId="0" xfId="8" applyFont="1" applyFill="1" applyBorder="1">
      <alignment horizontal="left" indent="1"/>
    </xf>
    <xf numFmtId="0" fontId="9" fillId="0" borderId="0" xfId="8" applyFont="1" applyFill="1" applyBorder="1" applyAlignment="1"/>
    <xf numFmtId="0" fontId="10" fillId="0" borderId="0" xfId="9" applyFont="1" applyFill="1" applyBorder="1">
      <alignment vertical="top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6" xfId="0" applyFont="1" applyFill="1" applyBorder="1"/>
    <xf numFmtId="0" fontId="13" fillId="0" borderId="12" xfId="0" applyFont="1" applyFill="1" applyBorder="1"/>
    <xf numFmtId="164" fontId="12" fillId="0" borderId="8" xfId="0" applyNumberFormat="1" applyFont="1" applyFill="1" applyBorder="1"/>
    <xf numFmtId="164" fontId="12" fillId="0" borderId="2" xfId="0" applyNumberFormat="1" applyFont="1" applyFill="1" applyBorder="1"/>
    <xf numFmtId="164" fontId="12" fillId="0" borderId="11" xfId="0" applyNumberFormat="1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8" fillId="0" borderId="0" xfId="0" applyFont="1"/>
    <xf numFmtId="0" fontId="12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/>
    </xf>
    <xf numFmtId="0" fontId="12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4" fillId="0" borderId="12" xfId="0" applyFont="1" applyBorder="1" applyAlignment="1">
      <alignment horizontal="left"/>
    </xf>
    <xf numFmtId="0" fontId="11" fillId="0" borderId="12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7" fillId="0" borderId="0" xfId="2" applyFont="1" applyFill="1" applyBorder="1" applyAlignment="1">
      <alignment horizontal="center" vertical="center" wrapText="1"/>
    </xf>
    <xf numFmtId="164" fontId="9" fillId="0" borderId="0" xfId="7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4" fontId="11" fillId="0" borderId="0" xfId="7" applyNumberFormat="1" applyFont="1" applyFill="1" applyBorder="1">
      <alignment horizontal="right" indent="1"/>
    </xf>
    <xf numFmtId="0" fontId="12" fillId="0" borderId="0" xfId="0" applyFont="1" applyFill="1"/>
    <xf numFmtId="1" fontId="11" fillId="0" borderId="0" xfId="7" applyNumberFormat="1" applyFont="1" applyFill="1" applyBorder="1">
      <alignment horizontal="right" indent="1"/>
    </xf>
    <xf numFmtId="1" fontId="7" fillId="0" borderId="0" xfId="7" applyNumberFormat="1" applyFill="1" applyBorder="1">
      <alignment horizontal="right" indent="1"/>
    </xf>
    <xf numFmtId="164" fontId="7" fillId="0" borderId="0" xfId="7" applyNumberFormat="1" applyFill="1" applyBorder="1">
      <alignment horizontal="right" indent="1"/>
    </xf>
    <xf numFmtId="164" fontId="11" fillId="0" borderId="0" xfId="7" applyFont="1" applyFill="1" applyBorder="1">
      <alignment horizontal="right" indent="1"/>
    </xf>
    <xf numFmtId="164" fontId="7" fillId="0" borderId="0" xfId="7" applyFill="1" applyBorder="1">
      <alignment horizontal="right" indent="1"/>
    </xf>
    <xf numFmtId="1" fontId="11" fillId="0" borderId="0" xfId="7" applyNumberFormat="1" applyFont="1" applyFill="1" applyBorder="1" applyAlignment="1">
      <alignment horizontal="left" indent="1"/>
    </xf>
    <xf numFmtId="164" fontId="12" fillId="0" borderId="0" xfId="0" applyNumberFormat="1" applyFont="1" applyFill="1" applyBorder="1"/>
    <xf numFmtId="0" fontId="9" fillId="0" borderId="0" xfId="2" applyFont="1" applyFill="1" applyBorder="1"/>
    <xf numFmtId="164" fontId="9" fillId="2" borderId="0" xfId="7" applyNumberFormat="1" applyFont="1" applyFill="1" applyBorder="1" applyAlignment="1">
      <alignment horizontal="center" vertical="center" wrapText="1"/>
    </xf>
    <xf numFmtId="164" fontId="11" fillId="2" borderId="0" xfId="7" applyNumberFormat="1" applyFont="1" applyFill="1" applyBorder="1">
      <alignment horizontal="right" indent="1"/>
    </xf>
    <xf numFmtId="1" fontId="11" fillId="2" borderId="0" xfId="7" applyNumberFormat="1" applyFont="1" applyFill="1" applyBorder="1">
      <alignment horizontal="right" indent="1"/>
    </xf>
    <xf numFmtId="0" fontId="12" fillId="0" borderId="6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2" fillId="0" borderId="12" xfId="0" applyFont="1" applyFill="1" applyBorder="1" applyAlignment="1">
      <alignment horizontal="left"/>
    </xf>
    <xf numFmtId="0" fontId="16" fillId="0" borderId="12" xfId="0" applyFont="1" applyBorder="1"/>
    <xf numFmtId="0" fontId="12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0" fillId="0" borderId="3" xfId="0" applyBorder="1"/>
    <xf numFmtId="0" fontId="13" fillId="0" borderId="4" xfId="0" applyFont="1" applyBorder="1"/>
    <xf numFmtId="0" fontId="16" fillId="0" borderId="12" xfId="0" applyFont="1" applyBorder="1" applyAlignment="1">
      <alignment wrapText="1"/>
    </xf>
    <xf numFmtId="164" fontId="12" fillId="0" borderId="10" xfId="0" applyNumberFormat="1" applyFont="1" applyBorder="1"/>
    <xf numFmtId="164" fontId="12" fillId="0" borderId="11" xfId="0" applyNumberFormat="1" applyFont="1" applyBorder="1"/>
    <xf numFmtId="0" fontId="10" fillId="2" borderId="0" xfId="0" applyFont="1" applyFill="1" applyBorder="1"/>
    <xf numFmtId="3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left"/>
    </xf>
    <xf numFmtId="165" fontId="12" fillId="0" borderId="9" xfId="0" applyNumberFormat="1" applyFont="1" applyBorder="1" applyAlignment="1">
      <alignment horizontal="right" vertical="center"/>
    </xf>
    <xf numFmtId="165" fontId="12" fillId="0" borderId="0" xfId="0" applyNumberFormat="1" applyFont="1" applyBorder="1" applyAlignment="1">
      <alignment horizontal="right" vertical="center"/>
    </xf>
    <xf numFmtId="165" fontId="12" fillId="0" borderId="2" xfId="0" applyNumberFormat="1" applyFont="1" applyBorder="1" applyAlignment="1">
      <alignment horizontal="right" vertical="center"/>
    </xf>
    <xf numFmtId="165" fontId="14" fillId="0" borderId="9" xfId="0" applyNumberFormat="1" applyFont="1" applyBorder="1" applyAlignment="1">
      <alignment horizontal="right" vertical="center"/>
    </xf>
    <xf numFmtId="165" fontId="14" fillId="0" borderId="0" xfId="0" applyNumberFormat="1" applyFont="1" applyBorder="1" applyAlignment="1">
      <alignment horizontal="right" vertical="center"/>
    </xf>
    <xf numFmtId="165" fontId="14" fillId="0" borderId="2" xfId="0" applyNumberFormat="1" applyFont="1" applyBorder="1" applyAlignment="1">
      <alignment horizontal="right" vertical="center"/>
    </xf>
    <xf numFmtId="165" fontId="12" fillId="0" borderId="9" xfId="0" applyNumberFormat="1" applyFont="1" applyBorder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5" fontId="12" fillId="0" borderId="2" xfId="0" applyNumberFormat="1" applyFont="1" applyBorder="1" applyAlignment="1">
      <alignment horizontal="right"/>
    </xf>
    <xf numFmtId="165" fontId="14" fillId="0" borderId="9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 horizontal="right"/>
    </xf>
    <xf numFmtId="165" fontId="14" fillId="0" borderId="2" xfId="0" applyNumberFormat="1" applyFont="1" applyBorder="1" applyAlignment="1">
      <alignment horizontal="right"/>
    </xf>
    <xf numFmtId="165" fontId="14" fillId="0" borderId="12" xfId="0" applyNumberFormat="1" applyFont="1" applyBorder="1" applyAlignment="1">
      <alignment horizontal="right"/>
    </xf>
    <xf numFmtId="165" fontId="14" fillId="0" borderId="10" xfId="0" applyNumberFormat="1" applyFont="1" applyBorder="1" applyAlignment="1">
      <alignment horizontal="right"/>
    </xf>
    <xf numFmtId="165" fontId="14" fillId="0" borderId="11" xfId="0" applyNumberFormat="1" applyFont="1" applyBorder="1" applyAlignment="1">
      <alignment horizontal="right"/>
    </xf>
    <xf numFmtId="0" fontId="15" fillId="0" borderId="6" xfId="0" applyFont="1" applyBorder="1" applyAlignment="1">
      <alignment horizontal="left" wrapText="1"/>
    </xf>
    <xf numFmtId="0" fontId="15" fillId="0" borderId="7" xfId="0" applyFont="1" applyBorder="1"/>
    <xf numFmtId="3" fontId="15" fillId="0" borderId="8" xfId="0" applyNumberFormat="1" applyFont="1" applyBorder="1"/>
    <xf numFmtId="3" fontId="16" fillId="0" borderId="6" xfId="0" applyNumberFormat="1" applyFont="1" applyBorder="1" applyAlignment="1">
      <alignment horizontal="left"/>
    </xf>
    <xf numFmtId="3" fontId="16" fillId="0" borderId="9" xfId="0" applyNumberFormat="1" applyFont="1" applyBorder="1" applyAlignment="1">
      <alignment horizontal="left"/>
    </xf>
    <xf numFmtId="3" fontId="16" fillId="0" borderId="12" xfId="0" applyNumberFormat="1" applyFont="1" applyBorder="1" applyAlignment="1">
      <alignment horizontal="left"/>
    </xf>
    <xf numFmtId="0" fontId="13" fillId="0" borderId="12" xfId="0" applyFont="1" applyFill="1" applyBorder="1" applyAlignment="1">
      <alignment horizontal="right"/>
    </xf>
    <xf numFmtId="0" fontId="11" fillId="3" borderId="0" xfId="0" applyFont="1" applyFill="1" applyBorder="1"/>
    <xf numFmtId="0" fontId="10" fillId="3" borderId="0" xfId="0" applyFont="1" applyFill="1" applyBorder="1"/>
    <xf numFmtId="164" fontId="9" fillId="3" borderId="0" xfId="7" applyNumberFormat="1" applyFont="1" applyFill="1" applyBorder="1" applyAlignment="1">
      <alignment horizontal="center" vertical="center" wrapText="1"/>
    </xf>
    <xf numFmtId="164" fontId="11" fillId="3" borderId="0" xfId="7" applyNumberFormat="1" applyFont="1" applyFill="1" applyBorder="1">
      <alignment horizontal="right" indent="1"/>
    </xf>
    <xf numFmtId="1" fontId="11" fillId="3" borderId="0" xfId="7" applyNumberFormat="1" applyFont="1" applyFill="1" applyBorder="1">
      <alignment horizontal="right" indent="1"/>
    </xf>
    <xf numFmtId="3" fontId="16" fillId="0" borderId="0" xfId="0" applyNumberFormat="1" applyFont="1" applyBorder="1" applyAlignment="1">
      <alignment horizontal="left"/>
    </xf>
    <xf numFmtId="0" fontId="0" fillId="0" borderId="0" xfId="0" applyBorder="1"/>
    <xf numFmtId="3" fontId="16" fillId="0" borderId="7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horizontal="left"/>
    </xf>
    <xf numFmtId="166" fontId="12" fillId="0" borderId="8" xfId="0" applyNumberFormat="1" applyFont="1" applyFill="1" applyBorder="1"/>
    <xf numFmtId="166" fontId="12" fillId="0" borderId="2" xfId="0" applyNumberFormat="1" applyFont="1" applyFill="1" applyBorder="1"/>
    <xf numFmtId="166" fontId="12" fillId="0" borderId="11" xfId="0" applyNumberFormat="1" applyFont="1" applyFill="1" applyBorder="1"/>
    <xf numFmtId="165" fontId="14" fillId="0" borderId="9" xfId="0" applyNumberFormat="1" applyFont="1" applyBorder="1" applyAlignment="1">
      <alignment horizontal="left"/>
    </xf>
    <xf numFmtId="165" fontId="9" fillId="0" borderId="9" xfId="0" applyNumberFormat="1" applyFont="1" applyFill="1" applyBorder="1" applyAlignment="1">
      <alignment horizontal="right"/>
    </xf>
    <xf numFmtId="165" fontId="13" fillId="0" borderId="2" xfId="0" applyNumberFormat="1" applyFont="1" applyFill="1" applyBorder="1" applyAlignment="1">
      <alignment horizontal="right"/>
    </xf>
    <xf numFmtId="165" fontId="13" fillId="0" borderId="9" xfId="0" applyNumberFormat="1" applyFont="1" applyBorder="1"/>
    <xf numFmtId="165" fontId="13" fillId="0" borderId="2" xfId="0" applyNumberFormat="1" applyFont="1" applyBorder="1"/>
    <xf numFmtId="165" fontId="11" fillId="0" borderId="9" xfId="0" applyNumberFormat="1" applyFont="1" applyFill="1" applyBorder="1" applyAlignment="1">
      <alignment horizontal="right"/>
    </xf>
    <xf numFmtId="165" fontId="12" fillId="0" borderId="2" xfId="0" applyNumberFormat="1" applyFont="1" applyFill="1" applyBorder="1" applyAlignment="1">
      <alignment horizontal="right"/>
    </xf>
    <xf numFmtId="165" fontId="11" fillId="0" borderId="12" xfId="0" applyNumberFormat="1" applyFont="1" applyFill="1" applyBorder="1" applyAlignment="1">
      <alignment horizontal="right"/>
    </xf>
    <xf numFmtId="165" fontId="12" fillId="0" borderId="11" xfId="0" applyNumberFormat="1" applyFont="1" applyFill="1" applyBorder="1" applyAlignment="1">
      <alignment horizontal="right"/>
    </xf>
    <xf numFmtId="165" fontId="12" fillId="0" borderId="6" xfId="0" applyNumberFormat="1" applyFont="1" applyFill="1" applyBorder="1"/>
    <xf numFmtId="165" fontId="12" fillId="0" borderId="9" xfId="0" applyNumberFormat="1" applyFont="1" applyFill="1" applyBorder="1"/>
    <xf numFmtId="165" fontId="12" fillId="0" borderId="12" xfId="0" applyNumberFormat="1" applyFont="1" applyFill="1" applyBorder="1"/>
    <xf numFmtId="165" fontId="12" fillId="0" borderId="7" xfId="0" applyNumberFormat="1" applyFont="1" applyFill="1" applyBorder="1"/>
    <xf numFmtId="165" fontId="12" fillId="0" borderId="0" xfId="0" applyNumberFormat="1" applyFont="1" applyFill="1" applyBorder="1"/>
    <xf numFmtId="165" fontId="12" fillId="0" borderId="10" xfId="0" applyNumberFormat="1" applyFont="1" applyFill="1" applyBorder="1"/>
    <xf numFmtId="165" fontId="12" fillId="0" borderId="2" xfId="0" applyNumberFormat="1" applyFont="1" applyFill="1" applyBorder="1"/>
    <xf numFmtId="165" fontId="12" fillId="0" borderId="8" xfId="0" applyNumberFormat="1" applyFont="1" applyFill="1" applyBorder="1"/>
    <xf numFmtId="167" fontId="16" fillId="0" borderId="8" xfId="0" applyNumberFormat="1" applyFont="1" applyBorder="1" applyAlignment="1">
      <alignment horizontal="right"/>
    </xf>
    <xf numFmtId="167" fontId="16" fillId="0" borderId="2" xfId="0" applyNumberFormat="1" applyFont="1" applyBorder="1" applyAlignment="1">
      <alignment horizontal="right"/>
    </xf>
    <xf numFmtId="167" fontId="16" fillId="0" borderId="11" xfId="0" applyNumberFormat="1" applyFont="1" applyBorder="1" applyAlignment="1">
      <alignment horizontal="right"/>
    </xf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0" xfId="2" applyFont="1" applyBorder="1" applyAlignment="1">
      <alignment wrapText="1"/>
    </xf>
    <xf numFmtId="0" fontId="12" fillId="0" borderId="0" xfId="0" applyFont="1" applyAlignment="1">
      <alignment wrapText="1"/>
    </xf>
    <xf numFmtId="164" fontId="10" fillId="0" borderId="7" xfId="2" applyNumberFormat="1" applyFont="1" applyBorder="1" applyAlignment="1">
      <alignment horizontal="center"/>
    </xf>
    <xf numFmtId="164" fontId="10" fillId="0" borderId="8" xfId="2" applyNumberFormat="1" applyFont="1" applyBorder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3" fontId="9" fillId="0" borderId="6" xfId="0" applyNumberFormat="1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3" fontId="13" fillId="0" borderId="8" xfId="0" applyNumberFormat="1" applyFont="1" applyBorder="1" applyAlignment="1">
      <alignment horizontal="center"/>
    </xf>
    <xf numFmtId="1" fontId="10" fillId="0" borderId="6" xfId="2" applyNumberFormat="1" applyFont="1" applyFill="1" applyBorder="1" applyAlignment="1">
      <alignment horizontal="left" vertical="top" wrapText="1"/>
    </xf>
    <xf numFmtId="1" fontId="10" fillId="0" borderId="7" xfId="2" applyNumberFormat="1" applyFont="1" applyFill="1" applyBorder="1" applyAlignment="1">
      <alignment horizontal="left" vertical="top" wrapText="1"/>
    </xf>
    <xf numFmtId="1" fontId="10" fillId="0" borderId="0" xfId="2" applyNumberFormat="1" applyFont="1" applyFill="1" applyBorder="1" applyAlignment="1">
      <alignment horizontal="left" vertical="top" wrapText="1"/>
    </xf>
    <xf numFmtId="0" fontId="13" fillId="0" borderId="6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</cellXfs>
  <cellStyles count="10">
    <cellStyle name="Col sub-title" xfId="6"/>
    <cellStyle name="Col title" xfId="4"/>
    <cellStyle name="Normal" xfId="0" builtinId="0"/>
    <cellStyle name="Normal 2" xfId="2"/>
    <cellStyle name="Normal 3" xfId="3"/>
    <cellStyle name="Number" xfId="7"/>
    <cellStyle name="Row sub-title" xfId="8"/>
    <cellStyle name="Row title" xfId="5"/>
    <cellStyle name="Source&amp;Notes" xfId="9"/>
    <cellStyle name="Tit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Tables/Tables_March06/Tabl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%20table%201+2_March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3_Feb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4%20(from%20WP13)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Country%20papers_table%205_Categories%20by%20Objective_initial%20and%20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Table%206_data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1_data%20apri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Figures%20and%20tables%20of%20main%20text/Updated%20tables%20and%20figures%20of%20main%20text/Figure%202_data%20apri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DG%20REGIO/WP%201%20-%20Ex%20post%20evaluation%202007-2013/Task%203_country%20reports/Data%20DG%20Regio/Indicators_2014/160322%20db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"/>
      <sheetName val="BG"/>
      <sheetName val="CZ"/>
      <sheetName val="DK"/>
      <sheetName val="DE"/>
      <sheetName val="IE"/>
      <sheetName val="EE"/>
      <sheetName val="EL"/>
      <sheetName val="ES"/>
      <sheetName val="F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UK"/>
      <sheetName val="HR"/>
      <sheetName val="Sheet1"/>
    </sheetNames>
    <sheetDataSet>
      <sheetData sheetId="0"/>
      <sheetData sheetId="1"/>
      <sheetData sheetId="2">
        <row r="3">
          <cell r="B3" t="str">
            <v>EU27</v>
          </cell>
          <cell r="C3" t="str">
            <v>EU12</v>
          </cell>
          <cell r="D3" t="str">
            <v>CZ</v>
          </cell>
          <cell r="F3" t="str">
            <v>CZ02</v>
          </cell>
          <cell r="G3" t="str">
            <v>CZ03</v>
          </cell>
          <cell r="H3" t="str">
            <v>CZ04</v>
          </cell>
          <cell r="I3" t="str">
            <v>CZ05</v>
          </cell>
          <cell r="J3" t="str">
            <v>CZ06</v>
          </cell>
          <cell r="K3" t="str">
            <v>CZ07</v>
          </cell>
          <cell r="L3" t="str">
            <v>CZ08</v>
          </cell>
          <cell r="M3" t="str">
            <v>CZ01</v>
          </cell>
        </row>
        <row r="4">
          <cell r="B4" t="str">
            <v>EU27</v>
          </cell>
          <cell r="C4" t="str">
            <v>EU12</v>
          </cell>
          <cell r="D4" t="str">
            <v>Country</v>
          </cell>
          <cell r="E4" t="str">
            <v>Total Convergence</v>
          </cell>
          <cell r="F4" t="str">
            <v>Strední Cechy</v>
          </cell>
          <cell r="G4" t="str">
            <v>Jihozápad</v>
          </cell>
          <cell r="H4" t="str">
            <v>Severozápad</v>
          </cell>
          <cell r="I4" t="str">
            <v>Severovýchod</v>
          </cell>
          <cell r="J4" t="str">
            <v>Jihovýchod</v>
          </cell>
          <cell r="K4" t="str">
            <v>Strední Morava</v>
          </cell>
          <cell r="L4" t="str">
            <v>Moravskoslezsko</v>
          </cell>
          <cell r="M4" t="str">
            <v>Praha</v>
          </cell>
        </row>
        <row r="6">
          <cell r="B6">
            <v>482332.31300000002</v>
          </cell>
          <cell r="C6">
            <v>105161.55500000011</v>
          </cell>
          <cell r="D6">
            <v>10278.098</v>
          </cell>
          <cell r="E6">
            <v>9091.2430000000004</v>
          </cell>
          <cell r="F6">
            <v>1111.354</v>
          </cell>
          <cell r="G6">
            <v>1177.982</v>
          </cell>
          <cell r="H6">
            <v>1131.9739999999999</v>
          </cell>
          <cell r="I6">
            <v>1489.4069999999999</v>
          </cell>
          <cell r="J6">
            <v>1658.761</v>
          </cell>
          <cell r="K6">
            <v>1240.355</v>
          </cell>
          <cell r="L6">
            <v>1281.4100000000001</v>
          </cell>
          <cell r="M6">
            <v>1186.855</v>
          </cell>
        </row>
        <row r="7">
          <cell r="B7">
            <v>492213.48900000006</v>
          </cell>
          <cell r="C7">
            <v>102826.68600000005</v>
          </cell>
          <cell r="D7">
            <v>10223.576999999999</v>
          </cell>
          <cell r="E7">
            <v>9053.6849999999995</v>
          </cell>
          <cell r="F7">
            <v>1157.8810000000001</v>
          </cell>
          <cell r="G7">
            <v>1176.931</v>
          </cell>
          <cell r="H7">
            <v>1121.5899999999999</v>
          </cell>
          <cell r="I7">
            <v>1481.2149999999999</v>
          </cell>
          <cell r="J7">
            <v>1643.258</v>
          </cell>
          <cell r="K7">
            <v>1227.0450000000001</v>
          </cell>
          <cell r="L7">
            <v>1245.7650000000001</v>
          </cell>
          <cell r="M7">
            <v>1169.8920000000001</v>
          </cell>
        </row>
        <row r="8">
          <cell r="B8">
            <v>500904.69900000008</v>
          </cell>
          <cell r="C8">
            <v>100864.8870000001</v>
          </cell>
          <cell r="D8">
            <v>10516.125</v>
          </cell>
          <cell r="E8">
            <v>9269.3449999999993</v>
          </cell>
          <cell r="F8">
            <v>1291.816</v>
          </cell>
          <cell r="G8">
            <v>1209.298</v>
          </cell>
          <cell r="H8">
            <v>1128.49</v>
          </cell>
          <cell r="I8">
            <v>1507.98</v>
          </cell>
          <cell r="J8">
            <v>1679.857</v>
          </cell>
          <cell r="K8">
            <v>1225.3019999999999</v>
          </cell>
          <cell r="L8">
            <v>1226.6020000000001</v>
          </cell>
          <cell r="M8">
            <v>1246.78</v>
          </cell>
        </row>
        <row r="9">
          <cell r="B9">
            <v>504225.53999999992</v>
          </cell>
          <cell r="C9">
            <v>100453.50899999996</v>
          </cell>
          <cell r="D9">
            <v>10538.275</v>
          </cell>
          <cell r="E9">
            <v>9279.1959999999999</v>
          </cell>
          <cell r="F9">
            <v>1315.299</v>
          </cell>
          <cell r="G9">
            <v>1212.423</v>
          </cell>
          <cell r="H9">
            <v>1123.2650000000001</v>
          </cell>
          <cell r="I9">
            <v>1506.8130000000001</v>
          </cell>
          <cell r="J9">
            <v>1682.748</v>
          </cell>
          <cell r="K9">
            <v>1220.972</v>
          </cell>
          <cell r="L9">
            <v>1217.6759999999999</v>
          </cell>
          <cell r="M9">
            <v>1259.079</v>
          </cell>
        </row>
        <row r="11">
          <cell r="B11" t="str">
            <v>-</v>
          </cell>
          <cell r="C11" t="str">
            <v>-</v>
          </cell>
          <cell r="D11" t="str">
            <v>-</v>
          </cell>
          <cell r="E11">
            <v>88.452581401734065</v>
          </cell>
          <cell r="F11">
            <v>10.812837161116775</v>
          </cell>
          <cell r="G11">
            <v>11.461089396112003</v>
          </cell>
          <cell r="H11">
            <v>11.013457937451072</v>
          </cell>
          <cell r="I11">
            <v>14.491076072635229</v>
          </cell>
          <cell r="J11">
            <v>16.138793383756411</v>
          </cell>
          <cell r="K11">
            <v>12.067942920956778</v>
          </cell>
          <cell r="L11">
            <v>12.467384529705788</v>
          </cell>
          <cell r="M11">
            <v>11.547418598265944</v>
          </cell>
        </row>
        <row r="12">
          <cell r="B12" t="str">
            <v>-</v>
          </cell>
          <cell r="C12" t="str">
            <v>-</v>
          </cell>
          <cell r="D12" t="str">
            <v>-</v>
          </cell>
          <cell r="E12">
            <v>88.55692092894688</v>
          </cell>
          <cell r="F12">
            <v>11.32559572838352</v>
          </cell>
          <cell r="G12">
            <v>11.511929728704544</v>
          </cell>
          <cell r="H12">
            <v>10.970622121787708</v>
          </cell>
          <cell r="I12">
            <v>14.488226576666854</v>
          </cell>
          <cell r="J12">
            <v>16.073219774253182</v>
          </cell>
          <cell r="K12">
            <v>12.002110415953243</v>
          </cell>
          <cell r="L12">
            <v>12.185216583197841</v>
          </cell>
          <cell r="M12">
            <v>11.443079071053116</v>
          </cell>
        </row>
        <row r="13">
          <cell r="B13" t="str">
            <v>-</v>
          </cell>
          <cell r="C13" t="str">
            <v>-</v>
          </cell>
          <cell r="D13" t="str">
            <v>-</v>
          </cell>
          <cell r="E13">
            <v>88.144112018447856</v>
          </cell>
          <cell r="F13">
            <v>12.284144587478753</v>
          </cell>
          <cell r="G13">
            <v>11.499463918506104</v>
          </cell>
          <cell r="H13">
            <v>10.731043991964722</v>
          </cell>
          <cell r="I13">
            <v>14.339692614912813</v>
          </cell>
          <cell r="J13">
            <v>15.974106431789275</v>
          </cell>
          <cell r="K13">
            <v>11.651649252932996</v>
          </cell>
          <cell r="L13">
            <v>11.664011220863198</v>
          </cell>
          <cell r="M13">
            <v>11.85588798155214</v>
          </cell>
        </row>
        <row r="14">
          <cell r="B14" t="str">
            <v>-</v>
          </cell>
          <cell r="C14" t="str">
            <v>-</v>
          </cell>
          <cell r="D14" t="str">
            <v>-</v>
          </cell>
          <cell r="E14">
            <v>88.052323553902326</v>
          </cell>
          <cell r="F14">
            <v>12.481160341706779</v>
          </cell>
          <cell r="G14">
            <v>11.504947441587927</v>
          </cell>
          <cell r="H14">
            <v>10.658907648547796</v>
          </cell>
          <cell r="I14">
            <v>14.298478640954048</v>
          </cell>
          <cell r="J14">
            <v>15.967964396450085</v>
          </cell>
          <cell r="K14">
            <v>11.586070775340367</v>
          </cell>
          <cell r="L14">
            <v>11.554794309315328</v>
          </cell>
          <cell r="M14">
            <v>11.947676446097677</v>
          </cell>
        </row>
        <row r="16">
          <cell r="B16">
            <v>41.104337135512722</v>
          </cell>
          <cell r="C16">
            <v>20.864700253001768</v>
          </cell>
          <cell r="D16">
            <v>23.853838914818578</v>
          </cell>
          <cell r="E16">
            <v>13.556999179867912</v>
          </cell>
          <cell r="F16">
            <v>100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100</v>
          </cell>
        </row>
        <row r="17">
          <cell r="B17">
            <v>34.596649192117773</v>
          </cell>
          <cell r="C17">
            <v>38.282687785014389</v>
          </cell>
          <cell r="D17">
            <v>43.1201817507771</v>
          </cell>
          <cell r="E17">
            <v>48.951094228860022</v>
          </cell>
          <cell r="F17">
            <v>0</v>
          </cell>
          <cell r="G17">
            <v>0</v>
          </cell>
          <cell r="H17">
            <v>100</v>
          </cell>
          <cell r="I17">
            <v>65.799576383373036</v>
          </cell>
          <cell r="J17">
            <v>69.136690647482013</v>
          </cell>
          <cell r="K17">
            <v>0</v>
          </cell>
          <cell r="L17">
            <v>100</v>
          </cell>
          <cell r="M17">
            <v>0</v>
          </cell>
        </row>
        <row r="18">
          <cell r="B18">
            <v>0.79778501491759801</v>
          </cell>
          <cell r="C18">
            <v>0.39577529726734861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18.070885835123889</v>
          </cell>
          <cell r="C19">
            <v>32.135288123641494</v>
          </cell>
          <cell r="D19">
            <v>33.025979334404319</v>
          </cell>
          <cell r="E19">
            <v>37.49190659127207</v>
          </cell>
          <cell r="F19">
            <v>0</v>
          </cell>
          <cell r="G19">
            <v>100</v>
          </cell>
          <cell r="H19">
            <v>0</v>
          </cell>
          <cell r="I19">
            <v>34.200423616626949</v>
          </cell>
          <cell r="J19">
            <v>30.86330935251798</v>
          </cell>
          <cell r="K19">
            <v>100</v>
          </cell>
          <cell r="L19">
            <v>0</v>
          </cell>
          <cell r="M19">
            <v>0</v>
          </cell>
        </row>
        <row r="20">
          <cell r="B20">
            <v>5.4303428223280079</v>
          </cell>
          <cell r="C20">
            <v>8.3215485410749999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B22">
            <v>0.33855882943167881</v>
          </cell>
          <cell r="C22">
            <v>-0.37351528926120592</v>
          </cell>
          <cell r="D22">
            <v>-8.8605720489842721E-2</v>
          </cell>
          <cell r="E22">
            <v>-6.8972625593977099E-2</v>
          </cell>
          <cell r="F22">
            <v>0.68588345875575385</v>
          </cell>
          <cell r="G22">
            <v>-1.4875594081975585E-2</v>
          </cell>
          <cell r="H22">
            <v>-0.15347693509754068</v>
          </cell>
          <cell r="I22">
            <v>-9.1880384640774526E-2</v>
          </cell>
          <cell r="J22">
            <v>-0.15637896033549037</v>
          </cell>
          <cell r="K22">
            <v>-0.17965158456297869</v>
          </cell>
          <cell r="L22">
            <v>-0.46908360200331733</v>
          </cell>
          <cell r="M22">
            <v>-0.2396376529593125</v>
          </cell>
        </row>
        <row r="23">
          <cell r="B23">
            <v>0.26826056383550956</v>
          </cell>
          <cell r="C23">
            <v>-0.25910692945537717</v>
          </cell>
          <cell r="D23">
            <v>0.33742738593047772</v>
          </cell>
          <cell r="E23">
            <v>0.27374118836929195</v>
          </cell>
          <cell r="F23">
            <v>1.4264379663377902</v>
          </cell>
          <cell r="G23">
            <v>0.33066364248361957</v>
          </cell>
          <cell r="H23">
            <v>1.6582503205464505E-2</v>
          </cell>
          <cell r="I23">
            <v>0.19056052983796867</v>
          </cell>
          <cell r="J23">
            <v>0.2642074680029971</v>
          </cell>
          <cell r="K23">
            <v>-5.5113440629706023E-2</v>
          </cell>
          <cell r="L23">
            <v>-0.25307561121504785</v>
          </cell>
          <cell r="M23">
            <v>0.81966393895918088</v>
          </cell>
        </row>
        <row r="25">
          <cell r="B25">
            <v>1.6378168717052137</v>
          </cell>
          <cell r="C25">
            <v>-1.1660962982146836</v>
          </cell>
          <cell r="D25">
            <v>0.26775381982152729</v>
          </cell>
          <cell r="E25">
            <v>0.30623975181391588</v>
          </cell>
          <cell r="F25">
            <v>5.1952843108496483</v>
          </cell>
          <cell r="G25">
            <v>0.70731131715085638</v>
          </cell>
          <cell r="H25">
            <v>-0.52571878859408427</v>
          </cell>
          <cell r="I25">
            <v>2.7997719897919104E-2</v>
          </cell>
          <cell r="J25">
            <v>-0.14987089761575056</v>
          </cell>
          <cell r="K25">
            <v>-0.2929806386074954</v>
          </cell>
          <cell r="L25">
            <v>-2.0738873584566999</v>
          </cell>
          <cell r="M25">
            <v>-2.7046269342084754E-2</v>
          </cell>
        </row>
        <row r="26">
          <cell r="B26">
            <v>1.7268386970191303</v>
          </cell>
          <cell r="C26">
            <v>-1.334071974273292</v>
          </cell>
          <cell r="D26">
            <v>2.5769454272218035</v>
          </cell>
          <cell r="E26">
            <v>2.0996975264767888</v>
          </cell>
          <cell r="F26">
            <v>12.027833602935017</v>
          </cell>
          <cell r="G26">
            <v>2.7261581180205123</v>
          </cell>
          <cell r="H26">
            <v>1.5602849526119171E-2</v>
          </cell>
          <cell r="I26">
            <v>1.2212271682368867</v>
          </cell>
          <cell r="J26">
            <v>1.6988202704627027</v>
          </cell>
          <cell r="K26">
            <v>-0.35931852540045389</v>
          </cell>
          <cell r="L26">
            <v>-1.846576200166163</v>
          </cell>
          <cell r="M26">
            <v>6.2703223887333177</v>
          </cell>
        </row>
        <row r="28">
          <cell r="B28">
            <v>100</v>
          </cell>
          <cell r="C28">
            <v>44.457564349477245</v>
          </cell>
          <cell r="D28">
            <v>71.983659391029335</v>
          </cell>
          <cell r="E28">
            <v>62.90888647568579</v>
          </cell>
          <cell r="F28">
            <v>72.251460308131726</v>
          </cell>
          <cell r="G28">
            <v>67.672142401278307</v>
          </cell>
          <cell r="H28">
            <v>60.03994588985595</v>
          </cell>
          <cell r="I28">
            <v>64.619263796709376</v>
          </cell>
          <cell r="J28">
            <v>63.092824494424896</v>
          </cell>
          <cell r="K28">
            <v>58.004693486809991</v>
          </cell>
          <cell r="L28">
            <v>55.460627983002531</v>
          </cell>
          <cell r="M28">
            <v>141.45004201169453</v>
          </cell>
        </row>
        <row r="29">
          <cell r="B29">
            <v>100</v>
          </cell>
          <cell r="C29">
            <v>53.253905026174344</v>
          </cell>
          <cell r="D29">
            <v>80.800505595158228</v>
          </cell>
          <cell r="E29">
            <v>68.79839492073539</v>
          </cell>
          <cell r="F29">
            <v>76.314903952890077</v>
          </cell>
          <cell r="G29">
            <v>74.682499590261415</v>
          </cell>
          <cell r="H29">
            <v>64.071871233175088</v>
          </cell>
          <cell r="I29">
            <v>67.336679958432427</v>
          </cell>
          <cell r="J29">
            <v>70.601488683689766</v>
          </cell>
          <cell r="K29">
            <v>62.439466870546433</v>
          </cell>
          <cell r="L29">
            <v>66.112376686460934</v>
          </cell>
          <cell r="M29">
            <v>173.03486243863847</v>
          </cell>
        </row>
        <row r="30">
          <cell r="B30">
            <v>100</v>
          </cell>
          <cell r="C30">
            <v>56.003013528313559</v>
          </cell>
          <cell r="D30">
            <v>83.353878376088446</v>
          </cell>
          <cell r="E30">
            <v>70.491172575389911</v>
          </cell>
          <cell r="F30">
            <v>78.440114732100454</v>
          </cell>
          <cell r="G30">
            <v>73.803260659266925</v>
          </cell>
          <cell r="H30">
            <v>64.915957019669335</v>
          </cell>
          <cell r="I30">
            <v>68.780002080363943</v>
          </cell>
          <cell r="J30">
            <v>73.803260659266925</v>
          </cell>
          <cell r="K30">
            <v>64.143148007530414</v>
          </cell>
          <cell r="L30">
            <v>68.780002080363943</v>
          </cell>
          <cell r="M30">
            <v>181.61011785264637</v>
          </cell>
        </row>
        <row r="31">
          <cell r="B31">
            <v>100</v>
          </cell>
          <cell r="C31">
            <v>60.330451192096227</v>
          </cell>
          <cell r="D31">
            <v>82.917554527361389</v>
          </cell>
          <cell r="E31">
            <v>70.049115277014891</v>
          </cell>
          <cell r="F31">
            <v>74.961363961728338</v>
          </cell>
          <cell r="G31">
            <v>72.913239263320463</v>
          </cell>
          <cell r="H31">
            <v>65.949615288733682</v>
          </cell>
          <cell r="I31">
            <v>67.588115047459979</v>
          </cell>
          <cell r="J31">
            <v>74.55173902204676</v>
          </cell>
          <cell r="K31">
            <v>65.949615288733682</v>
          </cell>
          <cell r="L31">
            <v>67.178490107778401</v>
          </cell>
          <cell r="M31">
            <v>178.59647370116699</v>
          </cell>
        </row>
        <row r="32">
          <cell r="B32">
            <v>100</v>
          </cell>
          <cell r="C32">
            <v>63.334123030879631</v>
          </cell>
          <cell r="D32">
            <v>82.60244580697514</v>
          </cell>
          <cell r="E32">
            <v>70.345649967573706</v>
          </cell>
          <cell r="F32">
            <v>74.690122226826091</v>
          </cell>
          <cell r="G32">
            <v>72.391964619846831</v>
          </cell>
          <cell r="H32">
            <v>63.199334191929779</v>
          </cell>
          <cell r="I32">
            <v>68.178675673718175</v>
          </cell>
          <cell r="J32">
            <v>74.690122226826091</v>
          </cell>
          <cell r="K32">
            <v>66.646570602398668</v>
          </cell>
          <cell r="L32">
            <v>70.859859548527325</v>
          </cell>
          <cell r="M32">
            <v>174.27695186259422</v>
          </cell>
        </row>
        <row r="33">
          <cell r="B33">
            <v>100</v>
          </cell>
          <cell r="C33">
            <v>65.571128531372111</v>
          </cell>
          <cell r="D33">
            <v>82.930084934331134</v>
          </cell>
          <cell r="E33">
            <v>70.873198959957591</v>
          </cell>
          <cell r="F33">
            <v>74.409655795982303</v>
          </cell>
          <cell r="G33">
            <v>74.03573792766079</v>
          </cell>
          <cell r="H33">
            <v>62.444284009693682</v>
          </cell>
          <cell r="I33">
            <v>67.679134166194956</v>
          </cell>
          <cell r="J33">
            <v>78.522752347519003</v>
          </cell>
          <cell r="K33">
            <v>66.931298429551916</v>
          </cell>
          <cell r="L33">
            <v>69.174805639481036</v>
          </cell>
          <cell r="M33">
            <v>172.75005516454183</v>
          </cell>
        </row>
        <row r="34">
          <cell r="B34">
            <v>100</v>
          </cell>
          <cell r="C34">
            <v>66.617284522983951</v>
          </cell>
          <cell r="D34">
            <v>84.424190552071067</v>
          </cell>
          <cell r="E34">
            <v>72.498823586715531</v>
          </cell>
          <cell r="F34">
            <v>77.078126775872079</v>
          </cell>
          <cell r="G34">
            <v>75.623822497082045</v>
          </cell>
          <cell r="H34">
            <v>62.535083987971682</v>
          </cell>
          <cell r="I34">
            <v>69.806605381921884</v>
          </cell>
          <cell r="J34">
            <v>78.896007124359627</v>
          </cell>
          <cell r="K34">
            <v>70.170181451619385</v>
          </cell>
          <cell r="L34">
            <v>70.5337575213169</v>
          </cell>
          <cell r="M34">
            <v>172.69863310631715</v>
          </cell>
        </row>
        <row r="36">
          <cell r="B36" t="str">
            <v>-</v>
          </cell>
          <cell r="C36" t="str">
            <v>-</v>
          </cell>
          <cell r="D36" t="str">
            <v>-</v>
          </cell>
          <cell r="E36">
            <v>65.834241019146077</v>
          </cell>
          <cell r="F36">
            <v>82.268444861664463</v>
          </cell>
          <cell r="G36">
            <v>69.824113458158095</v>
          </cell>
          <cell r="H36">
            <v>60.944417561624299</v>
          </cell>
          <cell r="I36">
            <v>66.790903710596979</v>
          </cell>
          <cell r="J36">
            <v>65.148530617273039</v>
          </cell>
          <cell r="K36">
            <v>60.102819490611004</v>
          </cell>
          <cell r="L36">
            <v>57.526527232032755</v>
          </cell>
          <cell r="M36">
            <v>111.75595831664108</v>
          </cell>
        </row>
        <row r="37">
          <cell r="B37" t="str">
            <v>-</v>
          </cell>
          <cell r="C37" t="str">
            <v>-</v>
          </cell>
          <cell r="D37" t="str">
            <v>-</v>
          </cell>
          <cell r="E37">
            <v>72.741561814724392</v>
          </cell>
          <cell r="F37">
            <v>85.326907337858643</v>
          </cell>
          <cell r="G37">
            <v>77.019215491534453</v>
          </cell>
          <cell r="H37">
            <v>68.130293893751258</v>
          </cell>
          <cell r="I37">
            <v>70.121210918467128</v>
          </cell>
          <cell r="J37">
            <v>72.672488669898271</v>
          </cell>
          <cell r="K37">
            <v>66.845720001740489</v>
          </cell>
          <cell r="L37">
            <v>70.117025355837541</v>
          </cell>
          <cell r="M37">
            <v>131.69667114515769</v>
          </cell>
        </row>
        <row r="38">
          <cell r="B38" t="str">
            <v>-</v>
          </cell>
          <cell r="C38" t="str">
            <v>-</v>
          </cell>
          <cell r="D38" t="str">
            <v>-</v>
          </cell>
          <cell r="E38">
            <v>74.151730286110762</v>
          </cell>
          <cell r="F38">
            <v>85.736985852268717</v>
          </cell>
          <cell r="G38">
            <v>76.352335535868335</v>
          </cell>
          <cell r="H38">
            <v>69.611268178525904</v>
          </cell>
          <cell r="I38">
            <v>71.13001072868434</v>
          </cell>
          <cell r="J38">
            <v>75.797277160667207</v>
          </cell>
          <cell r="K38">
            <v>67.798521355151394</v>
          </cell>
          <cell r="L38">
            <v>72.868968890071031</v>
          </cell>
          <cell r="M38">
            <v>139.70533555496991</v>
          </cell>
        </row>
        <row r="39">
          <cell r="B39" t="str">
            <v>-</v>
          </cell>
          <cell r="C39" t="str">
            <v>-</v>
          </cell>
          <cell r="D39" t="str">
            <v>-</v>
          </cell>
          <cell r="E39">
            <v>73.741157689580405</v>
          </cell>
          <cell r="F39">
            <v>84.570328358942874</v>
          </cell>
          <cell r="G39">
            <v>75.001761437888334</v>
          </cell>
          <cell r="H39">
            <v>70.17800808472451</v>
          </cell>
          <cell r="I39">
            <v>69.762105229737514</v>
          </cell>
          <cell r="J39">
            <v>75.728061674679907</v>
          </cell>
          <cell r="K39">
            <v>69.179564295204528</v>
          </cell>
          <cell r="L39">
            <v>71.676212827359279</v>
          </cell>
          <cell r="M39">
            <v>139.39105196580272</v>
          </cell>
        </row>
        <row r="40">
          <cell r="B40" t="str">
            <v>-</v>
          </cell>
          <cell r="C40" t="str">
            <v>-</v>
          </cell>
          <cell r="D40" t="str">
            <v>-</v>
          </cell>
          <cell r="E40">
            <v>74.550843079688903</v>
          </cell>
          <cell r="F40">
            <v>85.357136684623043</v>
          </cell>
          <cell r="G40">
            <v>74.532319214451434</v>
          </cell>
          <cell r="H40">
            <v>68.314120149984333</v>
          </cell>
          <cell r="I40">
            <v>71.695180964537514</v>
          </cell>
          <cell r="J40">
            <v>76.46354954432374</v>
          </cell>
          <cell r="K40">
            <v>69.499299978766345</v>
          </cell>
          <cell r="L40">
            <v>75.098818089512093</v>
          </cell>
          <cell r="M40">
            <v>130.63044692199912</v>
          </cell>
        </row>
        <row r="41">
          <cell r="B41" t="str">
            <v>-</v>
          </cell>
          <cell r="C41" t="str">
            <v>-</v>
          </cell>
          <cell r="D41" t="str">
            <v>-</v>
          </cell>
          <cell r="E41">
            <v>76.149012482635655</v>
          </cell>
          <cell r="F41">
            <v>86.814943497630054</v>
          </cell>
          <cell r="G41">
            <v>77.114263571276481</v>
          </cell>
          <cell r="H41">
            <v>68.151924233498704</v>
          </cell>
          <cell r="I41">
            <v>71.745161074605321</v>
          </cell>
          <cell r="J41">
            <v>82.205089963035931</v>
          </cell>
          <cell r="K41">
            <v>71.419092862075502</v>
          </cell>
          <cell r="L41">
            <v>73.146363468411707</v>
          </cell>
          <cell r="M41">
            <v>126.68415263773205</v>
          </cell>
        </row>
        <row r="42">
          <cell r="B42" t="str">
            <v>-</v>
          </cell>
          <cell r="C42" t="str">
            <v>-</v>
          </cell>
          <cell r="D42" t="str">
            <v>-</v>
          </cell>
          <cell r="E42">
            <v>77.947851537781617</v>
          </cell>
          <cell r="F42">
            <v>89.959509718796284</v>
          </cell>
          <cell r="G42">
            <v>78.795727320142191</v>
          </cell>
          <cell r="H42">
            <v>68.274716674824859</v>
          </cell>
          <cell r="I42">
            <v>74.026135392982013</v>
          </cell>
          <cell r="J42">
            <v>82.624521327151371</v>
          </cell>
          <cell r="K42">
            <v>74.901137990535517</v>
          </cell>
          <cell r="L42">
            <v>74.609228578345125</v>
          </cell>
          <cell r="M42">
            <v>126.69040758542032</v>
          </cell>
        </row>
        <row r="44">
          <cell r="B44">
            <v>2.2455438657063009</v>
          </cell>
          <cell r="C44">
            <v>4.9129977832944816</v>
          </cell>
          <cell r="D44">
            <v>4.575753480190814</v>
          </cell>
          <cell r="E44">
            <v>4.4250128245178821</v>
          </cell>
          <cell r="F44">
            <v>4.9525517568850708</v>
          </cell>
          <cell r="G44">
            <v>4.7371507828038339</v>
          </cell>
          <cell r="H44">
            <v>3.6607930809644973</v>
          </cell>
          <cell r="I44">
            <v>3.7237694657774378</v>
          </cell>
          <cell r="J44">
            <v>4.6108750869427784</v>
          </cell>
          <cell r="K44">
            <v>4.02727913943981</v>
          </cell>
          <cell r="L44">
            <v>5.4129775619109255</v>
          </cell>
          <cell r="M44">
            <v>5.1701605236285531</v>
          </cell>
        </row>
        <row r="45">
          <cell r="B45">
            <v>0.49697895021429961</v>
          </cell>
          <cell r="C45">
            <v>3.0734333806219372</v>
          </cell>
          <cell r="D45">
            <v>1.3065885716142756</v>
          </cell>
          <cell r="E45">
            <v>1.2589858356681916</v>
          </cell>
          <cell r="F45">
            <v>0.71947914875030161</v>
          </cell>
          <cell r="G45">
            <v>-0.17341722171139162</v>
          </cell>
          <cell r="H45">
            <v>0.43526273243925662</v>
          </cell>
          <cell r="I45">
            <v>1.0192151566353225</v>
          </cell>
          <cell r="J45">
            <v>1.7274110227661899</v>
          </cell>
          <cell r="K45">
            <v>2.2320572893213875</v>
          </cell>
          <cell r="L45">
            <v>2.3440437993371033</v>
          </cell>
          <cell r="M45">
            <v>0.76401152517144855</v>
          </cell>
        </row>
        <row r="46">
          <cell r="B46">
            <v>-3.6865793493291332</v>
          </cell>
          <cell r="C46">
            <v>2.2187908349539764</v>
          </cell>
          <cell r="D46">
            <v>-3.2532637205611725</v>
          </cell>
          <cell r="E46">
            <v>-3.2349016070458925</v>
          </cell>
          <cell r="F46">
            <v>-6.4516617139097061</v>
          </cell>
          <cell r="G46">
            <v>-5.9138344070370108</v>
          </cell>
          <cell r="H46">
            <v>-0.48617565615786118</v>
          </cell>
          <cell r="I46">
            <v>-4.1887433544368307</v>
          </cell>
          <cell r="J46">
            <v>-1.2533903053649653</v>
          </cell>
          <cell r="K46">
            <v>0.9677632565204819</v>
          </cell>
          <cell r="L46">
            <v>-5.6704323930226952</v>
          </cell>
          <cell r="M46">
            <v>-5.3227163577280301</v>
          </cell>
        </row>
        <row r="47">
          <cell r="B47">
            <v>3.2161788096971566</v>
          </cell>
          <cell r="C47">
            <v>6.8178718171507446</v>
          </cell>
          <cell r="D47">
            <v>4.9897357616010218</v>
          </cell>
          <cell r="E47">
            <v>5.6299619605705731</v>
          </cell>
          <cell r="F47">
            <v>6.1167431193592137</v>
          </cell>
          <cell r="G47">
            <v>4.6253117965500801</v>
          </cell>
          <cell r="H47">
            <v>-0.63105137684609236</v>
          </cell>
          <cell r="I47">
            <v>6.138640226711467</v>
          </cell>
          <cell r="J47">
            <v>4.6647491670926078</v>
          </cell>
          <cell r="K47">
            <v>5.5100003709499301</v>
          </cell>
          <cell r="L47">
            <v>12.302593226607318</v>
          </cell>
          <cell r="M47">
            <v>2.0884686275898456</v>
          </cell>
        </row>
        <row r="49">
          <cell r="B49">
            <v>1.8313215087085277</v>
          </cell>
          <cell r="C49">
            <v>4.8834675906317404</v>
          </cell>
          <cell r="D49">
            <v>4.331033958280095</v>
          </cell>
          <cell r="E49">
            <v>4.3139804639923174</v>
          </cell>
          <cell r="F49">
            <v>4.1489660023579011</v>
          </cell>
          <cell r="G49">
            <v>4.5030700755250619</v>
          </cell>
          <cell r="H49">
            <v>3.5473804097865713</v>
          </cell>
          <cell r="I49">
            <v>3.7933509175502422</v>
          </cell>
          <cell r="J49">
            <v>4.4952966283819951</v>
          </cell>
          <cell r="K49">
            <v>4.1079070090146885</v>
          </cell>
          <cell r="L49">
            <v>5.3979686706986607</v>
          </cell>
          <cell r="M49">
            <v>4.1470703406490284</v>
          </cell>
        </row>
        <row r="50">
          <cell r="B50">
            <v>0.46343697504009906</v>
          </cell>
          <cell r="C50">
            <v>2.2629412599727061</v>
          </cell>
          <cell r="D50">
            <v>1.4085844527203184</v>
          </cell>
          <cell r="E50">
            <v>1.3673578569355804</v>
          </cell>
          <cell r="F50">
            <v>1.0243204452906385</v>
          </cell>
          <cell r="G50">
            <v>6.0437201740914936E-2</v>
          </cell>
          <cell r="H50">
            <v>0.43863843767497634</v>
          </cell>
          <cell r="I50">
            <v>1.526444544760186</v>
          </cell>
          <cell r="J50">
            <v>1.6211140605412622</v>
          </cell>
          <cell r="K50">
            <v>2.5383901901922634</v>
          </cell>
          <cell r="L50">
            <v>2.0850568412568604</v>
          </cell>
          <cell r="M50">
            <v>1.495357453286994</v>
          </cell>
        </row>
        <row r="51">
          <cell r="B51">
            <v>-2.9681220649539375</v>
          </cell>
          <cell r="C51">
            <v>0.39621255810695644</v>
          </cell>
          <cell r="D51">
            <v>-2.4310461295804942</v>
          </cell>
          <cell r="E51">
            <v>-1.4915576420937549</v>
          </cell>
          <cell r="F51">
            <v>-4.5284236664646098</v>
          </cell>
          <cell r="G51">
            <v>-4.6631705893981685</v>
          </cell>
          <cell r="H51">
            <v>-0.36372075030155493</v>
          </cell>
          <cell r="I51">
            <v>-1.0403339291736646</v>
          </cell>
          <cell r="J51">
            <v>0.90941028524318401</v>
          </cell>
          <cell r="K51">
            <v>4.1976123525512721</v>
          </cell>
          <cell r="L51">
            <v>-5.2898514170855115</v>
          </cell>
          <cell r="M51">
            <v>-6.8748505060753367</v>
          </cell>
        </row>
        <row r="52">
          <cell r="B52">
            <v>4.0048507719427029</v>
          </cell>
          <cell r="C52">
            <v>7.739264885246544</v>
          </cell>
          <cell r="D52">
            <v>6.3232774902606481</v>
          </cell>
          <cell r="E52">
            <v>6.6351532611230057</v>
          </cell>
          <cell r="F52">
            <v>8.8069549292600016</v>
          </cell>
          <cell r="G52">
            <v>5.6517289270720417</v>
          </cell>
          <cell r="H52">
            <v>-1.5123029304650815</v>
          </cell>
          <cell r="I52">
            <v>6.5270416513868224</v>
          </cell>
          <cell r="J52">
            <v>5.1775588343200063</v>
          </cell>
          <cell r="K52">
            <v>7.630517892441202</v>
          </cell>
          <cell r="L52">
            <v>14.112321856443177</v>
          </cell>
          <cell r="M52">
            <v>5.9652542133897368</v>
          </cell>
        </row>
        <row r="54">
          <cell r="B54">
            <v>2.7224475726610908</v>
          </cell>
          <cell r="C54">
            <v>5.069661428810579</v>
          </cell>
          <cell r="D54">
            <v>4.2950372625210953</v>
          </cell>
          <cell r="E54">
            <v>3.4012810051214482</v>
          </cell>
          <cell r="F54">
            <v>3.0680238886642508</v>
          </cell>
          <cell r="G54">
            <v>3.690337968895463</v>
          </cell>
          <cell r="H54">
            <v>3.8849715138797869</v>
          </cell>
          <cell r="I54">
            <v>2.2561972711887091</v>
          </cell>
          <cell r="J54">
            <v>2.2303513299065658</v>
          </cell>
          <cell r="K54">
            <v>4.9988247838594013</v>
          </cell>
          <cell r="L54">
            <v>4.2547949831005294</v>
          </cell>
          <cell r="M54">
            <v>6.8353457087677816</v>
          </cell>
        </row>
        <row r="55">
          <cell r="B55">
            <v>-1.5421066581354337</v>
          </cell>
          <cell r="C55">
            <v>1.5607778377180637</v>
          </cell>
          <cell r="D55">
            <v>0.99450317753739803</v>
          </cell>
          <cell r="E55">
            <v>-1.7309113443061408</v>
          </cell>
          <cell r="F55">
            <v>-1.2784926419767362</v>
          </cell>
          <cell r="G55">
            <v>-5.2514556318448697</v>
          </cell>
          <cell r="H55">
            <v>2.9859349537235902</v>
          </cell>
          <cell r="I55">
            <v>-2.5159746724071175</v>
          </cell>
          <cell r="J55">
            <v>4.347345418204962</v>
          </cell>
          <cell r="K55">
            <v>-5.2367502280273426</v>
          </cell>
          <cell r="L55">
            <v>-8.0050300893500186</v>
          </cell>
          <cell r="M55">
            <v>6.7474946324090457</v>
          </cell>
        </row>
        <row r="56">
          <cell r="B56">
            <v>-14.068061916991281</v>
          </cell>
          <cell r="C56">
            <v>-8.3151192811199977</v>
          </cell>
          <cell r="D56">
            <v>-7.3993678459082446</v>
          </cell>
          <cell r="E56">
            <v>-10.0862243135316</v>
          </cell>
          <cell r="F56">
            <v>-10.34207141325062</v>
          </cell>
          <cell r="G56">
            <v>-15.896109609948683</v>
          </cell>
          <cell r="H56">
            <v>-3.5800490428597675</v>
          </cell>
          <cell r="I56">
            <v>-11.985996401505606</v>
          </cell>
          <cell r="J56">
            <v>-4.9938411584901417</v>
          </cell>
          <cell r="K56">
            <v>-6.6972289283317448</v>
          </cell>
          <cell r="L56">
            <v>-19.28092953588876</v>
          </cell>
          <cell r="M56">
            <v>-2.0935837785053701</v>
          </cell>
        </row>
        <row r="57">
          <cell r="B57">
            <v>1.3347734703220704</v>
          </cell>
          <cell r="C57">
            <v>2.1136221000285005</v>
          </cell>
          <cell r="D57">
            <v>0.20547611102068597</v>
          </cell>
          <cell r="E57">
            <v>-3.1902543316888132</v>
          </cell>
          <cell r="F57">
            <v>-0.97987388273071963</v>
          </cell>
          <cell r="G57">
            <v>-7.5481968682885814</v>
          </cell>
          <cell r="H57">
            <v>-1.2615231858017273</v>
          </cell>
          <cell r="I57">
            <v>-4.8335925400456947</v>
          </cell>
          <cell r="J57">
            <v>1.2216279334841262</v>
          </cell>
          <cell r="K57">
            <v>-2.3160790744959359</v>
          </cell>
          <cell r="L57">
            <v>-10.916149006194132</v>
          </cell>
          <cell r="M57">
            <v>6.3636704988252024</v>
          </cell>
        </row>
        <row r="59">
          <cell r="B59">
            <v>66.5</v>
          </cell>
          <cell r="C59">
            <v>64.303470283535503</v>
          </cell>
          <cell r="D59">
            <v>70.900000000000006</v>
          </cell>
          <cell r="E59">
            <v>70.072012988741307</v>
          </cell>
          <cell r="F59">
            <v>71.8</v>
          </cell>
          <cell r="G59">
            <v>73.8</v>
          </cell>
          <cell r="H59">
            <v>65.900000000000006</v>
          </cell>
          <cell r="I59">
            <v>72.599999999999994</v>
          </cell>
          <cell r="J59">
            <v>72.099999999999994</v>
          </cell>
          <cell r="K59">
            <v>68.900000000000006</v>
          </cell>
          <cell r="L59">
            <v>64.3</v>
          </cell>
          <cell r="M59">
            <v>77.7</v>
          </cell>
        </row>
        <row r="60">
          <cell r="B60">
            <v>68.900000000000006</v>
          </cell>
          <cell r="C60">
            <v>64.333214343231404</v>
          </cell>
          <cell r="D60">
            <v>71.2</v>
          </cell>
          <cell r="E60">
            <v>70.357318539783535</v>
          </cell>
          <cell r="F60">
            <v>73.5</v>
          </cell>
          <cell r="G60">
            <v>73.5</v>
          </cell>
          <cell r="H60">
            <v>67.400000000000006</v>
          </cell>
          <cell r="I60">
            <v>71.900000000000006</v>
          </cell>
          <cell r="J60">
            <v>70.3</v>
          </cell>
          <cell r="K60">
            <v>70.3</v>
          </cell>
          <cell r="L60">
            <v>65.400000000000006</v>
          </cell>
          <cell r="M60">
            <v>77.2</v>
          </cell>
        </row>
        <row r="61">
          <cell r="B61">
            <v>69.8</v>
          </cell>
          <cell r="C61">
            <v>65.696261835803568</v>
          </cell>
          <cell r="D61">
            <v>72</v>
          </cell>
          <cell r="E61">
            <v>71.313721893718807</v>
          </cell>
          <cell r="F61">
            <v>74</v>
          </cell>
          <cell r="G61">
            <v>74.3</v>
          </cell>
          <cell r="H61">
            <v>67.8</v>
          </cell>
          <cell r="I61">
            <v>72.099999999999994</v>
          </cell>
          <cell r="J61">
            <v>71.900000000000006</v>
          </cell>
          <cell r="K61">
            <v>71.5</v>
          </cell>
          <cell r="L61">
            <v>67.2</v>
          </cell>
          <cell r="M61">
            <v>76.900000000000006</v>
          </cell>
        </row>
        <row r="62">
          <cell r="B62">
            <v>68.900000000000006</v>
          </cell>
          <cell r="C62">
            <v>65.504861764641362</v>
          </cell>
          <cell r="D62">
            <v>70.900000000000006</v>
          </cell>
          <cell r="E62">
            <v>70.122797737773624</v>
          </cell>
          <cell r="F62">
            <v>73.400000000000006</v>
          </cell>
          <cell r="G62">
            <v>72.7</v>
          </cell>
          <cell r="H62">
            <v>66.8</v>
          </cell>
          <cell r="I62">
            <v>69.599999999999994</v>
          </cell>
          <cell r="J62">
            <v>70.400000000000006</v>
          </cell>
          <cell r="K62">
            <v>70</v>
          </cell>
          <cell r="L62">
            <v>67.8</v>
          </cell>
          <cell r="M62">
            <v>76.5</v>
          </cell>
        </row>
        <row r="63">
          <cell r="B63">
            <v>68.599999999999994</v>
          </cell>
          <cell r="C63">
            <v>64.873074418252187</v>
          </cell>
          <cell r="D63">
            <v>70.900000000000006</v>
          </cell>
          <cell r="E63">
            <v>70.196767651159846</v>
          </cell>
          <cell r="F63">
            <v>73.2</v>
          </cell>
          <cell r="G63">
            <v>73</v>
          </cell>
          <cell r="H63">
            <v>67.900000000000006</v>
          </cell>
          <cell r="I63">
            <v>70.5</v>
          </cell>
          <cell r="J63">
            <v>70.2</v>
          </cell>
          <cell r="K63">
            <v>69</v>
          </cell>
          <cell r="L63">
            <v>67.3</v>
          </cell>
          <cell r="M63">
            <v>75.900000000000006</v>
          </cell>
        </row>
        <row r="64">
          <cell r="B64">
            <v>68.400000000000006</v>
          </cell>
          <cell r="C64">
            <v>65.806852825058186</v>
          </cell>
          <cell r="D64">
            <v>72.5</v>
          </cell>
          <cell r="E64">
            <v>71.794824476732373</v>
          </cell>
          <cell r="F64">
            <v>74.8</v>
          </cell>
          <cell r="G64">
            <v>73.8</v>
          </cell>
          <cell r="H64">
            <v>69.2</v>
          </cell>
          <cell r="I64">
            <v>71.599999999999994</v>
          </cell>
          <cell r="J64">
            <v>73.099999999999994</v>
          </cell>
          <cell r="K64">
            <v>70.599999999999994</v>
          </cell>
          <cell r="L64">
            <v>68.7</v>
          </cell>
          <cell r="M64">
            <v>77.8</v>
          </cell>
        </row>
        <row r="65">
          <cell r="B65">
            <v>69.2</v>
          </cell>
          <cell r="C65">
            <v>67.345999535280001</v>
          </cell>
          <cell r="D65">
            <v>73.5</v>
          </cell>
          <cell r="E65">
            <v>72.829765992623692</v>
          </cell>
          <cell r="F65">
            <v>75.400000000000006</v>
          </cell>
          <cell r="G65">
            <v>74.8</v>
          </cell>
          <cell r="H65">
            <v>70.2</v>
          </cell>
          <cell r="I65">
            <v>73.3</v>
          </cell>
          <cell r="J65">
            <v>73.8</v>
          </cell>
          <cell r="K65">
            <v>71.599999999999994</v>
          </cell>
          <cell r="L65">
            <v>69.900000000000006</v>
          </cell>
          <cell r="M65">
            <v>78.7</v>
          </cell>
        </row>
        <row r="66">
          <cell r="B66">
            <v>70.099999999999994</v>
          </cell>
          <cell r="C66">
            <v>68.635695066621935</v>
          </cell>
          <cell r="D66">
            <v>74.8</v>
          </cell>
          <cell r="E66">
            <v>74.382667684866988</v>
          </cell>
          <cell r="F66">
            <v>77.400000000000006</v>
          </cell>
          <cell r="G66">
            <v>76.5</v>
          </cell>
          <cell r="H66">
            <v>71.099999999999994</v>
          </cell>
          <cell r="I66">
            <v>75.2</v>
          </cell>
          <cell r="J66">
            <v>75</v>
          </cell>
          <cell r="K66">
            <v>73.900000000000006</v>
          </cell>
          <cell r="L66">
            <v>70.7</v>
          </cell>
          <cell r="M66">
            <v>78.099999999999994</v>
          </cell>
        </row>
        <row r="68">
          <cell r="B68">
            <v>9.1999999999999993</v>
          </cell>
          <cell r="C68">
            <v>12.250696699629675</v>
          </cell>
          <cell r="D68">
            <v>8.8000000000000007</v>
          </cell>
          <cell r="E68">
            <v>9.4186847436496794</v>
          </cell>
          <cell r="F68">
            <v>7.5</v>
          </cell>
          <cell r="G68">
            <v>6</v>
          </cell>
          <cell r="H68">
            <v>15</v>
          </cell>
          <cell r="I68">
            <v>6.8</v>
          </cell>
          <cell r="J68">
            <v>7.1</v>
          </cell>
          <cell r="K68">
            <v>10.9</v>
          </cell>
          <cell r="L68">
            <v>14.1</v>
          </cell>
          <cell r="M68">
            <v>4</v>
          </cell>
        </row>
        <row r="69">
          <cell r="B69">
            <v>8.1999999999999993</v>
          </cell>
          <cell r="C69">
            <v>9.9584779711913907</v>
          </cell>
          <cell r="D69">
            <v>7.1</v>
          </cell>
          <cell r="E69">
            <v>7.7706767082381889</v>
          </cell>
          <cell r="F69">
            <v>4.5999999999999996</v>
          </cell>
          <cell r="G69">
            <v>4.9000000000000004</v>
          </cell>
          <cell r="H69">
            <v>12.8</v>
          </cell>
          <cell r="I69">
            <v>6.1</v>
          </cell>
          <cell r="J69">
            <v>7.1</v>
          </cell>
          <cell r="K69">
            <v>7.6</v>
          </cell>
          <cell r="L69">
            <v>12</v>
          </cell>
          <cell r="M69">
            <v>2.8</v>
          </cell>
        </row>
        <row r="70">
          <cell r="B70">
            <v>7.1</v>
          </cell>
          <cell r="C70">
            <v>7.6490357579688064</v>
          </cell>
          <cell r="D70">
            <v>5.3</v>
          </cell>
          <cell r="E70">
            <v>5.7345991561181426</v>
          </cell>
          <cell r="F70">
            <v>3.4</v>
          </cell>
          <cell r="G70">
            <v>3.5</v>
          </cell>
          <cell r="H70">
            <v>9.5</v>
          </cell>
          <cell r="I70">
            <v>4.8</v>
          </cell>
          <cell r="J70">
            <v>5.2</v>
          </cell>
          <cell r="K70">
            <v>5.9</v>
          </cell>
          <cell r="L70">
            <v>8.5</v>
          </cell>
          <cell r="M70">
            <v>2.4</v>
          </cell>
        </row>
        <row r="71">
          <cell r="B71">
            <v>8.9</v>
          </cell>
          <cell r="C71">
            <v>8.4237763994398254</v>
          </cell>
          <cell r="D71">
            <v>6.7</v>
          </cell>
          <cell r="E71">
            <v>7.1984844866144124</v>
          </cell>
          <cell r="F71">
            <v>4.4000000000000004</v>
          </cell>
          <cell r="G71">
            <v>5.2</v>
          </cell>
          <cell r="H71">
            <v>10.3</v>
          </cell>
          <cell r="I71">
            <v>7.3</v>
          </cell>
          <cell r="J71">
            <v>6.5</v>
          </cell>
          <cell r="K71">
            <v>7.5</v>
          </cell>
          <cell r="L71">
            <v>9.6999999999999993</v>
          </cell>
          <cell r="M71">
            <v>3.1</v>
          </cell>
        </row>
        <row r="72">
          <cell r="B72">
            <v>9.6</v>
          </cell>
          <cell r="C72">
            <v>9.5919684149224071</v>
          </cell>
          <cell r="D72">
            <v>6.7</v>
          </cell>
          <cell r="E72">
            <v>7.1616186845449361</v>
          </cell>
          <cell r="F72">
            <v>5.0999999999999996</v>
          </cell>
          <cell r="G72">
            <v>5.3</v>
          </cell>
          <cell r="H72">
            <v>9.5</v>
          </cell>
          <cell r="I72">
            <v>6.6</v>
          </cell>
          <cell r="J72">
            <v>7.2</v>
          </cell>
          <cell r="K72">
            <v>7.6</v>
          </cell>
          <cell r="L72">
            <v>9.3000000000000007</v>
          </cell>
          <cell r="M72">
            <v>3.6</v>
          </cell>
        </row>
        <row r="73">
          <cell r="B73">
            <v>10.8</v>
          </cell>
          <cell r="C73">
            <v>9.7928746213746507</v>
          </cell>
          <cell r="D73">
            <v>7</v>
          </cell>
          <cell r="E73">
            <v>7.5026922081283978</v>
          </cell>
          <cell r="F73">
            <v>5.2</v>
          </cell>
          <cell r="G73">
            <v>5.2</v>
          </cell>
          <cell r="H73">
            <v>9.6</v>
          </cell>
          <cell r="I73">
            <v>8.3000000000000007</v>
          </cell>
          <cell r="J73">
            <v>6.8</v>
          </cell>
          <cell r="K73">
            <v>8</v>
          </cell>
          <cell r="L73">
            <v>9.9</v>
          </cell>
          <cell r="M73">
            <v>3.1</v>
          </cell>
        </row>
        <row r="74">
          <cell r="B74">
            <v>10.1</v>
          </cell>
          <cell r="C74">
            <v>8.6704170306000083</v>
          </cell>
          <cell r="D74">
            <v>6.1</v>
          </cell>
          <cell r="E74">
            <v>6.6113501964000525</v>
          </cell>
          <cell r="F74">
            <v>5.0999999999999996</v>
          </cell>
          <cell r="G74">
            <v>5.5</v>
          </cell>
          <cell r="H74">
            <v>8.6999999999999993</v>
          </cell>
          <cell r="I74">
            <v>6.3</v>
          </cell>
          <cell r="J74">
            <v>5.9</v>
          </cell>
          <cell r="K74">
            <v>6.9</v>
          </cell>
          <cell r="L74">
            <v>8.6</v>
          </cell>
          <cell r="M74">
            <v>2.5</v>
          </cell>
        </row>
        <row r="75">
          <cell r="B75">
            <v>9.3000000000000007</v>
          </cell>
          <cell r="C75">
            <v>7.5333314275550123</v>
          </cell>
          <cell r="D75">
            <v>5</v>
          </cell>
          <cell r="E75">
            <v>5.3633445363667711</v>
          </cell>
          <cell r="F75">
            <v>3.5</v>
          </cell>
          <cell r="G75">
            <v>3.9</v>
          </cell>
          <cell r="H75">
            <v>7.3</v>
          </cell>
          <cell r="I75">
            <v>5.2</v>
          </cell>
          <cell r="J75">
            <v>4.9000000000000004</v>
          </cell>
          <cell r="K75">
            <v>5.3</v>
          </cell>
          <cell r="L75">
            <v>8.1</v>
          </cell>
          <cell r="M75">
            <v>2.8</v>
          </cell>
        </row>
        <row r="77">
          <cell r="B77">
            <v>19.5</v>
          </cell>
          <cell r="C77">
            <v>13.27405910705315</v>
          </cell>
          <cell r="D77">
            <v>11.5</v>
          </cell>
          <cell r="E77">
            <v>9.6479146149956083</v>
          </cell>
          <cell r="F77">
            <v>8.1</v>
          </cell>
          <cell r="G77">
            <v>9.3000000000000007</v>
          </cell>
          <cell r="H77">
            <v>7.4</v>
          </cell>
          <cell r="I77">
            <v>9.4</v>
          </cell>
          <cell r="J77">
            <v>12.3</v>
          </cell>
          <cell r="K77">
            <v>10</v>
          </cell>
          <cell r="L77">
            <v>9.8000000000000007</v>
          </cell>
          <cell r="M77">
            <v>25.5</v>
          </cell>
        </row>
        <row r="78">
          <cell r="B78">
            <v>23</v>
          </cell>
          <cell r="C78">
            <v>16.916933322674041</v>
          </cell>
          <cell r="D78">
            <v>13.5</v>
          </cell>
          <cell r="E78">
            <v>11.633594548111367</v>
          </cell>
          <cell r="F78">
            <v>10.7</v>
          </cell>
          <cell r="G78">
            <v>11.7</v>
          </cell>
          <cell r="H78">
            <v>8</v>
          </cell>
          <cell r="I78">
            <v>11.6</v>
          </cell>
          <cell r="J78">
            <v>14.5</v>
          </cell>
          <cell r="K78">
            <v>12.2</v>
          </cell>
          <cell r="L78">
            <v>11.4</v>
          </cell>
          <cell r="M78">
            <v>27.5</v>
          </cell>
        </row>
        <row r="79">
          <cell r="B79">
            <v>28.7</v>
          </cell>
          <cell r="C79">
            <v>23.204243826610295</v>
          </cell>
          <cell r="D79">
            <v>20.5</v>
          </cell>
          <cell r="E79">
            <v>17.946229170900221</v>
          </cell>
          <cell r="F79">
            <v>19.899999999999999</v>
          </cell>
          <cell r="G79">
            <v>18</v>
          </cell>
          <cell r="H79">
            <v>12.5</v>
          </cell>
          <cell r="I79">
            <v>16.8</v>
          </cell>
          <cell r="J79">
            <v>22.6</v>
          </cell>
          <cell r="K79">
            <v>16.2</v>
          </cell>
          <cell r="L79">
            <v>17.600000000000001</v>
          </cell>
          <cell r="M79">
            <v>38.4</v>
          </cell>
        </row>
        <row r="80">
          <cell r="B80">
            <v>29.4</v>
          </cell>
          <cell r="C80">
            <v>24.946746650392857</v>
          </cell>
          <cell r="D80">
            <v>22.2</v>
          </cell>
          <cell r="E80">
            <v>19.602784777905054</v>
          </cell>
          <cell r="F80">
            <v>21.6</v>
          </cell>
          <cell r="G80">
            <v>18.7</v>
          </cell>
          <cell r="H80">
            <v>13.4</v>
          </cell>
          <cell r="I80">
            <v>18.2</v>
          </cell>
          <cell r="J80">
            <v>24.3</v>
          </cell>
          <cell r="K80">
            <v>20.100000000000001</v>
          </cell>
          <cell r="L80">
            <v>18.8</v>
          </cell>
          <cell r="M80">
            <v>40.5</v>
          </cell>
        </row>
        <row r="83">
          <cell r="B83">
            <v>7.7494115200726776</v>
          </cell>
          <cell r="C83">
            <v>22.703722736476298</v>
          </cell>
          <cell r="D83">
            <v>4.6296296296296298</v>
          </cell>
          <cell r="E83">
            <v>5.4193231976459044</v>
          </cell>
          <cell r="F83">
            <v>5.7259713701431494</v>
          </cell>
          <cell r="G83">
            <v>6.7137809187279158</v>
          </cell>
          <cell r="H83">
            <v>3.6437246963562751</v>
          </cell>
          <cell r="I83">
            <v>5.4597701149425291</v>
          </cell>
          <cell r="J83">
            <v>6.9281045751633989</v>
          </cell>
          <cell r="K83">
            <v>5.5248618784530388</v>
          </cell>
          <cell r="L83">
            <v>3.041825095057034</v>
          </cell>
          <cell r="M83">
            <v>0.51150895140664965</v>
          </cell>
        </row>
        <row r="84">
          <cell r="B84">
            <v>5.7251297186090548</v>
          </cell>
          <cell r="C84">
            <v>15.950551521094244</v>
          </cell>
          <cell r="D84">
            <v>3.508420208500401</v>
          </cell>
          <cell r="E84">
            <v>4.1817742325356537</v>
          </cell>
          <cell r="F84">
            <v>4.5627376425855513</v>
          </cell>
          <cell r="G84">
            <v>5.7391304347826084</v>
          </cell>
          <cell r="H84">
            <v>2.6156941649899399</v>
          </cell>
          <cell r="I84">
            <v>3.7249283667621778</v>
          </cell>
          <cell r="J84">
            <v>4.9868766404199478</v>
          </cell>
          <cell r="K84">
            <v>4.5372050816696916</v>
          </cell>
          <cell r="L84">
            <v>2.6515151515151514</v>
          </cell>
          <cell r="M84">
            <v>0.35252643948296125</v>
          </cell>
        </row>
        <row r="85">
          <cell r="B85">
            <v>5.1914903353435831</v>
          </cell>
          <cell r="C85">
            <v>14.277203930645651</v>
          </cell>
          <cell r="D85">
            <v>3.2315622521808094</v>
          </cell>
          <cell r="E85">
            <v>3.8127413127413128</v>
          </cell>
          <cell r="F85">
            <v>4.3478260869565215</v>
          </cell>
          <cell r="G85">
            <v>5.3633217993079585</v>
          </cell>
          <cell r="H85">
            <v>2.42914979757085</v>
          </cell>
          <cell r="I85">
            <v>4.1055718475073313</v>
          </cell>
          <cell r="J85">
            <v>4.5045045045045047</v>
          </cell>
          <cell r="K85">
            <v>3.5580524344569286</v>
          </cell>
          <cell r="L85">
            <v>1.7045454545454544</v>
          </cell>
          <cell r="M85">
            <v>0.44444444444444442</v>
          </cell>
        </row>
        <row r="86">
          <cell r="B86" t="str">
            <v>:</v>
          </cell>
          <cell r="C86">
            <v>14.187116133754405</v>
          </cell>
          <cell r="D86">
            <v>3.2582938388625595</v>
          </cell>
          <cell r="E86">
            <v>3.859141341051616</v>
          </cell>
          <cell r="F86">
            <v>4.3010752688172049</v>
          </cell>
          <cell r="G86">
            <v>5.4006968641114987</v>
          </cell>
          <cell r="H86">
            <v>2.5052192066805845</v>
          </cell>
          <cell r="I86">
            <v>4.1481481481481479</v>
          </cell>
          <cell r="J86">
            <v>4.5859872611464967</v>
          </cell>
          <cell r="K86">
            <v>3.710575139146568</v>
          </cell>
          <cell r="L86">
            <v>1.6822429906542056</v>
          </cell>
          <cell r="M86">
            <v>0.4357298474945534</v>
          </cell>
        </row>
        <row r="87">
          <cell r="B87" t="str">
            <v>:</v>
          </cell>
          <cell r="C87" t="str">
            <v>:</v>
          </cell>
          <cell r="D87" t="str">
            <v>:</v>
          </cell>
          <cell r="E87" t="str">
            <v>:</v>
          </cell>
          <cell r="F87" t="str">
            <v>:</v>
          </cell>
          <cell r="G87" t="str">
            <v>:</v>
          </cell>
          <cell r="H87" t="str">
            <v>:</v>
          </cell>
          <cell r="I87" t="str">
            <v>:</v>
          </cell>
          <cell r="J87" t="str">
            <v>:</v>
          </cell>
          <cell r="K87" t="str">
            <v>:</v>
          </cell>
          <cell r="L87" t="str">
            <v>:</v>
          </cell>
          <cell r="M87" t="str">
            <v>:</v>
          </cell>
        </row>
        <row r="89">
          <cell r="B89">
            <v>19.246888535805763</v>
          </cell>
          <cell r="C89">
            <v>24.576803310026438</v>
          </cell>
          <cell r="D89">
            <v>30.473251028806587</v>
          </cell>
          <cell r="E89">
            <v>34.355076017655712</v>
          </cell>
          <cell r="F89">
            <v>33.742331288343557</v>
          </cell>
          <cell r="G89">
            <v>33.568904593639573</v>
          </cell>
          <cell r="H89">
            <v>31.578947368421051</v>
          </cell>
          <cell r="I89">
            <v>36.637931034482754</v>
          </cell>
          <cell r="J89">
            <v>32.026143790849673</v>
          </cell>
          <cell r="K89">
            <v>36.648250460405158</v>
          </cell>
          <cell r="L89">
            <v>36.311787072243348</v>
          </cell>
          <cell r="M89">
            <v>10.230179028132993</v>
          </cell>
        </row>
        <row r="90">
          <cell r="B90">
            <v>17.209794720538088</v>
          </cell>
          <cell r="C90">
            <v>24.431871952096213</v>
          </cell>
          <cell r="D90">
            <v>29.791499599037692</v>
          </cell>
          <cell r="E90">
            <v>34.01015228426396</v>
          </cell>
          <cell r="F90">
            <v>31.749049429657795</v>
          </cell>
          <cell r="G90">
            <v>33.391304347826093</v>
          </cell>
          <cell r="H90">
            <v>32.394366197183103</v>
          </cell>
          <cell r="I90">
            <v>37.679083094555878</v>
          </cell>
          <cell r="J90">
            <v>31.758530183727036</v>
          </cell>
          <cell r="K90">
            <v>35.753176043557168</v>
          </cell>
          <cell r="L90">
            <v>35.037878787878789</v>
          </cell>
          <cell r="M90">
            <v>9.1656874265569908</v>
          </cell>
        </row>
        <row r="91">
          <cell r="B91">
            <v>15.826459274406592</v>
          </cell>
          <cell r="C91">
            <v>22.503862135920098</v>
          </cell>
          <cell r="D91">
            <v>28.231562252180808</v>
          </cell>
          <cell r="E91">
            <v>32.625482625482626</v>
          </cell>
          <cell r="F91">
            <v>32.789855072463766</v>
          </cell>
          <cell r="G91">
            <v>31.487889273356402</v>
          </cell>
          <cell r="H91">
            <v>31.983805668016196</v>
          </cell>
          <cell r="I91">
            <v>35.33724340175953</v>
          </cell>
          <cell r="J91">
            <v>29.214929214929214</v>
          </cell>
          <cell r="K91">
            <v>35.018726591760299</v>
          </cell>
          <cell r="L91">
            <v>33.333333333333329</v>
          </cell>
          <cell r="M91">
            <v>8.1111111111111107</v>
          </cell>
        </row>
        <row r="92">
          <cell r="B92" t="str">
            <v>:</v>
          </cell>
          <cell r="C92">
            <v>22.329292422543503</v>
          </cell>
          <cell r="D92">
            <v>28.317535545023699</v>
          </cell>
          <cell r="E92">
            <v>32.75446213217559</v>
          </cell>
          <cell r="F92">
            <v>32.616487455197138</v>
          </cell>
          <cell r="G92">
            <v>32.055749128919857</v>
          </cell>
          <cell r="H92">
            <v>32.359081419624218</v>
          </cell>
          <cell r="I92">
            <v>35.703703703703702</v>
          </cell>
          <cell r="J92">
            <v>29.171974522292992</v>
          </cell>
          <cell r="K92">
            <v>34.879406307977732</v>
          </cell>
          <cell r="L92">
            <v>33.45794392523365</v>
          </cell>
          <cell r="M92">
            <v>8.2788671023965144</v>
          </cell>
        </row>
        <row r="93">
          <cell r="B93" t="str">
            <v>:</v>
          </cell>
          <cell r="C93" t="str">
            <v>:</v>
          </cell>
          <cell r="D93" t="str">
            <v>:</v>
          </cell>
          <cell r="E93" t="str">
            <v>:</v>
          </cell>
          <cell r="F93" t="str">
            <v>:</v>
          </cell>
          <cell r="G93" t="str">
            <v>:</v>
          </cell>
          <cell r="H93" t="str">
            <v>:</v>
          </cell>
          <cell r="I93" t="str">
            <v>:</v>
          </cell>
          <cell r="J93" t="str">
            <v>:</v>
          </cell>
          <cell r="K93" t="str">
            <v>:</v>
          </cell>
          <cell r="L93" t="str">
            <v>:</v>
          </cell>
          <cell r="M93" t="str">
            <v>:</v>
          </cell>
        </row>
        <row r="95">
          <cell r="B95">
            <v>6.867661448449228</v>
          </cell>
          <cell r="C95">
            <v>5.4488893478180769</v>
          </cell>
          <cell r="D95">
            <v>8.5802469135802468</v>
          </cell>
          <cell r="E95">
            <v>8.3374203040706227</v>
          </cell>
          <cell r="F95">
            <v>8.997955010224949</v>
          </cell>
          <cell r="G95">
            <v>8.3038869257950516</v>
          </cell>
          <cell r="H95">
            <v>8.9068825910931171</v>
          </cell>
          <cell r="I95">
            <v>7.7586206896551726</v>
          </cell>
          <cell r="J95">
            <v>8.3660130718954235</v>
          </cell>
          <cell r="K95">
            <v>8.4714548802946599</v>
          </cell>
          <cell r="L95">
            <v>7.7946768060836504</v>
          </cell>
          <cell r="M95">
            <v>9.9744245524296673</v>
          </cell>
        </row>
        <row r="96">
          <cell r="B96">
            <v>7.4751997077143963</v>
          </cell>
          <cell r="C96">
            <v>7.2745453191857328</v>
          </cell>
          <cell r="D96">
            <v>8.7610264635124295</v>
          </cell>
          <cell r="E96">
            <v>8.5810974135847236</v>
          </cell>
          <cell r="F96">
            <v>9.3155893536121681</v>
          </cell>
          <cell r="G96">
            <v>8.1739130434782599</v>
          </cell>
          <cell r="H96">
            <v>8.6519114688128766</v>
          </cell>
          <cell r="I96">
            <v>8.3094555873925504</v>
          </cell>
          <cell r="J96">
            <v>8.9238845144356951</v>
          </cell>
          <cell r="K96">
            <v>8.7114337568058069</v>
          </cell>
          <cell r="L96">
            <v>7.9545454545454541</v>
          </cell>
          <cell r="M96">
            <v>9.6357226792009403</v>
          </cell>
        </row>
        <row r="97">
          <cell r="B97">
            <v>6.8096790270234306</v>
          </cell>
          <cell r="C97">
            <v>7.6265083330560035</v>
          </cell>
          <cell r="D97">
            <v>8.8620142743854089</v>
          </cell>
          <cell r="E97">
            <v>9.0733590733590734</v>
          </cell>
          <cell r="F97">
            <v>8.1521739130434785</v>
          </cell>
          <cell r="G97">
            <v>9.3425605536332181</v>
          </cell>
          <cell r="H97">
            <v>9.9190283400809722</v>
          </cell>
          <cell r="I97">
            <v>8.064516129032258</v>
          </cell>
          <cell r="J97">
            <v>9.78120978120978</v>
          </cell>
          <cell r="K97">
            <v>9.1760299625468171</v>
          </cell>
          <cell r="L97">
            <v>9.0909090909090917</v>
          </cell>
          <cell r="M97">
            <v>7.8888888888888884</v>
          </cell>
        </row>
        <row r="98">
          <cell r="B98" t="str">
            <v>:</v>
          </cell>
          <cell r="C98">
            <v>7.4435186623811589</v>
          </cell>
          <cell r="D98">
            <v>8.7085308056872037</v>
          </cell>
          <cell r="E98">
            <v>8.8760250844187176</v>
          </cell>
          <cell r="F98">
            <v>7.8853046594982077</v>
          </cell>
          <cell r="G98">
            <v>9.4076655052264808</v>
          </cell>
          <cell r="H98">
            <v>9.6033402922755737</v>
          </cell>
          <cell r="I98">
            <v>8</v>
          </cell>
          <cell r="J98">
            <v>9.5541401273885356</v>
          </cell>
          <cell r="K98">
            <v>8.9053803339517614</v>
          </cell>
          <cell r="L98">
            <v>8.7850467289719631</v>
          </cell>
          <cell r="M98">
            <v>7.9520697167755987</v>
          </cell>
        </row>
        <row r="99">
          <cell r="B99" t="str">
            <v>:</v>
          </cell>
          <cell r="C99" t="str">
            <v>:</v>
          </cell>
          <cell r="D99" t="str">
            <v>:</v>
          </cell>
          <cell r="E99" t="str">
            <v>:</v>
          </cell>
          <cell r="F99" t="str">
            <v>:</v>
          </cell>
          <cell r="G99" t="str">
            <v>:</v>
          </cell>
          <cell r="H99" t="str">
            <v>:</v>
          </cell>
          <cell r="I99" t="str">
            <v>:</v>
          </cell>
          <cell r="J99" t="str">
            <v>:</v>
          </cell>
          <cell r="K99" t="str">
            <v>:</v>
          </cell>
          <cell r="L99" t="str">
            <v>:</v>
          </cell>
          <cell r="M99" t="str">
            <v>:</v>
          </cell>
        </row>
        <row r="101">
          <cell r="B101">
            <v>25.754487664933869</v>
          </cell>
          <cell r="C101">
            <v>21.069837508169009</v>
          </cell>
          <cell r="D101">
            <v>25.37037037037037</v>
          </cell>
          <cell r="E101">
            <v>23.369298675821479</v>
          </cell>
          <cell r="F101">
            <v>24.539877300613497</v>
          </cell>
          <cell r="G101">
            <v>24.558303886925795</v>
          </cell>
          <cell r="H101">
            <v>24.493927125506072</v>
          </cell>
          <cell r="I101">
            <v>22.126436781609197</v>
          </cell>
          <cell r="J101">
            <v>21.699346405228759</v>
          </cell>
          <cell r="K101">
            <v>22.467771639042358</v>
          </cell>
          <cell r="L101">
            <v>24.904942965779465</v>
          </cell>
          <cell r="M101">
            <v>35.805626598465473</v>
          </cell>
        </row>
        <row r="102">
          <cell r="B102">
            <v>26.57444356716724</v>
          </cell>
          <cell r="C102">
            <v>23.692291913663553</v>
          </cell>
          <cell r="D102">
            <v>25.821972734562955</v>
          </cell>
          <cell r="E102">
            <v>23.906212231085327</v>
          </cell>
          <cell r="F102">
            <v>26.235741444866921</v>
          </cell>
          <cell r="G102">
            <v>22.782608695652172</v>
          </cell>
          <cell r="H102">
            <v>25.95573440643863</v>
          </cell>
          <cell r="I102">
            <v>21.91977077363897</v>
          </cell>
          <cell r="J102">
            <v>23.228346456692915</v>
          </cell>
          <cell r="K102">
            <v>23.95644283121597</v>
          </cell>
          <cell r="L102">
            <v>24.431818181818183</v>
          </cell>
          <cell r="M102">
            <v>35.252643948296118</v>
          </cell>
        </row>
        <row r="103">
          <cell r="B103">
            <v>27.195979388036964</v>
          </cell>
          <cell r="C103">
            <v>25.134429412595001</v>
          </cell>
          <cell r="D103">
            <v>27.002379064234734</v>
          </cell>
          <cell r="E103">
            <v>24.662162162162161</v>
          </cell>
          <cell r="F103">
            <v>28.260869565217391</v>
          </cell>
          <cell r="G103">
            <v>24.394463667820069</v>
          </cell>
          <cell r="H103">
            <v>23.684210526315788</v>
          </cell>
          <cell r="I103">
            <v>23.607038123167158</v>
          </cell>
          <cell r="J103">
            <v>25.353925353925355</v>
          </cell>
          <cell r="K103">
            <v>23.220973782771537</v>
          </cell>
          <cell r="L103">
            <v>23.863636363636363</v>
          </cell>
          <cell r="M103">
            <v>37.777777777777779</v>
          </cell>
        </row>
        <row r="104">
          <cell r="B104" t="str">
            <v>:</v>
          </cell>
          <cell r="C104">
            <v>25.138828310586064</v>
          </cell>
          <cell r="D104">
            <v>26.796998420221168</v>
          </cell>
          <cell r="E104">
            <v>24.553786782440906</v>
          </cell>
          <cell r="F104">
            <v>28.49462365591398</v>
          </cell>
          <cell r="G104">
            <v>23.344947735191639</v>
          </cell>
          <cell r="H104">
            <v>23.382045929018787</v>
          </cell>
          <cell r="I104">
            <v>23.555555555555554</v>
          </cell>
          <cell r="J104">
            <v>25.477707006369428</v>
          </cell>
          <cell r="K104">
            <v>23.191094619666046</v>
          </cell>
          <cell r="L104">
            <v>24.11214953271028</v>
          </cell>
          <cell r="M104">
            <v>36.81917211328976</v>
          </cell>
        </row>
        <row r="105">
          <cell r="B105" t="str">
            <v>:</v>
          </cell>
          <cell r="C105" t="str">
            <v>:</v>
          </cell>
          <cell r="D105" t="str">
            <v>:</v>
          </cell>
          <cell r="E105" t="str">
            <v>:</v>
          </cell>
          <cell r="F105" t="str">
            <v>:</v>
          </cell>
          <cell r="G105" t="str">
            <v>:</v>
          </cell>
          <cell r="H105" t="str">
            <v>:</v>
          </cell>
          <cell r="I105" t="str">
            <v>:</v>
          </cell>
          <cell r="J105" t="str">
            <v>:</v>
          </cell>
          <cell r="K105" t="str">
            <v>:</v>
          </cell>
          <cell r="L105" t="str">
            <v>:</v>
          </cell>
          <cell r="M105" t="str">
            <v>:</v>
          </cell>
        </row>
        <row r="107">
          <cell r="B107">
            <v>12.882600344164144</v>
          </cell>
          <cell r="C107">
            <v>6.4252942784272902</v>
          </cell>
          <cell r="D107">
            <v>10.2880658436214</v>
          </cell>
          <cell r="E107">
            <v>8.2393330063756736</v>
          </cell>
          <cell r="F107">
            <v>8.5889570552147241</v>
          </cell>
          <cell r="G107">
            <v>7.7738515901060072</v>
          </cell>
          <cell r="H107">
            <v>9.7165991902834001</v>
          </cell>
          <cell r="I107">
            <v>7.9022988505747129</v>
          </cell>
          <cell r="J107">
            <v>9.1503267973856204</v>
          </cell>
          <cell r="K107">
            <v>6.9981583793738489</v>
          </cell>
          <cell r="L107">
            <v>7.4144486692015201</v>
          </cell>
          <cell r="M107">
            <v>21.099744245524295</v>
          </cell>
        </row>
        <row r="108">
          <cell r="B108">
            <v>14.306153954581747</v>
          </cell>
          <cell r="C108">
            <v>7.9030632053399721</v>
          </cell>
          <cell r="D108">
            <v>11.347233360064154</v>
          </cell>
          <cell r="E108">
            <v>8.9436789944404165</v>
          </cell>
          <cell r="F108">
            <v>10.076045627376425</v>
          </cell>
          <cell r="G108">
            <v>9.2173913043478262</v>
          </cell>
          <cell r="H108">
            <v>9.8591549295774641</v>
          </cell>
          <cell r="I108">
            <v>8.1661891117478511</v>
          </cell>
          <cell r="J108">
            <v>10.104986876640421</v>
          </cell>
          <cell r="K108">
            <v>6.5335753176043552</v>
          </cell>
          <cell r="L108">
            <v>8.5227272727272716</v>
          </cell>
          <cell r="M108">
            <v>23.031727379553466</v>
          </cell>
        </row>
        <row r="109">
          <cell r="B109">
            <v>15.335633046614021</v>
          </cell>
          <cell r="C109">
            <v>9.2586328578199186</v>
          </cell>
          <cell r="D109">
            <v>11.558287073750991</v>
          </cell>
          <cell r="E109">
            <v>8.8803088803088794</v>
          </cell>
          <cell r="F109">
            <v>7.9710144927536222</v>
          </cell>
          <cell r="G109">
            <v>8.8235294117647065</v>
          </cell>
          <cell r="H109">
            <v>8.5020242914979747</v>
          </cell>
          <cell r="I109">
            <v>7.9178885630498534</v>
          </cell>
          <cell r="J109">
            <v>10.424710424710424</v>
          </cell>
          <cell r="K109">
            <v>7.6779026217228461</v>
          </cell>
          <cell r="L109">
            <v>10.416666666666668</v>
          </cell>
          <cell r="M109">
            <v>23.888888888888889</v>
          </cell>
        </row>
        <row r="110">
          <cell r="B110" t="str">
            <v>:</v>
          </cell>
          <cell r="C110">
            <v>9.5355136530495006</v>
          </cell>
          <cell r="D110">
            <v>11.966824644549764</v>
          </cell>
          <cell r="E110">
            <v>9.0448625180897242</v>
          </cell>
          <cell r="F110">
            <v>8.2437275985663092</v>
          </cell>
          <cell r="G110">
            <v>9.0592334494773521</v>
          </cell>
          <cell r="H110">
            <v>8.559498956158663</v>
          </cell>
          <cell r="I110">
            <v>7.8518518518518512</v>
          </cell>
          <cell r="J110">
            <v>10.445859872611466</v>
          </cell>
          <cell r="K110">
            <v>7.9777365491651206</v>
          </cell>
          <cell r="L110">
            <v>10.841121495327103</v>
          </cell>
          <cell r="M110">
            <v>25.163398692810457</v>
          </cell>
        </row>
        <row r="111">
          <cell r="B111" t="str">
            <v>:</v>
          </cell>
          <cell r="C111" t="str">
            <v>:</v>
          </cell>
          <cell r="D111" t="str">
            <v>:</v>
          </cell>
          <cell r="E111" t="str">
            <v>:</v>
          </cell>
          <cell r="F111" t="str">
            <v>:</v>
          </cell>
          <cell r="G111" t="str">
            <v>:</v>
          </cell>
          <cell r="H111" t="str">
            <v>:</v>
          </cell>
          <cell r="I111" t="str">
            <v>:</v>
          </cell>
          <cell r="J111" t="str">
            <v>:</v>
          </cell>
          <cell r="K111" t="str">
            <v>:</v>
          </cell>
          <cell r="L111" t="str">
            <v>:</v>
          </cell>
          <cell r="M111" t="str">
            <v>:</v>
          </cell>
        </row>
        <row r="113">
          <cell r="B113">
            <v>27.49895048657433</v>
          </cell>
          <cell r="C113">
            <v>19.775452819082965</v>
          </cell>
          <cell r="D113">
            <v>20.658436213991767</v>
          </cell>
          <cell r="E113">
            <v>20.30407062285434</v>
          </cell>
          <cell r="F113">
            <v>18.404907975460123</v>
          </cell>
          <cell r="G113">
            <v>19.081272084805654</v>
          </cell>
          <cell r="H113">
            <v>21.659919028340081</v>
          </cell>
          <cell r="I113">
            <v>20.114942528735632</v>
          </cell>
          <cell r="J113">
            <v>21.830065359477125</v>
          </cell>
          <cell r="K113">
            <v>19.88950276243094</v>
          </cell>
          <cell r="L113">
            <v>20.532319391634982</v>
          </cell>
          <cell r="M113">
            <v>22.37851662404092</v>
          </cell>
        </row>
        <row r="114">
          <cell r="B114">
            <v>28.70927833138947</v>
          </cell>
          <cell r="C114">
            <v>20.747676088620306</v>
          </cell>
          <cell r="D114">
            <v>20.769847634322375</v>
          </cell>
          <cell r="E114">
            <v>20.377084844089921</v>
          </cell>
          <cell r="F114">
            <v>18.060836501901139</v>
          </cell>
          <cell r="G114">
            <v>20.695652173913043</v>
          </cell>
          <cell r="H114">
            <v>20.52313883299799</v>
          </cell>
          <cell r="I114">
            <v>20.200573065902582</v>
          </cell>
          <cell r="J114">
            <v>20.99737532808399</v>
          </cell>
          <cell r="K114">
            <v>20.508166969147005</v>
          </cell>
          <cell r="L114">
            <v>21.401515151515152</v>
          </cell>
          <cell r="M114">
            <v>22.56169212690952</v>
          </cell>
        </row>
        <row r="115">
          <cell r="B115">
            <v>29.640758928575409</v>
          </cell>
          <cell r="C115">
            <v>21.199363329963308</v>
          </cell>
          <cell r="D115">
            <v>21.114195083267248</v>
          </cell>
          <cell r="E115">
            <v>20.970077220077219</v>
          </cell>
          <cell r="F115">
            <v>18.478260869565215</v>
          </cell>
          <cell r="G115">
            <v>20.588235294117645</v>
          </cell>
          <cell r="H115">
            <v>23.481781376518217</v>
          </cell>
          <cell r="I115">
            <v>20.967741935483872</v>
          </cell>
          <cell r="J115">
            <v>20.72072072072072</v>
          </cell>
          <cell r="K115">
            <v>21.348314606741571</v>
          </cell>
          <cell r="L115">
            <v>21.59090909090909</v>
          </cell>
          <cell r="M115">
            <v>21.888888888888889</v>
          </cell>
        </row>
        <row r="116">
          <cell r="B116" t="str">
            <v>:</v>
          </cell>
          <cell r="C116">
            <v>21.365730817685424</v>
          </cell>
          <cell r="D116">
            <v>20.951816745655609</v>
          </cell>
          <cell r="E116">
            <v>20.887602508441873</v>
          </cell>
          <cell r="F116">
            <v>18.458781362007169</v>
          </cell>
          <cell r="G116">
            <v>20.73170731707317</v>
          </cell>
          <cell r="H116">
            <v>23.590814196242171</v>
          </cell>
          <cell r="I116">
            <v>20.74074074074074</v>
          </cell>
          <cell r="J116">
            <v>20.764331210191084</v>
          </cell>
          <cell r="K116">
            <v>21.335807050092765</v>
          </cell>
          <cell r="L116">
            <v>21.121495327102803</v>
          </cell>
          <cell r="M116">
            <v>21.350762527233115</v>
          </cell>
        </row>
        <row r="117">
          <cell r="B117" t="str">
            <v>:</v>
          </cell>
          <cell r="C117" t="str">
            <v>:</v>
          </cell>
          <cell r="D117" t="str">
            <v>:</v>
          </cell>
          <cell r="E117" t="str">
            <v>:</v>
          </cell>
          <cell r="F117" t="str">
            <v>:</v>
          </cell>
          <cell r="G117" t="str">
            <v>:</v>
          </cell>
          <cell r="H117" t="str">
            <v>:</v>
          </cell>
          <cell r="I117" t="str">
            <v>:</v>
          </cell>
          <cell r="J117" t="str">
            <v>:</v>
          </cell>
          <cell r="K117" t="str">
            <v>:</v>
          </cell>
          <cell r="L117" t="str">
            <v>:</v>
          </cell>
          <cell r="M117" t="str">
            <v>:</v>
          </cell>
        </row>
        <row r="119">
          <cell r="B119">
            <v>1.8109836087751452</v>
          </cell>
          <cell r="C119">
            <v>0.71885374034181837</v>
          </cell>
          <cell r="D119">
            <v>1.104912066523086</v>
          </cell>
          <cell r="E119">
            <v>0.94510434834907076</v>
          </cell>
          <cell r="F119">
            <v>2.5968165581004414</v>
          </cell>
          <cell r="G119">
            <v>0.58847692141390118</v>
          </cell>
          <cell r="H119">
            <v>0.22233742959549413</v>
          </cell>
          <cell r="I119">
            <v>0.72118074477747507</v>
          </cell>
          <cell r="J119">
            <v>0.93657313819034516</v>
          </cell>
          <cell r="K119">
            <v>0.82740320829815461</v>
          </cell>
          <cell r="L119">
            <v>0.55409200968522998</v>
          </cell>
          <cell r="M119">
            <v>1.6279984251193467</v>
          </cell>
        </row>
        <row r="120">
          <cell r="B120">
            <v>1.7791486750503052</v>
          </cell>
          <cell r="C120">
            <v>0.74945446491965151</v>
          </cell>
          <cell r="D120">
            <v>1.2337247359446595</v>
          </cell>
          <cell r="E120">
            <v>0.91139654617612376</v>
          </cell>
          <cell r="F120">
            <v>1.3469326307866014</v>
          </cell>
          <cell r="G120">
            <v>0.81671984199331515</v>
          </cell>
          <cell r="H120">
            <v>0.21615541922290391</v>
          </cell>
          <cell r="I120">
            <v>1.0341306532663317</v>
          </cell>
          <cell r="J120">
            <v>1.1380395787524593</v>
          </cell>
          <cell r="K120">
            <v>0.91529268079909276</v>
          </cell>
          <cell r="L120">
            <v>0.68033025740650799</v>
          </cell>
          <cell r="M120">
            <v>2.2185724117589225</v>
          </cell>
        </row>
        <row r="121">
          <cell r="B121">
            <v>1.9753761442440207</v>
          </cell>
          <cell r="C121">
            <v>0.9579899154789363</v>
          </cell>
          <cell r="D121">
            <v>1.5600575854459204</v>
          </cell>
          <cell r="E121">
            <v>1.3096760280271158</v>
          </cell>
          <cell r="F121">
            <v>1.4170131902526271</v>
          </cell>
          <cell r="G121">
            <v>1.3074444848926101</v>
          </cell>
          <cell r="H121">
            <v>0.27317902832211788</v>
          </cell>
          <cell r="I121">
            <v>1.2592029284388535</v>
          </cell>
          <cell r="J121">
            <v>2.0527073830038862</v>
          </cell>
          <cell r="K121">
            <v>1.1145612218483045</v>
          </cell>
          <cell r="L121">
            <v>1.2206561360874846</v>
          </cell>
          <cell r="M121">
            <v>2.3159697312171388</v>
          </cell>
        </row>
        <row r="122">
          <cell r="B122">
            <v>2.0301071149907908</v>
          </cell>
          <cell r="C122">
            <v>1.0620749224710337</v>
          </cell>
          <cell r="D122">
            <v>1.909519349021557</v>
          </cell>
          <cell r="E122">
            <v>1.6867274449443523</v>
          </cell>
          <cell r="F122">
            <v>2.1517680992212287</v>
          </cell>
          <cell r="G122">
            <v>1.5983966192281398</v>
          </cell>
          <cell r="H122">
            <v>0.36107044470680838</v>
          </cell>
          <cell r="I122">
            <v>1.4524724975492864</v>
          </cell>
          <cell r="J122">
            <v>2.83866554409598</v>
          </cell>
          <cell r="K122">
            <v>1.3182187330806714</v>
          </cell>
          <cell r="L122">
            <v>1.1994284212601012</v>
          </cell>
          <cell r="M122">
            <v>2.5904313887668331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HR"/>
    </sheetNames>
    <sheetDataSet>
      <sheetData sheetId="0"/>
      <sheetData sheetId="1"/>
      <sheetData sheetId="2"/>
      <sheetData sheetId="3"/>
      <sheetData sheetId="4">
        <row r="4">
          <cell r="A4" t="str">
            <v xml:space="preserve">Czech Republic </v>
          </cell>
          <cell r="B4">
            <v>4.5702578226463286</v>
          </cell>
          <cell r="C4">
            <v>-1.1374771813295492</v>
          </cell>
          <cell r="D4">
            <v>2.1307092089660973</v>
          </cell>
          <cell r="E4">
            <v>-0.71440827167448262</v>
          </cell>
          <cell r="F4">
            <v>1.9780955376513143</v>
          </cell>
          <cell r="G4">
            <v>4.5089102851982199</v>
          </cell>
        </row>
        <row r="5">
          <cell r="B5">
            <v>2.2591320180928021</v>
          </cell>
          <cell r="C5">
            <v>-1.9801971788863781</v>
          </cell>
          <cell r="D5">
            <v>1.926149849253922</v>
          </cell>
          <cell r="E5">
            <v>-0.12186808725527243</v>
          </cell>
          <cell r="F5">
            <v>1.366868420132672</v>
          </cell>
          <cell r="G5">
            <v>1.8989034298017238</v>
          </cell>
        </row>
        <row r="8">
          <cell r="A8" t="str">
            <v xml:space="preserve">Czech Republic </v>
          </cell>
          <cell r="B8">
            <v>70.900000000000006</v>
          </cell>
          <cell r="C8">
            <v>72</v>
          </cell>
          <cell r="D8">
            <v>70.900000000000006</v>
          </cell>
          <cell r="E8">
            <v>70.900000000000006</v>
          </cell>
          <cell r="F8">
            <v>72.5</v>
          </cell>
          <cell r="G8">
            <v>74.8</v>
          </cell>
        </row>
        <row r="9">
          <cell r="B9">
            <v>66.5</v>
          </cell>
          <cell r="C9">
            <v>69.8</v>
          </cell>
          <cell r="D9">
            <v>68.900000000000006</v>
          </cell>
          <cell r="E9">
            <v>68.599999999999994</v>
          </cell>
          <cell r="F9">
            <v>68.400000000000006</v>
          </cell>
          <cell r="G9">
            <v>70.099999999999994</v>
          </cell>
        </row>
        <row r="11">
          <cell r="A11" t="str">
            <v xml:space="preserve">Czech Republic </v>
          </cell>
          <cell r="B11">
            <v>8.8000000000000007</v>
          </cell>
          <cell r="C11">
            <v>5.3</v>
          </cell>
          <cell r="D11">
            <v>6.7</v>
          </cell>
          <cell r="E11">
            <v>6.7</v>
          </cell>
          <cell r="F11">
            <v>7</v>
          </cell>
          <cell r="G11">
            <v>5</v>
          </cell>
        </row>
        <row r="12">
          <cell r="B12">
            <v>9.1999999999999993</v>
          </cell>
          <cell r="C12">
            <v>7.1</v>
          </cell>
          <cell r="D12">
            <v>8.9</v>
          </cell>
          <cell r="E12">
            <v>9.6</v>
          </cell>
          <cell r="F12">
            <v>10.8</v>
          </cell>
          <cell r="G12">
            <v>9.3000000000000007</v>
          </cell>
        </row>
        <row r="18">
          <cell r="A18" t="str">
            <v xml:space="preserve">Czech Republic </v>
          </cell>
          <cell r="B18">
            <v>-3.5</v>
          </cell>
          <cell r="C18">
            <v>-0.7</v>
          </cell>
          <cell r="D18">
            <v>-5.5</v>
          </cell>
          <cell r="E18">
            <v>-2.7</v>
          </cell>
          <cell r="F18">
            <v>-1.3</v>
          </cell>
          <cell r="G18">
            <v>-0.4</v>
          </cell>
        </row>
        <row r="19">
          <cell r="B19">
            <v>0</v>
          </cell>
          <cell r="C19">
            <v>-0.9</v>
          </cell>
          <cell r="D19">
            <v>-6.7</v>
          </cell>
          <cell r="E19">
            <v>-4.5</v>
          </cell>
          <cell r="F19">
            <v>-3.3</v>
          </cell>
          <cell r="G19">
            <v>-2.4</v>
          </cell>
        </row>
        <row r="21">
          <cell r="A21" t="str">
            <v xml:space="preserve">Czech Republic </v>
          </cell>
          <cell r="B21">
            <v>17</v>
          </cell>
          <cell r="C21">
            <v>27.8</v>
          </cell>
          <cell r="D21">
            <v>34.1</v>
          </cell>
          <cell r="E21">
            <v>39.9</v>
          </cell>
          <cell r="F21">
            <v>45.1</v>
          </cell>
          <cell r="G21">
            <v>41.1</v>
          </cell>
        </row>
        <row r="22">
          <cell r="B22">
            <v>60.6</v>
          </cell>
          <cell r="C22">
            <v>57.9</v>
          </cell>
          <cell r="D22">
            <v>73.099999999999994</v>
          </cell>
          <cell r="E22">
            <v>81.099999999999994</v>
          </cell>
          <cell r="F22">
            <v>85.5</v>
          </cell>
          <cell r="G22">
            <v>85.2</v>
          </cell>
        </row>
        <row r="24">
          <cell r="A24" t="str">
            <v xml:space="preserve">Czech Republic </v>
          </cell>
          <cell r="B24">
            <v>4.2</v>
          </cell>
          <cell r="C24">
            <v>4.5999999999999996</v>
          </cell>
          <cell r="D24">
            <v>5.5</v>
          </cell>
          <cell r="E24">
            <v>4.5</v>
          </cell>
          <cell r="F24">
            <v>3.7</v>
          </cell>
          <cell r="G24">
            <v>5.2</v>
          </cell>
        </row>
        <row r="25">
          <cell r="B25">
            <v>2.9</v>
          </cell>
          <cell r="C25">
            <v>3.2</v>
          </cell>
          <cell r="D25">
            <v>3.7</v>
          </cell>
          <cell r="E25">
            <v>3.3</v>
          </cell>
          <cell r="F25">
            <v>3</v>
          </cell>
          <cell r="G25">
            <v>2.9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progr. - only internal use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I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>
        <row r="30">
          <cell r="B30">
            <v>22075.580213304052</v>
          </cell>
          <cell r="C30">
            <v>3895.6906525559361</v>
          </cell>
          <cell r="D30">
            <v>0</v>
          </cell>
          <cell r="E30">
            <v>25971.270865859988</v>
          </cell>
          <cell r="F30">
            <v>21693.493594268741</v>
          </cell>
          <cell r="G30">
            <v>3130.1474759598923</v>
          </cell>
          <cell r="H30">
            <v>698.11717261521221</v>
          </cell>
          <cell r="I30">
            <v>25521.758242843844</v>
          </cell>
        </row>
        <row r="31">
          <cell r="B31">
            <v>452.50284269594897</v>
          </cell>
          <cell r="C31">
            <v>79.853443444063913</v>
          </cell>
          <cell r="D31">
            <v>0</v>
          </cell>
          <cell r="E31">
            <v>532.35628614001291</v>
          </cell>
          <cell r="F31">
            <v>452.51415673126178</v>
          </cell>
          <cell r="G31">
            <v>72.515370040107726</v>
          </cell>
          <cell r="H31">
            <v>7.3401683847877601</v>
          </cell>
          <cell r="I31">
            <v>532.36969515615726</v>
          </cell>
        </row>
        <row r="32">
          <cell r="B32">
            <v>22528.083056000003</v>
          </cell>
          <cell r="C32">
            <v>3975.5440960000001</v>
          </cell>
          <cell r="D32">
            <v>0</v>
          </cell>
          <cell r="E32">
            <v>26503.627152000001</v>
          </cell>
          <cell r="F32">
            <v>22146.007751000001</v>
          </cell>
          <cell r="G32">
            <v>3202.6628460000002</v>
          </cell>
          <cell r="H32">
            <v>705.45734099999993</v>
          </cell>
          <cell r="I32">
            <v>26054.127938000001</v>
          </cell>
        </row>
        <row r="33">
          <cell r="B33"/>
          <cell r="C33"/>
          <cell r="D33"/>
          <cell r="E33"/>
          <cell r="F33"/>
          <cell r="G33"/>
          <cell r="H33"/>
          <cell r="I33"/>
        </row>
        <row r="34">
          <cell r="B34"/>
          <cell r="C34"/>
          <cell r="D34"/>
          <cell r="E34"/>
          <cell r="F34">
            <v>-382.08661903531174</v>
          </cell>
          <cell r="G34">
            <v>-765.54317659604385</v>
          </cell>
          <cell r="H34">
            <v>698.11717261521221</v>
          </cell>
          <cell r="I34">
            <v>-449.51262301614406</v>
          </cell>
        </row>
        <row r="35">
          <cell r="B35"/>
          <cell r="C35"/>
          <cell r="D35"/>
          <cell r="E35"/>
          <cell r="F35">
            <v>1.1314035312807391E-2</v>
          </cell>
          <cell r="G35">
            <v>-7.3380734039561872</v>
          </cell>
          <cell r="H35">
            <v>7.3401683847877601</v>
          </cell>
          <cell r="I35">
            <v>1.3409016144350971E-2</v>
          </cell>
        </row>
        <row r="36">
          <cell r="B36"/>
          <cell r="C36"/>
          <cell r="D36"/>
          <cell r="E36"/>
          <cell r="F36">
            <v>-382.07530500000212</v>
          </cell>
          <cell r="G36">
            <v>-772.88124999999991</v>
          </cell>
          <cell r="H36">
            <v>705.45734099999993</v>
          </cell>
          <cell r="I36">
            <v>-449.49921399999948</v>
          </cell>
        </row>
        <row r="37">
          <cell r="B37">
            <v>2.0753564086296117</v>
          </cell>
          <cell r="C37">
            <v>0.36623936874317309</v>
          </cell>
          <cell r="D37">
            <v>0</v>
          </cell>
          <cell r="E37">
            <v>2.4415957773727839</v>
          </cell>
          <cell r="F37">
            <v>2.0401584545542568</v>
          </cell>
          <cell r="G37">
            <v>0.29503916714102379</v>
          </cell>
          <cell r="H37">
            <v>6.4988903406462767E-2</v>
          </cell>
          <cell r="I37">
            <v>2.4001865251017431</v>
          </cell>
        </row>
        <row r="38">
          <cell r="B38">
            <v>34.889540180848414</v>
          </cell>
          <cell r="C38">
            <v>6.1569777212440089</v>
          </cell>
          <cell r="D38">
            <v>0</v>
          </cell>
          <cell r="E38">
            <v>41.046517902092418</v>
          </cell>
          <cell r="F38">
            <v>34.297815102741637</v>
          </cell>
          <cell r="G38">
            <v>4.9600063073927307</v>
          </cell>
          <cell r="H38">
            <v>1.0925511142475421</v>
          </cell>
          <cell r="I38">
            <v>40.35037252438191</v>
          </cell>
        </row>
        <row r="39">
          <cell r="B39">
            <v>306.3057826791599</v>
          </cell>
          <cell r="C39">
            <v>54.053962020371252</v>
          </cell>
          <cell r="D39">
            <v>0</v>
          </cell>
          <cell r="E39">
            <v>360.35974469953118</v>
          </cell>
          <cell r="F39">
            <v>301.11084997896126</v>
          </cell>
          <cell r="G39">
            <v>43.545389426297561</v>
          </cell>
          <cell r="H39">
            <v>9.5918353303572754</v>
          </cell>
          <cell r="I39">
            <v>354.24807473561611</v>
          </cell>
        </row>
        <row r="40">
          <cell r="B40">
            <v>340.64883067479235</v>
          </cell>
          <cell r="C40">
            <v>60.114499942526173</v>
          </cell>
          <cell r="D40">
            <v>0</v>
          </cell>
          <cell r="E40">
            <v>400.7633306173185</v>
          </cell>
          <cell r="F40">
            <v>334.75284249540022</v>
          </cell>
          <cell r="G40">
            <v>48.30138402807578</v>
          </cell>
          <cell r="H40">
            <v>10.772663559802796</v>
          </cell>
          <cell r="I40">
            <v>393.82689008327873</v>
          </cell>
        </row>
        <row r="41">
          <cell r="B41">
            <v>51.754938041544712</v>
          </cell>
          <cell r="C41">
            <v>9.1332244306550994</v>
          </cell>
          <cell r="D41">
            <v>0</v>
          </cell>
          <cell r="E41">
            <v>60.888162472199816</v>
          </cell>
          <cell r="F41">
            <v>51.756232082468571</v>
          </cell>
          <cell r="G41">
            <v>8.2939334947056711</v>
          </cell>
          <cell r="H41">
            <v>0.83953054903669622</v>
          </cell>
          <cell r="I41">
            <v>60.889696126210936</v>
          </cell>
        </row>
        <row r="42">
          <cell r="A42" t="str">
            <v>EU12</v>
          </cell>
          <cell r="B42"/>
          <cell r="C42"/>
          <cell r="D42"/>
          <cell r="E42"/>
          <cell r="F42"/>
          <cell r="G42"/>
          <cell r="H42"/>
          <cell r="I42"/>
        </row>
        <row r="43">
          <cell r="B43">
            <v>2.1486828616657561</v>
          </cell>
          <cell r="C43">
            <v>0.42522311281286129</v>
          </cell>
          <cell r="D43">
            <v>5.5673471768185115E-2</v>
          </cell>
          <cell r="E43">
            <v>2.6295794462468032</v>
          </cell>
          <cell r="F43">
            <v>2.1709570263733786</v>
          </cell>
          <cell r="G43">
            <v>0.35953921882701073</v>
          </cell>
          <cell r="H43">
            <v>7.7531097240870567E-2</v>
          </cell>
          <cell r="I43">
            <v>2.6080273424412601</v>
          </cell>
        </row>
        <row r="44">
          <cell r="B44">
            <v>38.327284869878447</v>
          </cell>
          <cell r="C44">
            <v>7.5849478156121748</v>
          </cell>
          <cell r="D44">
            <v>0.99307955130248393</v>
          </cell>
          <cell r="E44">
            <v>46.905312236793115</v>
          </cell>
          <cell r="F44">
            <v>38.724601882648685</v>
          </cell>
          <cell r="G44">
            <v>6.4133066390232196</v>
          </cell>
          <cell r="H44">
            <v>1.38296651555242</v>
          </cell>
          <cell r="I44">
            <v>46.520875037224322</v>
          </cell>
        </row>
        <row r="45">
          <cell r="B45">
            <v>204.64025446824576</v>
          </cell>
          <cell r="C45">
            <v>40.498189641789857</v>
          </cell>
          <cell r="D45">
            <v>5.3023336449659686</v>
          </cell>
          <cell r="E45">
            <v>250.44077775500159</v>
          </cell>
          <cell r="F45">
            <v>206.76164279183567</v>
          </cell>
          <cell r="G45">
            <v>34.242464788421209</v>
          </cell>
          <cell r="H45">
            <v>7.3840508302253749</v>
          </cell>
          <cell r="I45">
            <v>248.38815841048225</v>
          </cell>
        </row>
        <row r="46">
          <cell r="B46">
            <v>212.42838520148234</v>
          </cell>
          <cell r="C46">
            <v>42.125580685034471</v>
          </cell>
          <cell r="D46">
            <v>5.6082647387909663</v>
          </cell>
          <cell r="E46">
            <v>260.16223062530787</v>
          </cell>
          <cell r="F46">
            <v>214.64735384774102</v>
          </cell>
          <cell r="G46">
            <v>35.515306587340611</v>
          </cell>
          <cell r="H46">
            <v>7.7993217335626666</v>
          </cell>
          <cell r="I46">
            <v>257.96198216864434</v>
          </cell>
        </row>
        <row r="47">
          <cell r="B47">
            <v>69.658003720449869</v>
          </cell>
          <cell r="C47">
            <v>12.292588915738287</v>
          </cell>
          <cell r="D47">
            <v>0</v>
          </cell>
          <cell r="E47">
            <v>81.950592636187594</v>
          </cell>
          <cell r="F47">
            <v>70.088150328448407</v>
          </cell>
          <cell r="G47">
            <v>12.181837309378597</v>
          </cell>
          <cell r="H47">
            <v>0.1866625065648333</v>
          </cell>
          <cell r="I47">
            <v>82.456650144390537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s_2014"/>
      <sheetName val="Expenditures_2014"/>
      <sheetName val="EU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Czech</v>
          </cell>
          <cell r="D2" t="str">
            <v>EU12</v>
          </cell>
        </row>
        <row r="4">
          <cell r="A4" t="str">
            <v>Competitiveness</v>
          </cell>
          <cell r="B4">
            <v>1637.3848217707912</v>
          </cell>
          <cell r="C4">
            <v>1023.1800033935111</v>
          </cell>
          <cell r="D4">
            <v>2087.5563184982311</v>
          </cell>
          <cell r="E4">
            <v>1187.6646286819691</v>
          </cell>
        </row>
        <row r="5">
          <cell r="A5" t="str">
            <v>of which: Urban</v>
          </cell>
          <cell r="B5">
            <v>1637.3848217707912</v>
          </cell>
          <cell r="C5">
            <v>1023.1800033935111</v>
          </cell>
          <cell r="D5">
            <v>2087.5563184982311</v>
          </cell>
          <cell r="E5">
            <v>1187.6646286819691</v>
          </cell>
        </row>
        <row r="6">
          <cell r="A6" t="str">
            <v>Intermediate</v>
          </cell>
          <cell r="B6"/>
          <cell r="C6"/>
          <cell r="D6"/>
          <cell r="E6"/>
        </row>
        <row r="7">
          <cell r="A7" t="str">
            <v>Rural</v>
          </cell>
          <cell r="B7"/>
          <cell r="C7"/>
          <cell r="D7"/>
          <cell r="E7"/>
        </row>
        <row r="8">
          <cell r="A8" t="str">
            <v>Convergence</v>
          </cell>
          <cell r="B8">
            <v>2229.0475232281137</v>
          </cell>
          <cell r="C8">
            <v>1631.5596614134467</v>
          </cell>
          <cell r="D8">
            <v>1574.1924754095414</v>
          </cell>
          <cell r="E8">
            <v>1081.4891564374079</v>
          </cell>
        </row>
        <row r="9">
          <cell r="A9" t="str">
            <v>of which: Urban</v>
          </cell>
          <cell r="B9">
            <v>2489.5279317625632</v>
          </cell>
          <cell r="C9">
            <v>1730.7032489550002</v>
          </cell>
          <cell r="D9">
            <v>1945.5947696819776</v>
          </cell>
          <cell r="E9">
            <v>1357.4712420244036</v>
          </cell>
        </row>
        <row r="10">
          <cell r="A10" t="str">
            <v>Intermediate</v>
          </cell>
          <cell r="B10">
            <v>2080.0066312892213</v>
          </cell>
          <cell r="C10">
            <v>1523.9015809600946</v>
          </cell>
          <cell r="D10">
            <v>1538.8295758759011</v>
          </cell>
          <cell r="E10">
            <v>1065.271126397078</v>
          </cell>
        </row>
        <row r="11">
          <cell r="A11" t="str">
            <v>Rural</v>
          </cell>
          <cell r="B11">
            <v>2329.4527147116851</v>
          </cell>
          <cell r="C11">
            <v>1736.2726958445667</v>
          </cell>
          <cell r="D11">
            <v>1446.801878284436</v>
          </cell>
          <cell r="E11">
            <v>977.70101772782414</v>
          </cell>
        </row>
        <row r="12">
          <cell r="A12" t="str">
            <v>All regions</v>
          </cell>
          <cell r="B12">
            <v>2158.5703769438173</v>
          </cell>
          <cell r="C12">
            <v>1559.091239711265</v>
          </cell>
          <cell r="D12">
            <v>1583.7154881915601</v>
          </cell>
          <cell r="E12">
            <v>1083.1445387496135</v>
          </cell>
        </row>
        <row r="13">
          <cell r="A13" t="str">
            <v>of which: Urban</v>
          </cell>
          <cell r="B13">
            <v>2063.9997054412561</v>
          </cell>
          <cell r="C13">
            <v>1377.3927448452125</v>
          </cell>
          <cell r="D13">
            <v>1961.7650768251669</v>
          </cell>
          <cell r="E13">
            <v>1338.8861658867672</v>
          </cell>
        </row>
        <row r="14">
          <cell r="A14" t="str">
            <v>Intermediate</v>
          </cell>
          <cell r="B14">
            <v>2080.0066312892213</v>
          </cell>
          <cell r="C14">
            <v>1523.9015809600946</v>
          </cell>
          <cell r="D14">
            <v>1522.9891922830359</v>
          </cell>
          <cell r="E14">
            <v>1055.4789853685461</v>
          </cell>
        </row>
        <row r="15">
          <cell r="A15" t="str">
            <v>Rural</v>
          </cell>
          <cell r="B15">
            <v>2329.4527147116851</v>
          </cell>
          <cell r="C15">
            <v>1736.2726958445667</v>
          </cell>
          <cell r="D15">
            <v>1446.801878284436</v>
          </cell>
          <cell r="E15">
            <v>977.70101772782414</v>
          </cell>
        </row>
        <row r="16">
          <cell r="A16" t="str">
            <v>Note: Regions are classified at the NUTS3 level into predominantly urban, predominantly rural and intermediate according to their population density (see the Eurostat methodology at http://ec.europa.eu/eurostat/web/rural-development/methodology).</v>
          </cell>
          <cell r="B16"/>
          <cell r="C16"/>
          <cell r="D16"/>
          <cell r="E16"/>
        </row>
        <row r="17">
          <cell r="A17" t="str">
            <v>Source: DG Regional and Urban Policy (WP13), Inforegio database and Eurostat, regional demographic statistics</v>
          </cell>
          <cell r="B17"/>
          <cell r="C17"/>
          <cell r="D17"/>
          <cell r="E17"/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28"/>
      <sheetName val="EU15"/>
      <sheetName val="EU15-4"/>
      <sheetName val="EU4"/>
      <sheetName val="EU12"/>
    </sheetNames>
    <sheetDataSet>
      <sheetData sheetId="0">
        <row r="12">
          <cell r="B12" t="str">
            <v>Convergence</v>
          </cell>
        </row>
      </sheetData>
      <sheetData sheetId="1">
        <row r="12">
          <cell r="B12" t="str">
            <v>Convergence</v>
          </cell>
        </row>
      </sheetData>
      <sheetData sheetId="2">
        <row r="12">
          <cell r="B12" t="str">
            <v>Convergence</v>
          </cell>
        </row>
      </sheetData>
      <sheetData sheetId="3">
        <row r="12">
          <cell r="B12" t="str">
            <v>Multi-Objective</v>
          </cell>
        </row>
      </sheetData>
      <sheetData sheetId="4">
        <row r="12">
          <cell r="B12" t="str">
            <v>Convergence</v>
          </cell>
          <cell r="D12" t="str">
            <v xml:space="preserve">Competiveness </v>
          </cell>
          <cell r="F12" t="str">
            <v>Multi-objective</v>
          </cell>
        </row>
        <row r="13">
          <cell r="B13" t="str">
            <v>EUR mn</v>
          </cell>
          <cell r="C13" t="str">
            <v>% total</v>
          </cell>
          <cell r="D13" t="str">
            <v>EUR mn</v>
          </cell>
          <cell r="E13" t="str">
            <v>% total</v>
          </cell>
          <cell r="F13" t="str">
            <v>EUR mn</v>
          </cell>
          <cell r="G13" t="str">
            <v>% total</v>
          </cell>
        </row>
        <row r="14">
          <cell r="B14">
            <v>4102.8843820000002</v>
          </cell>
          <cell r="C14">
            <v>20.369879089418554</v>
          </cell>
          <cell r="D14">
            <v>81.274443000000005</v>
          </cell>
          <cell r="E14">
            <v>33.421322927954449</v>
          </cell>
          <cell r="F14">
            <v>0</v>
          </cell>
          <cell r="G14">
            <v>0</v>
          </cell>
        </row>
        <row r="15">
          <cell r="B15">
            <v>9385.6600539999999</v>
          </cell>
          <cell r="C15">
            <v>46.597647575233488</v>
          </cell>
          <cell r="D15">
            <v>102.910856</v>
          </cell>
          <cell r="E15">
            <v>42.318554569093983</v>
          </cell>
          <cell r="F15">
            <v>459.52708100000001</v>
          </cell>
          <cell r="G15">
            <v>26.096027792086669</v>
          </cell>
        </row>
        <row r="16">
          <cell r="B16">
            <v>3551.7126520000002</v>
          </cell>
          <cell r="C16">
            <v>17.633437978169699</v>
          </cell>
          <cell r="D16">
            <v>38.377319999999997</v>
          </cell>
          <cell r="E16">
            <v>15.781354599125889</v>
          </cell>
          <cell r="F16">
            <v>335.859308</v>
          </cell>
          <cell r="G16">
            <v>19.07307359715541</v>
          </cell>
        </row>
        <row r="17">
          <cell r="B17">
            <v>2510.9455699999999</v>
          </cell>
          <cell r="C17">
            <v>12.466268336832494</v>
          </cell>
          <cell r="D17">
            <v>15.244607</v>
          </cell>
          <cell r="E17">
            <v>6.2688209804988126</v>
          </cell>
          <cell r="F17">
            <v>769.54030999999998</v>
          </cell>
          <cell r="G17">
            <v>43.701331536739154</v>
          </cell>
        </row>
        <row r="18">
          <cell r="B18">
            <v>152.15555900000001</v>
          </cell>
          <cell r="C18">
            <v>0.75541742126841427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B19">
            <v>438.55997500000001</v>
          </cell>
          <cell r="C19">
            <v>2.1773495990773508</v>
          </cell>
          <cell r="D19">
            <v>5.37418</v>
          </cell>
          <cell r="E19">
            <v>2.2099469233268598</v>
          </cell>
          <cell r="F19">
            <v>195.98145400000001</v>
          </cell>
          <cell r="G19">
            <v>11.129567074018766</v>
          </cell>
        </row>
        <row r="20">
          <cell r="B20">
            <v>20141.918192000001</v>
          </cell>
          <cell r="C20">
            <v>100</v>
          </cell>
          <cell r="D20">
            <v>243.18140600000001</v>
          </cell>
          <cell r="E20">
            <v>100</v>
          </cell>
          <cell r="F20">
            <v>1760.9081530000001</v>
          </cell>
          <cell r="G20">
            <v>100</v>
          </cell>
        </row>
      </sheetData>
      <sheetData sheetId="5">
        <row r="14">
          <cell r="B14">
            <v>5315.3334770000001</v>
          </cell>
        </row>
      </sheetData>
      <sheetData sheetId="6">
        <row r="12">
          <cell r="B12" t="str">
            <v>Competitiveness</v>
          </cell>
        </row>
      </sheetData>
      <sheetData sheetId="7">
        <row r="12">
          <cell r="B12" t="str">
            <v>Convergence</v>
          </cell>
        </row>
      </sheetData>
      <sheetData sheetId="8">
        <row r="12">
          <cell r="B12" t="str">
            <v>Convergence</v>
          </cell>
        </row>
      </sheetData>
      <sheetData sheetId="9">
        <row r="12">
          <cell r="B12" t="str">
            <v>Competitiveness</v>
          </cell>
        </row>
      </sheetData>
      <sheetData sheetId="10">
        <row r="12">
          <cell r="B12" t="str">
            <v>Convergence</v>
          </cell>
        </row>
      </sheetData>
      <sheetData sheetId="11">
        <row r="12">
          <cell r="B12" t="str">
            <v>Convergence</v>
          </cell>
        </row>
      </sheetData>
      <sheetData sheetId="12">
        <row r="14">
          <cell r="B14">
            <v>129.07353800000001</v>
          </cell>
        </row>
      </sheetData>
      <sheetData sheetId="13">
        <row r="12">
          <cell r="B12" t="str">
            <v>Convergence</v>
          </cell>
        </row>
      </sheetData>
      <sheetData sheetId="14">
        <row r="12">
          <cell r="B12" t="str">
            <v>Competitiveness</v>
          </cell>
        </row>
      </sheetData>
      <sheetData sheetId="15">
        <row r="12">
          <cell r="B12" t="str">
            <v>Convergence</v>
          </cell>
        </row>
      </sheetData>
      <sheetData sheetId="16">
        <row r="12">
          <cell r="B12" t="str">
            <v>Convergence</v>
          </cell>
        </row>
      </sheetData>
      <sheetData sheetId="17">
        <row r="12">
          <cell r="B12" t="str">
            <v>Competitiveness</v>
          </cell>
        </row>
      </sheetData>
      <sheetData sheetId="18">
        <row r="12">
          <cell r="B12" t="str">
            <v>Convergence</v>
          </cell>
        </row>
      </sheetData>
      <sheetData sheetId="19">
        <row r="12">
          <cell r="B12" t="str">
            <v>Convergence</v>
          </cell>
        </row>
      </sheetData>
      <sheetData sheetId="20">
        <row r="12">
          <cell r="B12" t="str">
            <v>Competitiveness</v>
          </cell>
        </row>
      </sheetData>
      <sheetData sheetId="21">
        <row r="12">
          <cell r="B12" t="str">
            <v>Convergence</v>
          </cell>
        </row>
      </sheetData>
      <sheetData sheetId="22">
        <row r="12">
          <cell r="B12" t="str">
            <v>Convergence</v>
          </cell>
        </row>
      </sheetData>
      <sheetData sheetId="23">
        <row r="12">
          <cell r="B12" t="str">
            <v>Convergence</v>
          </cell>
        </row>
      </sheetData>
      <sheetData sheetId="24">
        <row r="12">
          <cell r="B12" t="str">
            <v>Competitiveness</v>
          </cell>
        </row>
      </sheetData>
      <sheetData sheetId="25">
        <row r="12">
          <cell r="B12" t="str">
            <v>Convergence</v>
          </cell>
        </row>
      </sheetData>
      <sheetData sheetId="26">
        <row r="12">
          <cell r="B12" t="str">
            <v>Convergence</v>
          </cell>
        </row>
      </sheetData>
      <sheetData sheetId="27">
        <row r="13">
          <cell r="B13" t="str">
            <v>Convergence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"/>
      <sheetName val="BE"/>
      <sheetName val="BG"/>
      <sheetName val="ETC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  <sheetName val="EU"/>
    </sheetNames>
    <sheetDataSet>
      <sheetData sheetId="0"/>
      <sheetData sheetId="1"/>
      <sheetData sheetId="2"/>
      <sheetData sheetId="3"/>
      <sheetData sheetId="4"/>
      <sheetData sheetId="5">
        <row r="4">
          <cell r="B4">
            <v>3345.306568</v>
          </cell>
          <cell r="C4">
            <v>3395.4521159999999</v>
          </cell>
          <cell r="D4">
            <v>718.00241600000004</v>
          </cell>
          <cell r="E4">
            <v>-667.85686799999996</v>
          </cell>
          <cell r="F4">
            <v>50.145547999999998</v>
          </cell>
          <cell r="G4">
            <v>14.849495004454141</v>
          </cell>
          <cell r="H4">
            <v>15.332118340140463</v>
          </cell>
        </row>
        <row r="5">
          <cell r="B5">
            <v>354.83309700000001</v>
          </cell>
          <cell r="C5">
            <v>285.80561299999999</v>
          </cell>
          <cell r="D5">
            <v>0</v>
          </cell>
          <cell r="E5">
            <v>-69.027484000000001</v>
          </cell>
          <cell r="F5">
            <v>-69.027484000000001</v>
          </cell>
          <cell r="G5">
            <v>1.5750700852707296</v>
          </cell>
          <cell r="H5">
            <v>1.2905513996629683</v>
          </cell>
        </row>
        <row r="6">
          <cell r="B6">
            <v>347.84791200000001</v>
          </cell>
          <cell r="C6">
            <v>502.901096</v>
          </cell>
          <cell r="D6">
            <v>158.59823299999999</v>
          </cell>
          <cell r="E6">
            <v>-3.5450490000000001</v>
          </cell>
          <cell r="F6">
            <v>155.05318399999999</v>
          </cell>
          <cell r="G6">
            <v>1.5440635190101371</v>
          </cell>
          <cell r="H6">
            <v>2.2708431318836304</v>
          </cell>
        </row>
        <row r="7">
          <cell r="B7">
            <v>1011.101616</v>
          </cell>
          <cell r="C7">
            <v>848.11310200000003</v>
          </cell>
          <cell r="D7">
            <v>52.226646000000002</v>
          </cell>
          <cell r="E7">
            <v>-215.21516</v>
          </cell>
          <cell r="F7">
            <v>-162.98851400000001</v>
          </cell>
          <cell r="G7">
            <v>4.4881830978988209</v>
          </cell>
          <cell r="H7">
            <v>3.8296432997577345</v>
          </cell>
        </row>
        <row r="8">
          <cell r="B8">
            <v>4210.2721659999997</v>
          </cell>
          <cell r="C8">
            <v>3925.9492799999998</v>
          </cell>
          <cell r="D8">
            <v>421.04218800000001</v>
          </cell>
          <cell r="E8">
            <v>-705.36507400000005</v>
          </cell>
          <cell r="F8">
            <v>-284.32288599999998</v>
          </cell>
          <cell r="G8">
            <v>18.688994334467619</v>
          </cell>
          <cell r="H8">
            <v>17.727571145741713</v>
          </cell>
        </row>
        <row r="9">
          <cell r="B9">
            <v>1190.031303</v>
          </cell>
          <cell r="C9">
            <v>1316.49495</v>
          </cell>
          <cell r="D9">
            <v>516.868244</v>
          </cell>
          <cell r="E9">
            <v>-390.40459700000002</v>
          </cell>
          <cell r="F9">
            <v>126.46364699999999</v>
          </cell>
          <cell r="G9">
            <v>5.2824348172094204</v>
          </cell>
          <cell r="H9">
            <v>5.9446152317929801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>
            <v>3882.4074759999999</v>
          </cell>
          <cell r="C11">
            <v>3796.8871060000001</v>
          </cell>
          <cell r="D11">
            <v>183.816485</v>
          </cell>
          <cell r="E11">
            <v>-269.33685500000001</v>
          </cell>
          <cell r="F11">
            <v>-85.52037</v>
          </cell>
          <cell r="G11">
            <v>17.233634421309461</v>
          </cell>
          <cell r="H11">
            <v>17.144792635722581</v>
          </cell>
        </row>
        <row r="12">
          <cell r="B12">
            <v>2770.2010300000002</v>
          </cell>
          <cell r="C12">
            <v>2900.9353780000001</v>
          </cell>
          <cell r="D12">
            <v>222.27758800000001</v>
          </cell>
          <cell r="E12">
            <v>-91.543239999999997</v>
          </cell>
          <cell r="F12">
            <v>130.73434800000001</v>
          </cell>
          <cell r="G12">
            <v>12.296656680081801</v>
          </cell>
          <cell r="H12">
            <v>13.099134663984794</v>
          </cell>
        </row>
        <row r="13">
          <cell r="B13">
            <v>1063.381633</v>
          </cell>
          <cell r="C13">
            <v>1085.667455</v>
          </cell>
          <cell r="D13">
            <v>125.67151800000001</v>
          </cell>
          <cell r="E13">
            <v>-103.385696</v>
          </cell>
          <cell r="F13">
            <v>22.285822</v>
          </cell>
          <cell r="G13">
            <v>4.720249079145618</v>
          </cell>
          <cell r="H13">
            <v>4.9023167841661071</v>
          </cell>
        </row>
        <row r="14">
          <cell r="B14">
            <v>162.080568</v>
          </cell>
          <cell r="C14">
            <v>110.56677500000001</v>
          </cell>
          <cell r="D14">
            <v>1.5</v>
          </cell>
          <cell r="E14">
            <v>-53.013793</v>
          </cell>
          <cell r="F14">
            <v>-51.513793</v>
          </cell>
          <cell r="G14">
            <v>0.71946009608142136</v>
          </cell>
          <cell r="H14">
            <v>0.49926278471119645</v>
          </cell>
        </row>
        <row r="15">
          <cell r="B15">
            <v>180.53881100000001</v>
          </cell>
          <cell r="C15">
            <v>41.588783999999997</v>
          </cell>
          <cell r="D15">
            <v>1.5</v>
          </cell>
          <cell r="E15">
            <v>-140.45002700000001</v>
          </cell>
          <cell r="F15">
            <v>-138.95002700000001</v>
          </cell>
          <cell r="G15">
            <v>0.80139446641429324</v>
          </cell>
          <cell r="H15">
            <v>0.1877935945277634</v>
          </cell>
        </row>
        <row r="16">
          <cell r="B16">
            <v>1734.0120199999999</v>
          </cell>
          <cell r="C16">
            <v>1808.5330059999999</v>
          </cell>
          <cell r="D16">
            <v>222.427753</v>
          </cell>
          <cell r="E16">
            <v>-147.906767</v>
          </cell>
          <cell r="F16">
            <v>74.520985999999994</v>
          </cell>
          <cell r="G16">
            <v>7.6971130463680231</v>
          </cell>
          <cell r="H16">
            <v>8.1664064527311293</v>
          </cell>
        </row>
        <row r="17">
          <cell r="B17">
            <v>3.46461</v>
          </cell>
          <cell r="C17">
            <v>3.4465870000000001</v>
          </cell>
          <cell r="D17">
            <v>0</v>
          </cell>
          <cell r="E17">
            <v>-1.8023000000000001E-2</v>
          </cell>
          <cell r="F17">
            <v>-1.8023000000000001E-2</v>
          </cell>
          <cell r="G17">
            <v>1.5379071496619221E-2</v>
          </cell>
          <cell r="H17">
            <v>1.5563017220764631E-2</v>
          </cell>
        </row>
        <row r="18">
          <cell r="B18">
            <v>1411.9410780000001</v>
          </cell>
          <cell r="C18">
            <v>1483.750894</v>
          </cell>
          <cell r="D18">
            <v>139.81770399999999</v>
          </cell>
          <cell r="E18">
            <v>-68.007887999999994</v>
          </cell>
          <cell r="F18">
            <v>71.809815999999998</v>
          </cell>
          <cell r="G18">
            <v>6.2674710248990833</v>
          </cell>
          <cell r="H18">
            <v>6.6998571963066409</v>
          </cell>
        </row>
        <row r="19">
          <cell r="B19">
            <v>104.612718</v>
          </cell>
          <cell r="C19">
            <v>99.450765000000004</v>
          </cell>
          <cell r="D19">
            <v>9.647259</v>
          </cell>
          <cell r="E19">
            <v>-14.809212</v>
          </cell>
          <cell r="F19">
            <v>-5.1619529999999996</v>
          </cell>
          <cell r="G19">
            <v>0.46436582171663321</v>
          </cell>
          <cell r="H19">
            <v>0.44906859113471281</v>
          </cell>
        </row>
        <row r="20">
          <cell r="B20">
            <v>756.05044999999996</v>
          </cell>
          <cell r="C20">
            <v>540.46484399999997</v>
          </cell>
          <cell r="D20">
            <v>13.348147000000001</v>
          </cell>
          <cell r="E20">
            <v>-228.933753</v>
          </cell>
          <cell r="F20">
            <v>-215.58560600000001</v>
          </cell>
          <cell r="G20">
            <v>3.3560354341761798</v>
          </cell>
          <cell r="H20">
            <v>2.4404617305148162</v>
          </cell>
        </row>
        <row r="21">
          <cell r="B21">
            <v>22528.083055999999</v>
          </cell>
          <cell r="C21">
            <v>22146.007751000001</v>
          </cell>
          <cell r="D21">
            <v>2786.744181</v>
          </cell>
          <cell r="E21">
            <v>-3168.8194859999999</v>
          </cell>
          <cell r="F21">
            <v>-382.07530500000001</v>
          </cell>
          <cell r="G21">
            <v>100</v>
          </cell>
          <cell r="H21">
            <v>100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UK"/>
    </sheetNames>
    <sheetDataSet>
      <sheetData sheetId="0"/>
      <sheetData sheetId="1"/>
      <sheetData sheetId="2"/>
      <sheetData sheetId="3"/>
      <sheetData sheetId="4"/>
      <sheetData sheetId="5">
        <row r="2">
          <cell r="L2">
            <v>22528.083055999999</v>
          </cell>
          <cell r="M2">
            <v>22146.007751000001</v>
          </cell>
        </row>
        <row r="3">
          <cell r="L3">
            <v>3975.5440960000001</v>
          </cell>
          <cell r="M3">
            <v>3202.6628460000002</v>
          </cell>
        </row>
        <row r="4">
          <cell r="L4">
            <v>0</v>
          </cell>
          <cell r="M4">
            <v>705.45734100000004</v>
          </cell>
        </row>
        <row r="5">
          <cell r="L5">
            <v>26503.627152000001</v>
          </cell>
          <cell r="M5">
            <v>26054.127938000001</v>
          </cell>
        </row>
        <row r="6">
          <cell r="L6">
            <v>0.84999999912464808</v>
          </cell>
          <cell r="M6">
            <v>0.84999996176037818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T"/>
      <sheetName val="BE"/>
      <sheetName val="BG"/>
      <sheetName val="CY"/>
      <sheetName val="CZ"/>
      <sheetName val="DE"/>
      <sheetName val="DK"/>
      <sheetName val="EE"/>
      <sheetName val="ES"/>
      <sheetName val="ETC"/>
      <sheetName val="FI"/>
      <sheetName val="FR"/>
      <sheetName val="G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K"/>
      <sheetName val="SL"/>
      <sheetName val="UK"/>
    </sheetNames>
    <sheetDataSet>
      <sheetData sheetId="0"/>
      <sheetData sheetId="1"/>
      <sheetData sheetId="2"/>
      <sheetData sheetId="3"/>
      <sheetData sheetId="4"/>
      <sheetData sheetId="5">
        <row r="2">
          <cell r="J2">
            <v>1.3208100813872057</v>
          </cell>
          <cell r="K2">
            <v>5.6835954550009768</v>
          </cell>
          <cell r="L2">
            <v>12.789120738351176</v>
          </cell>
          <cell r="M2">
            <v>21.240529818687502</v>
          </cell>
          <cell r="N2">
            <v>27.645464021494103</v>
          </cell>
          <cell r="O2">
            <v>40.338661502530236</v>
          </cell>
          <cell r="P2">
            <v>48.797681891500389</v>
          </cell>
          <cell r="Q2">
            <v>60.531833785683929</v>
          </cell>
          <cell r="R2">
            <v>81.054874557196214</v>
          </cell>
          <cell r="S2">
            <v>84.478168658435592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_data"/>
      <sheetName val="country tables_old"/>
      <sheetName val="country tables"/>
      <sheetName val="NEW core by country 12-14"/>
      <sheetName val="NEW data final"/>
      <sheetName val="DynamicMenu"/>
      <sheetName val="PrgrList"/>
      <sheetName val="CHECK_2012-13"/>
      <sheetName val="DATA"/>
      <sheetName val="DATA_DGRegio"/>
      <sheetName val="DATA_DG_Sel"/>
      <sheetName val="Plaus_1"/>
      <sheetName val="Plaus_2"/>
      <sheetName val="Relevant_indicators"/>
      <sheetName val="CoreInd07-13"/>
      <sheetName val="FutureCommon14-20"/>
      <sheetName val="sfc_core_raw"/>
      <sheetName val="sfc_common_raw"/>
      <sheetName val="old summary table sent to APPLI"/>
    </sheetNames>
    <sheetDataSet>
      <sheetData sheetId="0"/>
      <sheetData sheetId="1"/>
      <sheetData sheetId="2">
        <row r="53">
          <cell r="K53">
            <v>0</v>
          </cell>
          <cell r="L53" t="str">
            <v>Aggregated Jobs</v>
          </cell>
          <cell r="M53" t="str">
            <v>Jobs</v>
          </cell>
          <cell r="N53">
            <v>26910.71</v>
          </cell>
        </row>
        <row r="54">
          <cell r="K54">
            <v>1</v>
          </cell>
          <cell r="L54" t="str">
            <v>Jobs created</v>
          </cell>
          <cell r="M54" t="str">
            <v>Jobs</v>
          </cell>
          <cell r="N54">
            <v>22485.38</v>
          </cell>
        </row>
        <row r="55">
          <cell r="K55">
            <v>4</v>
          </cell>
          <cell r="L55" t="str">
            <v>Number of RTD projects</v>
          </cell>
          <cell r="M55" t="str">
            <v>projects</v>
          </cell>
          <cell r="N55">
            <v>1423</v>
          </cell>
        </row>
        <row r="56">
          <cell r="K56">
            <v>5</v>
          </cell>
          <cell r="L56" t="str">
            <v>Number of cooperation project enterprises-research institutions</v>
          </cell>
          <cell r="M56" t="str">
            <v>projects</v>
          </cell>
          <cell r="N56">
            <v>636</v>
          </cell>
        </row>
        <row r="57">
          <cell r="K57">
            <v>6</v>
          </cell>
          <cell r="L57" t="str">
            <v>Research jobs created</v>
          </cell>
          <cell r="M57" t="str">
            <v>Jobs</v>
          </cell>
          <cell r="N57">
            <v>3907.92</v>
          </cell>
        </row>
        <row r="58">
          <cell r="K58">
            <v>7</v>
          </cell>
          <cell r="L58" t="str">
            <v>Number of direct investment aid projects to SME</v>
          </cell>
          <cell r="M58" t="str">
            <v>projects</v>
          </cell>
          <cell r="N58">
            <v>8047</v>
          </cell>
        </row>
        <row r="59">
          <cell r="K59">
            <v>8</v>
          </cell>
          <cell r="L59" t="str">
            <v>Number of start-ups supported</v>
          </cell>
          <cell r="M59" t="str">
            <v>start-ups</v>
          </cell>
          <cell r="N59">
            <v>36</v>
          </cell>
        </row>
        <row r="60">
          <cell r="K60">
            <v>9</v>
          </cell>
          <cell r="L60" t="str">
            <v>Jobs created in SME (gross, full time equivalent)</v>
          </cell>
          <cell r="M60" t="str">
            <v>Jobs</v>
          </cell>
          <cell r="N60">
            <v>241</v>
          </cell>
        </row>
        <row r="62">
          <cell r="K62">
            <v>14</v>
          </cell>
          <cell r="L62" t="str">
            <v>km of new roads</v>
          </cell>
          <cell r="M62" t="str">
            <v>km</v>
          </cell>
          <cell r="N62">
            <v>311.77000000000004</v>
          </cell>
        </row>
        <row r="63">
          <cell r="K63">
            <v>15</v>
          </cell>
          <cell r="L63" t="str">
            <v>km of new TEN roads</v>
          </cell>
          <cell r="M63" t="str">
            <v>km</v>
          </cell>
          <cell r="N63">
            <v>110.75</v>
          </cell>
        </row>
        <row r="64">
          <cell r="K64">
            <v>16</v>
          </cell>
          <cell r="L64" t="str">
            <v>km of reconstructed roads</v>
          </cell>
          <cell r="M64" t="str">
            <v>km</v>
          </cell>
          <cell r="N64">
            <v>2017.88</v>
          </cell>
        </row>
        <row r="65">
          <cell r="K65">
            <v>18</v>
          </cell>
          <cell r="L65" t="str">
            <v>km of TEN railroads</v>
          </cell>
          <cell r="M65" t="str">
            <v>km</v>
          </cell>
          <cell r="N65">
            <v>294</v>
          </cell>
        </row>
        <row r="66">
          <cell r="K66">
            <v>19</v>
          </cell>
          <cell r="L66" t="str">
            <v>km of reconstructed railroads</v>
          </cell>
          <cell r="M66" t="str">
            <v>km</v>
          </cell>
          <cell r="N66">
            <v>369.06</v>
          </cell>
        </row>
        <row r="67">
          <cell r="K67">
            <v>24</v>
          </cell>
          <cell r="L67" t="str">
            <v>Additional capacity of renewable energy production</v>
          </cell>
          <cell r="M67" t="str">
            <v>MW</v>
          </cell>
          <cell r="N67">
            <v>225.96</v>
          </cell>
        </row>
        <row r="68">
          <cell r="K68">
            <v>25</v>
          </cell>
          <cell r="L68" t="str">
            <v>Additional population served by water projects</v>
          </cell>
          <cell r="M68" t="str">
            <v>persons</v>
          </cell>
          <cell r="N68">
            <v>371321</v>
          </cell>
        </row>
        <row r="69">
          <cell r="K69">
            <v>26</v>
          </cell>
          <cell r="L69" t="str">
            <v>Additional population served by waste water projects</v>
          </cell>
          <cell r="M69" t="str">
            <v>persons</v>
          </cell>
          <cell r="N69">
            <v>490266</v>
          </cell>
        </row>
        <row r="70">
          <cell r="K70">
            <v>29</v>
          </cell>
          <cell r="L70" t="str">
            <v>Area rehabilitated (km2)</v>
          </cell>
          <cell r="M70" t="str">
            <v>km2</v>
          </cell>
          <cell r="N70">
            <v>147.04999999999998</v>
          </cell>
        </row>
        <row r="71">
          <cell r="K71">
            <v>35</v>
          </cell>
          <cell r="L71" t="str">
            <v>Number of jobs created in tourism</v>
          </cell>
          <cell r="M71" t="str">
            <v>Jobs</v>
          </cell>
          <cell r="N71">
            <v>1791.7899999999997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13" sqref="A13"/>
    </sheetView>
  </sheetViews>
  <sheetFormatPr defaultRowHeight="15" x14ac:dyDescent="0.25"/>
  <cols>
    <col min="1" max="1" width="118" customWidth="1"/>
  </cols>
  <sheetData>
    <row r="1" spans="1:1" x14ac:dyDescent="0.25">
      <c r="A1" s="1" t="s">
        <v>6</v>
      </c>
    </row>
    <row r="2" spans="1:1" x14ac:dyDescent="0.25">
      <c r="A2" s="1" t="s">
        <v>5</v>
      </c>
    </row>
    <row r="3" spans="1:1" x14ac:dyDescent="0.25">
      <c r="A3" s="1" t="s">
        <v>2</v>
      </c>
    </row>
    <row r="4" spans="1:1" x14ac:dyDescent="0.25">
      <c r="A4" s="1" t="s">
        <v>119</v>
      </c>
    </row>
    <row r="5" spans="1:1" x14ac:dyDescent="0.25">
      <c r="A5" s="1" t="s">
        <v>3</v>
      </c>
    </row>
    <row r="6" spans="1:1" x14ac:dyDescent="0.25">
      <c r="A6" s="1" t="s">
        <v>4</v>
      </c>
    </row>
    <row r="7" spans="1:1" x14ac:dyDescent="0.25">
      <c r="A7" s="1" t="s">
        <v>120</v>
      </c>
    </row>
    <row r="8" spans="1:1" x14ac:dyDescent="0.25">
      <c r="A8" s="1" t="s">
        <v>7</v>
      </c>
    </row>
    <row r="9" spans="1:1" x14ac:dyDescent="0.25">
      <c r="A9" s="1" t="s">
        <v>8</v>
      </c>
    </row>
    <row r="10" spans="1:1" x14ac:dyDescent="0.25">
      <c r="A10" s="1" t="s">
        <v>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workbookViewId="0">
      <selection activeCell="K10" sqref="K10"/>
    </sheetView>
  </sheetViews>
  <sheetFormatPr defaultRowHeight="15" x14ac:dyDescent="0.25"/>
  <cols>
    <col min="1" max="1" width="19.42578125" customWidth="1"/>
    <col min="2" max="11" width="12.85546875" customWidth="1"/>
  </cols>
  <sheetData>
    <row r="1" spans="1:11" x14ac:dyDescent="0.25">
      <c r="A1" s="1" t="s">
        <v>8</v>
      </c>
    </row>
    <row r="2" spans="1:11" x14ac:dyDescent="0.25">
      <c r="A2" s="105"/>
      <c r="B2" s="106">
        <v>2007</v>
      </c>
      <c r="C2" s="106">
        <v>2008</v>
      </c>
      <c r="D2" s="106">
        <v>2009</v>
      </c>
      <c r="E2" s="106">
        <v>2010</v>
      </c>
      <c r="F2" s="106">
        <v>2011</v>
      </c>
      <c r="G2" s="106">
        <v>2012</v>
      </c>
      <c r="H2" s="106">
        <v>2013</v>
      </c>
      <c r="I2" s="106">
        <v>2014</v>
      </c>
      <c r="J2" s="106">
        <v>2015</v>
      </c>
      <c r="K2" s="104" t="s">
        <v>122</v>
      </c>
    </row>
    <row r="3" spans="1:11" ht="43.5" x14ac:dyDescent="0.25">
      <c r="A3" s="107" t="s">
        <v>118</v>
      </c>
      <c r="B3" s="108">
        <f>IF([8]CZ!J2="", "", [8]CZ!J2)</f>
        <v>1.3208100813872057</v>
      </c>
      <c r="C3" s="108">
        <f>IF([8]CZ!K2="", "", [8]CZ!K2)</f>
        <v>5.6835954550009768</v>
      </c>
      <c r="D3" s="108">
        <f>IF([8]CZ!L2="", "", [8]CZ!L2)</f>
        <v>12.789120738351176</v>
      </c>
      <c r="E3" s="108">
        <f>IF([8]CZ!M2="", "", [8]CZ!M2)</f>
        <v>21.240529818687502</v>
      </c>
      <c r="F3" s="108">
        <f>IF([8]CZ!N2="", "", [8]CZ!N2)</f>
        <v>27.645464021494103</v>
      </c>
      <c r="G3" s="108">
        <f>IF([8]CZ!O2="", "", [8]CZ!O2)</f>
        <v>40.338661502530236</v>
      </c>
      <c r="H3" s="108">
        <f>IF([8]CZ!P2="", "", [8]CZ!P2)</f>
        <v>48.797681891500389</v>
      </c>
      <c r="I3" s="108">
        <f>IF([8]CZ!Q2="", "", [8]CZ!Q2)</f>
        <v>60.531833785683929</v>
      </c>
      <c r="J3" s="108">
        <f>IF([8]CZ!R2="", "", [8]CZ!R2)</f>
        <v>81.054874557196214</v>
      </c>
      <c r="K3" s="109">
        <f>IF([8]CZ!S2="", "", [8]CZ!S2)</f>
        <v>84.478168658435592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H7" sqref="H7"/>
    </sheetView>
  </sheetViews>
  <sheetFormatPr defaultRowHeight="15" x14ac:dyDescent="0.25"/>
  <cols>
    <col min="1" max="1" width="20.5703125" customWidth="1"/>
    <col min="2" max="2" width="57" customWidth="1"/>
    <col min="3" max="3" width="22.85546875" customWidth="1"/>
    <col min="4" max="4" width="27.42578125" customWidth="1"/>
  </cols>
  <sheetData>
    <row r="1" spans="1:4" x14ac:dyDescent="0.25">
      <c r="A1" s="1" t="s">
        <v>9</v>
      </c>
    </row>
    <row r="2" spans="1:4" x14ac:dyDescent="0.25">
      <c r="A2" s="128" t="s">
        <v>112</v>
      </c>
      <c r="B2" s="129" t="s">
        <v>113</v>
      </c>
      <c r="C2" s="129" t="s">
        <v>114</v>
      </c>
      <c r="D2" s="130" t="s">
        <v>116</v>
      </c>
    </row>
    <row r="3" spans="1:4" x14ac:dyDescent="0.25">
      <c r="A3" s="131">
        <f>IF('[9]country tables'!K53="","",'[9]country tables'!K53)</f>
        <v>0</v>
      </c>
      <c r="B3" s="142" t="str">
        <f>IF('[9]country tables'!L53="","",'[9]country tables'!L53)</f>
        <v>Aggregated Jobs</v>
      </c>
      <c r="C3" s="142" t="str">
        <f>IF('[9]country tables'!M53="","",'[9]country tables'!M53)</f>
        <v>Jobs</v>
      </c>
      <c r="D3" s="164">
        <f>IF('[9]country tables'!N53="","",'[9]country tables'!N53)</f>
        <v>26910.71</v>
      </c>
    </row>
    <row r="4" spans="1:4" x14ac:dyDescent="0.25">
      <c r="A4" s="132">
        <f>IF('[9]country tables'!K54="","",'[9]country tables'!K54)</f>
        <v>1</v>
      </c>
      <c r="B4" s="140" t="str">
        <f>IF('[9]country tables'!L54="","",'[9]country tables'!L54)</f>
        <v>Jobs created</v>
      </c>
      <c r="C4" s="140" t="str">
        <f>IF('[9]country tables'!M54="","",'[9]country tables'!M54)</f>
        <v>Jobs</v>
      </c>
      <c r="D4" s="165">
        <f>IF('[9]country tables'!N54="","",'[9]country tables'!N54)</f>
        <v>22485.38</v>
      </c>
    </row>
    <row r="5" spans="1:4" x14ac:dyDescent="0.25">
      <c r="A5" s="132">
        <f>IF('[9]country tables'!K55="","",'[9]country tables'!K55)</f>
        <v>4</v>
      </c>
      <c r="B5" s="140" t="str">
        <f>IF('[9]country tables'!L55="","",'[9]country tables'!L55)</f>
        <v>Number of RTD projects</v>
      </c>
      <c r="C5" s="140" t="str">
        <f>IF('[9]country tables'!M55="","",'[9]country tables'!M55)</f>
        <v>projects</v>
      </c>
      <c r="D5" s="165">
        <f>IF('[9]country tables'!N55="","",'[9]country tables'!N55)</f>
        <v>1423</v>
      </c>
    </row>
    <row r="6" spans="1:4" x14ac:dyDescent="0.25">
      <c r="A6" s="132">
        <f>IF('[9]country tables'!K56="","",'[9]country tables'!K56)</f>
        <v>5</v>
      </c>
      <c r="B6" s="140" t="str">
        <f>IF('[9]country tables'!L56="","",'[9]country tables'!L56)</f>
        <v>Number of cooperation project enterprises-research institutions</v>
      </c>
      <c r="C6" s="140" t="str">
        <f>IF('[9]country tables'!M56="","",'[9]country tables'!M56)</f>
        <v>projects</v>
      </c>
      <c r="D6" s="165">
        <f>IF('[9]country tables'!N56="","",'[9]country tables'!N56)</f>
        <v>636</v>
      </c>
    </row>
    <row r="7" spans="1:4" x14ac:dyDescent="0.25">
      <c r="A7" s="132">
        <f>IF('[9]country tables'!K57="","",'[9]country tables'!K57)</f>
        <v>6</v>
      </c>
      <c r="B7" s="140" t="str">
        <f>IF('[9]country tables'!L57="","",'[9]country tables'!L57)</f>
        <v>Research jobs created</v>
      </c>
      <c r="C7" s="140" t="str">
        <f>IF('[9]country tables'!M57="","",'[9]country tables'!M57)</f>
        <v>Jobs</v>
      </c>
      <c r="D7" s="165">
        <f>IF('[9]country tables'!N57="","",'[9]country tables'!N57)</f>
        <v>3907.92</v>
      </c>
    </row>
    <row r="8" spans="1:4" x14ac:dyDescent="0.25">
      <c r="A8" s="132">
        <f>IF('[9]country tables'!K58="","",'[9]country tables'!K58)</f>
        <v>7</v>
      </c>
      <c r="B8" s="140" t="str">
        <f>IF('[9]country tables'!L58="","",'[9]country tables'!L58)</f>
        <v>Number of direct investment aid projects to SME</v>
      </c>
      <c r="C8" s="140" t="str">
        <f>IF('[9]country tables'!M58="","",'[9]country tables'!M58)</f>
        <v>projects</v>
      </c>
      <c r="D8" s="165">
        <f>IF('[9]country tables'!N58="","",'[9]country tables'!N58)</f>
        <v>8047</v>
      </c>
    </row>
    <row r="9" spans="1:4" x14ac:dyDescent="0.25">
      <c r="A9" s="132">
        <f>IF('[9]country tables'!K59="","",'[9]country tables'!K59)</f>
        <v>8</v>
      </c>
      <c r="B9" s="140" t="str">
        <f>IF('[9]country tables'!L59="","",'[9]country tables'!L59)</f>
        <v>Number of start-ups supported</v>
      </c>
      <c r="C9" s="140" t="str">
        <f>IF('[9]country tables'!M59="","",'[9]country tables'!M59)</f>
        <v>start-ups</v>
      </c>
      <c r="D9" s="165">
        <f>IF('[9]country tables'!N59="","",'[9]country tables'!N59)</f>
        <v>36</v>
      </c>
    </row>
    <row r="10" spans="1:4" x14ac:dyDescent="0.25">
      <c r="A10" s="132">
        <f>IF('[9]country tables'!K60="","",'[9]country tables'!K60)</f>
        <v>9</v>
      </c>
      <c r="B10" s="140" t="str">
        <f>IF('[9]country tables'!L60="","",'[9]country tables'!L60)</f>
        <v>Jobs created in SME (gross, full time equivalent)</v>
      </c>
      <c r="C10" s="140" t="str">
        <f>IF('[9]country tables'!M60="","",'[9]country tables'!M60)</f>
        <v>Jobs</v>
      </c>
      <c r="D10" s="165">
        <f>IF('[9]country tables'!N60="","",'[9]country tables'!N60)</f>
        <v>241</v>
      </c>
    </row>
    <row r="11" spans="1:4" x14ac:dyDescent="0.25">
      <c r="A11" s="132">
        <f>IF('[9]country tables'!K62="","",'[9]country tables'!K62)</f>
        <v>14</v>
      </c>
      <c r="B11" s="140" t="str">
        <f>IF('[9]country tables'!L62="","",'[9]country tables'!L62)</f>
        <v>km of new roads</v>
      </c>
      <c r="C11" s="140" t="str">
        <f>IF('[9]country tables'!M62="","",'[9]country tables'!M62)</f>
        <v>km</v>
      </c>
      <c r="D11" s="165">
        <f>IF('[9]country tables'!N62="","",'[9]country tables'!N62)</f>
        <v>311.77000000000004</v>
      </c>
    </row>
    <row r="12" spans="1:4" x14ac:dyDescent="0.25">
      <c r="A12" s="132">
        <f>IF('[9]country tables'!K63="","",'[9]country tables'!K63)</f>
        <v>15</v>
      </c>
      <c r="B12" s="140" t="str">
        <f>IF('[9]country tables'!L63="","",'[9]country tables'!L63)</f>
        <v>km of new TEN roads</v>
      </c>
      <c r="C12" s="140" t="str">
        <f>IF('[9]country tables'!M63="","",'[9]country tables'!M63)</f>
        <v>km</v>
      </c>
      <c r="D12" s="165">
        <f>IF('[9]country tables'!N63="","",'[9]country tables'!N63)</f>
        <v>110.75</v>
      </c>
    </row>
    <row r="13" spans="1:4" x14ac:dyDescent="0.25">
      <c r="A13" s="132">
        <f>IF('[9]country tables'!K64="","",'[9]country tables'!K64)</f>
        <v>16</v>
      </c>
      <c r="B13" s="140" t="str">
        <f>IF('[9]country tables'!L64="","",'[9]country tables'!L64)</f>
        <v>km of reconstructed roads</v>
      </c>
      <c r="C13" s="140" t="str">
        <f>IF('[9]country tables'!M64="","",'[9]country tables'!M64)</f>
        <v>km</v>
      </c>
      <c r="D13" s="165">
        <f>IF('[9]country tables'!N64="","",'[9]country tables'!N64)</f>
        <v>2017.88</v>
      </c>
    </row>
    <row r="14" spans="1:4" x14ac:dyDescent="0.25">
      <c r="A14" s="132">
        <f>IF('[9]country tables'!K65="","",'[9]country tables'!K65)</f>
        <v>18</v>
      </c>
      <c r="B14" s="140" t="str">
        <f>IF('[9]country tables'!L65="","",'[9]country tables'!L65)</f>
        <v>km of TEN railroads</v>
      </c>
      <c r="C14" s="140" t="str">
        <f>IF('[9]country tables'!M65="","",'[9]country tables'!M65)</f>
        <v>km</v>
      </c>
      <c r="D14" s="165">
        <f>IF('[9]country tables'!N65="","",'[9]country tables'!N65)</f>
        <v>294</v>
      </c>
    </row>
    <row r="15" spans="1:4" x14ac:dyDescent="0.25">
      <c r="A15" s="132">
        <f>IF('[9]country tables'!K66="","",'[9]country tables'!K66)</f>
        <v>19</v>
      </c>
      <c r="B15" s="140" t="str">
        <f>IF('[9]country tables'!L66="","",'[9]country tables'!L66)</f>
        <v>km of reconstructed railroads</v>
      </c>
      <c r="C15" s="140" t="str">
        <f>IF('[9]country tables'!M66="","",'[9]country tables'!M66)</f>
        <v>km</v>
      </c>
      <c r="D15" s="165">
        <f>IF('[9]country tables'!N66="","",'[9]country tables'!N66)</f>
        <v>369.06</v>
      </c>
    </row>
    <row r="16" spans="1:4" x14ac:dyDescent="0.25">
      <c r="A16" s="132">
        <f>IF('[9]country tables'!K67="","",'[9]country tables'!K67)</f>
        <v>24</v>
      </c>
      <c r="B16" s="140" t="str">
        <f>IF('[9]country tables'!L67="","",'[9]country tables'!L67)</f>
        <v>Additional capacity of renewable energy production</v>
      </c>
      <c r="C16" s="140" t="str">
        <f>IF('[9]country tables'!M67="","",'[9]country tables'!M67)</f>
        <v>MW</v>
      </c>
      <c r="D16" s="165">
        <f>IF('[9]country tables'!N67="","",'[9]country tables'!N67)</f>
        <v>225.96</v>
      </c>
    </row>
    <row r="17" spans="1:4" x14ac:dyDescent="0.25">
      <c r="A17" s="132">
        <f>IF('[9]country tables'!K68="","",'[9]country tables'!K68)</f>
        <v>25</v>
      </c>
      <c r="B17" s="140" t="str">
        <f>IF('[9]country tables'!L68="","",'[9]country tables'!L68)</f>
        <v>Additional population served by water projects</v>
      </c>
      <c r="C17" s="140" t="str">
        <f>IF('[9]country tables'!M68="","",'[9]country tables'!M68)</f>
        <v>persons</v>
      </c>
      <c r="D17" s="165">
        <f>IF('[9]country tables'!N68="","",'[9]country tables'!N68)</f>
        <v>371321</v>
      </c>
    </row>
    <row r="18" spans="1:4" x14ac:dyDescent="0.25">
      <c r="A18" s="132">
        <f>IF('[9]country tables'!K69="","",'[9]country tables'!K69)</f>
        <v>26</v>
      </c>
      <c r="B18" s="140" t="str">
        <f>IF('[9]country tables'!L69="","",'[9]country tables'!L69)</f>
        <v>Additional population served by waste water projects</v>
      </c>
      <c r="C18" s="140" t="str">
        <f>IF('[9]country tables'!M69="","",'[9]country tables'!M69)</f>
        <v>persons</v>
      </c>
      <c r="D18" s="165">
        <f>IF('[9]country tables'!N69="","",'[9]country tables'!N69)</f>
        <v>490266</v>
      </c>
    </row>
    <row r="19" spans="1:4" x14ac:dyDescent="0.25">
      <c r="A19" s="132">
        <f>IF('[9]country tables'!K70="","",'[9]country tables'!K70)</f>
        <v>29</v>
      </c>
      <c r="B19" s="140" t="str">
        <f>IF('[9]country tables'!L70="","",'[9]country tables'!L70)</f>
        <v>Area rehabilitated (km2)</v>
      </c>
      <c r="C19" s="140" t="str">
        <f>IF('[9]country tables'!M70="","",'[9]country tables'!M70)</f>
        <v>km2</v>
      </c>
      <c r="D19" s="165">
        <f>IF('[9]country tables'!N70="","",'[9]country tables'!N70)</f>
        <v>147.04999999999998</v>
      </c>
    </row>
    <row r="20" spans="1:4" x14ac:dyDescent="0.25">
      <c r="A20" s="133">
        <f>IF('[9]country tables'!K71="","",'[9]country tables'!K71)</f>
        <v>35</v>
      </c>
      <c r="B20" s="143" t="str">
        <f>IF('[9]country tables'!L71="","",'[9]country tables'!L71)</f>
        <v>Number of jobs created in tourism</v>
      </c>
      <c r="C20" s="143" t="str">
        <f>IF('[9]country tables'!M71="","",'[9]country tables'!M71)</f>
        <v>Jobs</v>
      </c>
      <c r="D20" s="166">
        <f>IF('[9]country tables'!N71="","",'[9]country tables'!N71)</f>
        <v>1791.7899999999997</v>
      </c>
    </row>
    <row r="21" spans="1:4" x14ac:dyDescent="0.25">
      <c r="A21" s="132" t="s">
        <v>121</v>
      </c>
      <c r="B21" s="141"/>
      <c r="C21" s="141"/>
      <c r="D21" s="1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468"/>
  <sheetViews>
    <sheetView workbookViewId="0">
      <selection activeCell="C8" sqref="C8"/>
    </sheetView>
  </sheetViews>
  <sheetFormatPr defaultRowHeight="15" x14ac:dyDescent="0.25"/>
  <cols>
    <col min="1" max="1" width="38.5703125" style="86" customWidth="1"/>
    <col min="2" max="3" width="11" style="86" bestFit="1" customWidth="1"/>
    <col min="4" max="4" width="9.85546875" style="86" bestFit="1" customWidth="1"/>
    <col min="5" max="5" width="13.42578125" style="86" customWidth="1"/>
    <col min="6" max="6" width="16.42578125" style="86" customWidth="1"/>
    <col min="7" max="7" width="14.28515625" style="86" customWidth="1"/>
    <col min="8" max="10" width="9.42578125" style="86" bestFit="1" customWidth="1"/>
    <col min="11" max="12" width="11.28515625" style="86" customWidth="1"/>
    <col min="13" max="13" width="9.42578125" style="86" bestFit="1" customWidth="1"/>
    <col min="14" max="14" width="9.140625" style="86"/>
    <col min="15" max="16384" width="9.140625" style="33"/>
  </cols>
  <sheetData>
    <row r="1" spans="1:222" s="80" customFormat="1" x14ac:dyDescent="0.25">
      <c r="A1" s="53" t="s">
        <v>0</v>
      </c>
      <c r="B1" s="77"/>
      <c r="C1" s="77"/>
      <c r="D1" s="77"/>
      <c r="E1" s="135"/>
      <c r="F1" s="135"/>
      <c r="G1" s="136"/>
      <c r="H1" s="136"/>
      <c r="I1" s="136"/>
      <c r="J1" s="135"/>
      <c r="K1" s="135"/>
      <c r="L1" s="136"/>
      <c r="M1" s="110"/>
      <c r="N1" s="79"/>
    </row>
    <row r="2" spans="1:222" s="84" customFormat="1" x14ac:dyDescent="0.25">
      <c r="A2" s="81"/>
      <c r="B2" s="82" t="str">
        <f>IF([1]CZ!B3="", "", [1]CZ!B3)</f>
        <v>EU27</v>
      </c>
      <c r="C2" s="82" t="str">
        <f>IF([1]CZ!C3="", "", [1]CZ!C3)</f>
        <v>EU12</v>
      </c>
      <c r="D2" s="82" t="str">
        <f>IF([1]CZ!D3="", "", [1]CZ!D3)</f>
        <v>CZ</v>
      </c>
      <c r="E2" s="137"/>
      <c r="F2" s="137" t="str">
        <f>IF([1]CZ!F3="", "", [1]CZ!F3)</f>
        <v>CZ02</v>
      </c>
      <c r="G2" s="137" t="str">
        <f>IF([1]CZ!G3="", "", [1]CZ!G3)</f>
        <v>CZ03</v>
      </c>
      <c r="H2" s="137" t="str">
        <f>IF([1]CZ!H3="", "", [1]CZ!H3)</f>
        <v>CZ04</v>
      </c>
      <c r="I2" s="137" t="str">
        <f>IF([1]CZ!I3="", "", [1]CZ!I3)</f>
        <v>CZ05</v>
      </c>
      <c r="J2" s="137" t="str">
        <f>IF([1]CZ!J3="", "", [1]CZ!J3)</f>
        <v>CZ06</v>
      </c>
      <c r="K2" s="137" t="str">
        <f>IF([1]CZ!K3="", "", [1]CZ!K3)</f>
        <v>CZ07</v>
      </c>
      <c r="L2" s="137" t="str">
        <f>IF([1]CZ!L3="", "", [1]CZ!L3)</f>
        <v>CZ08</v>
      </c>
      <c r="M2" s="95" t="str">
        <f>IF([1]CZ!M3="", "", [1]CZ!M3)</f>
        <v>CZ01</v>
      </c>
      <c r="N2" s="83"/>
    </row>
    <row r="3" spans="1:222" s="84" customFormat="1" ht="21" x14ac:dyDescent="0.25">
      <c r="A3" s="81"/>
      <c r="B3" s="82" t="str">
        <f>IF([1]CZ!B4="", "", [1]CZ!B4)</f>
        <v>EU27</v>
      </c>
      <c r="C3" s="82" t="str">
        <f>IF([1]CZ!C4="", "", [1]CZ!C4)</f>
        <v>EU12</v>
      </c>
      <c r="D3" s="82" t="str">
        <f>IF([1]CZ!D4="", "", [1]CZ!D4)</f>
        <v>Country</v>
      </c>
      <c r="E3" s="137" t="str">
        <f>IF([1]CZ!E4="", "", [1]CZ!E4)</f>
        <v>Total Convergence</v>
      </c>
      <c r="F3" s="137" t="str">
        <f>IF([1]CZ!F4="", "", [1]CZ!F4)</f>
        <v>Strední Cechy</v>
      </c>
      <c r="G3" s="137" t="str">
        <f>IF([1]CZ!G4="", "", [1]CZ!G4)</f>
        <v>Jihozápad</v>
      </c>
      <c r="H3" s="137" t="str">
        <f>IF([1]CZ!H4="", "", [1]CZ!H4)</f>
        <v>Severozápad</v>
      </c>
      <c r="I3" s="137" t="str">
        <f>IF([1]CZ!I4="", "", [1]CZ!I4)</f>
        <v>Severovýchod</v>
      </c>
      <c r="J3" s="137" t="str">
        <f>IF([1]CZ!J4="", "", [1]CZ!J4)</f>
        <v>Jihovýchod</v>
      </c>
      <c r="K3" s="137" t="str">
        <f>IF([1]CZ!K4="", "", [1]CZ!K4)</f>
        <v>Strední Morava</v>
      </c>
      <c r="L3" s="137" t="str">
        <f>IF([1]CZ!L4="", "", [1]CZ!L4)</f>
        <v>Moravskoslezsko</v>
      </c>
      <c r="M3" s="95" t="str">
        <f>IF([1]CZ!M4="", "", [1]CZ!M4)</f>
        <v>Praha</v>
      </c>
      <c r="N3" s="83"/>
    </row>
    <row r="4" spans="1:222" s="80" customFormat="1" x14ac:dyDescent="0.25">
      <c r="A4" s="54" t="s">
        <v>10</v>
      </c>
      <c r="B4" s="85" t="str">
        <f>IF([1]CZ!B5="", "", [1]CZ!B5)</f>
        <v/>
      </c>
      <c r="C4" s="85" t="str">
        <f>IF([1]CZ!C5="", "", [1]CZ!C5)</f>
        <v/>
      </c>
      <c r="D4" s="85" t="str">
        <f>IF([1]CZ!D5="", "", [1]CZ!D5)</f>
        <v/>
      </c>
      <c r="E4" s="138" t="str">
        <f>IF([1]CZ!E5="", "", [1]CZ!E5)</f>
        <v/>
      </c>
      <c r="F4" s="138" t="str">
        <f>IF([1]CZ!F5="", "", [1]CZ!F5)</f>
        <v/>
      </c>
      <c r="G4" s="138" t="str">
        <f>IF([1]CZ!G5="", "", [1]CZ!G5)</f>
        <v/>
      </c>
      <c r="H4" s="138" t="str">
        <f>IF([1]CZ!H5="", "", [1]CZ!H5)</f>
        <v/>
      </c>
      <c r="I4" s="138" t="str">
        <f>IF([1]CZ!I5="", "", [1]CZ!I5)</f>
        <v/>
      </c>
      <c r="J4" s="138" t="str">
        <f>IF([1]CZ!J5="", "", [1]CZ!J5)</f>
        <v/>
      </c>
      <c r="K4" s="138" t="str">
        <f>IF([1]CZ!K5="", "", [1]CZ!K5)</f>
        <v/>
      </c>
      <c r="L4" s="138" t="str">
        <f>IF([1]CZ!L5="", "", [1]CZ!L5)</f>
        <v/>
      </c>
      <c r="M4" s="96" t="str">
        <f>IF([1]CZ!M5="", "", [1]CZ!M5)</f>
        <v/>
      </c>
      <c r="N4" s="79"/>
    </row>
    <row r="5" spans="1:222" s="80" customFormat="1" x14ac:dyDescent="0.25">
      <c r="A5" s="55">
        <v>2000</v>
      </c>
      <c r="B5" s="85">
        <f>IF([1]CZ!B6="", "", [1]CZ!B6)</f>
        <v>482332.31300000002</v>
      </c>
      <c r="C5" s="85">
        <f>IF([1]CZ!C6="", "", [1]CZ!C6)</f>
        <v>105161.55500000011</v>
      </c>
      <c r="D5" s="85">
        <f>IF([1]CZ!D6="", "", [1]CZ!D6)</f>
        <v>10278.098</v>
      </c>
      <c r="E5" s="138">
        <f>IF([1]CZ!E6="", "", [1]CZ!E6)</f>
        <v>9091.2430000000004</v>
      </c>
      <c r="F5" s="138">
        <f>IF([1]CZ!F6="", "", [1]CZ!F6)</f>
        <v>1111.354</v>
      </c>
      <c r="G5" s="138">
        <f>IF([1]CZ!G6="", "", [1]CZ!G6)</f>
        <v>1177.982</v>
      </c>
      <c r="H5" s="138">
        <f>IF([1]CZ!H6="", "", [1]CZ!H6)</f>
        <v>1131.9739999999999</v>
      </c>
      <c r="I5" s="138">
        <f>IF([1]CZ!I6="", "", [1]CZ!I6)</f>
        <v>1489.4069999999999</v>
      </c>
      <c r="J5" s="138">
        <f>IF([1]CZ!J6="", "", [1]CZ!J6)</f>
        <v>1658.761</v>
      </c>
      <c r="K5" s="138">
        <f>IF([1]CZ!K6="", "", [1]CZ!K6)</f>
        <v>1240.355</v>
      </c>
      <c r="L5" s="138">
        <f>IF([1]CZ!L6="", "", [1]CZ!L6)</f>
        <v>1281.4100000000001</v>
      </c>
      <c r="M5" s="96">
        <f>IF([1]CZ!M6="", "", [1]CZ!M6)</f>
        <v>1186.855</v>
      </c>
      <c r="N5" s="79"/>
    </row>
    <row r="6" spans="1:222" s="80" customFormat="1" x14ac:dyDescent="0.25">
      <c r="A6" s="55">
        <v>2006</v>
      </c>
      <c r="B6" s="85">
        <f>IF([1]CZ!B7="", "", [1]CZ!B7)</f>
        <v>492213.48900000006</v>
      </c>
      <c r="C6" s="85">
        <f>IF([1]CZ!C7="", "", [1]CZ!C7)</f>
        <v>102826.68600000005</v>
      </c>
      <c r="D6" s="85">
        <f>IF([1]CZ!D7="", "", [1]CZ!D7)</f>
        <v>10223.576999999999</v>
      </c>
      <c r="E6" s="138">
        <f>IF([1]CZ!E7="", "", [1]CZ!E7)</f>
        <v>9053.6849999999995</v>
      </c>
      <c r="F6" s="138">
        <f>IF([1]CZ!F7="", "", [1]CZ!F7)</f>
        <v>1157.8810000000001</v>
      </c>
      <c r="G6" s="138">
        <f>IF([1]CZ!G7="", "", [1]CZ!G7)</f>
        <v>1176.931</v>
      </c>
      <c r="H6" s="138">
        <f>IF([1]CZ!H7="", "", [1]CZ!H7)</f>
        <v>1121.5899999999999</v>
      </c>
      <c r="I6" s="138">
        <f>IF([1]CZ!I7="", "", [1]CZ!I7)</f>
        <v>1481.2149999999999</v>
      </c>
      <c r="J6" s="138">
        <f>IF([1]CZ!J7="", "", [1]CZ!J7)</f>
        <v>1643.258</v>
      </c>
      <c r="K6" s="138">
        <f>IF([1]CZ!K7="", "", [1]CZ!K7)</f>
        <v>1227.0450000000001</v>
      </c>
      <c r="L6" s="138">
        <f>IF([1]CZ!L7="", "", [1]CZ!L7)</f>
        <v>1245.7650000000001</v>
      </c>
      <c r="M6" s="96">
        <f>IF([1]CZ!M7="", "", [1]CZ!M7)</f>
        <v>1169.8920000000001</v>
      </c>
      <c r="N6" s="79"/>
    </row>
    <row r="7" spans="1:222" x14ac:dyDescent="0.25">
      <c r="A7" s="55">
        <v>2013</v>
      </c>
      <c r="B7" s="85">
        <f>IF([1]CZ!B8="", "", [1]CZ!B8)</f>
        <v>500904.69900000008</v>
      </c>
      <c r="C7" s="85">
        <f>IF([1]CZ!C8="", "", [1]CZ!C8)</f>
        <v>100864.8870000001</v>
      </c>
      <c r="D7" s="85">
        <f>IF([1]CZ!D8="", "", [1]CZ!D8)</f>
        <v>10516.125</v>
      </c>
      <c r="E7" s="138">
        <f>IF([1]CZ!E8="", "", [1]CZ!E8)</f>
        <v>9269.3449999999993</v>
      </c>
      <c r="F7" s="138">
        <f>IF([1]CZ!F8="", "", [1]CZ!F8)</f>
        <v>1291.816</v>
      </c>
      <c r="G7" s="138">
        <f>IF([1]CZ!G8="", "", [1]CZ!G8)</f>
        <v>1209.298</v>
      </c>
      <c r="H7" s="138">
        <f>IF([1]CZ!H8="", "", [1]CZ!H8)</f>
        <v>1128.49</v>
      </c>
      <c r="I7" s="138">
        <f>IF([1]CZ!I8="", "", [1]CZ!I8)</f>
        <v>1507.98</v>
      </c>
      <c r="J7" s="138">
        <f>IF([1]CZ!J8="", "", [1]CZ!J8)</f>
        <v>1679.857</v>
      </c>
      <c r="K7" s="138">
        <f>IF([1]CZ!K8="", "", [1]CZ!K8)</f>
        <v>1225.3019999999999</v>
      </c>
      <c r="L7" s="138">
        <f>IF([1]CZ!L8="", "", [1]CZ!L8)</f>
        <v>1226.6020000000001</v>
      </c>
      <c r="M7" s="96">
        <f>IF([1]CZ!M8="", "", [1]CZ!M8)</f>
        <v>1246.78</v>
      </c>
    </row>
    <row r="8" spans="1:222" x14ac:dyDescent="0.25">
      <c r="A8" s="55">
        <v>2015</v>
      </c>
      <c r="B8" s="85">
        <f>IF([1]CZ!B9="", "", [1]CZ!B9)</f>
        <v>504225.53999999992</v>
      </c>
      <c r="C8" s="85">
        <f>IF([1]CZ!C9="", "", [1]CZ!C9)</f>
        <v>100453.50899999996</v>
      </c>
      <c r="D8" s="85">
        <f>IF([1]CZ!D9="", "", [1]CZ!D9)</f>
        <v>10538.275</v>
      </c>
      <c r="E8" s="138">
        <f>IF([1]CZ!E9="", "", [1]CZ!E9)</f>
        <v>9279.1959999999999</v>
      </c>
      <c r="F8" s="138">
        <f>IF([1]CZ!F9="", "", [1]CZ!F9)</f>
        <v>1315.299</v>
      </c>
      <c r="G8" s="138">
        <f>IF([1]CZ!G9="", "", [1]CZ!G9)</f>
        <v>1212.423</v>
      </c>
      <c r="H8" s="138">
        <f>IF([1]CZ!H9="", "", [1]CZ!H9)</f>
        <v>1123.2650000000001</v>
      </c>
      <c r="I8" s="138">
        <f>IF([1]CZ!I9="", "", [1]CZ!I9)</f>
        <v>1506.8130000000001</v>
      </c>
      <c r="J8" s="138">
        <f>IF([1]CZ!J9="", "", [1]CZ!J9)</f>
        <v>1682.748</v>
      </c>
      <c r="K8" s="138">
        <f>IF([1]CZ!K9="", "", [1]CZ!K9)</f>
        <v>1220.972</v>
      </c>
      <c r="L8" s="138">
        <f>IF([1]CZ!L9="", "", [1]CZ!L9)</f>
        <v>1217.6759999999999</v>
      </c>
      <c r="M8" s="96">
        <f>IF([1]CZ!M9="", "", [1]CZ!M9)</f>
        <v>1259.079</v>
      </c>
    </row>
    <row r="9" spans="1:222" x14ac:dyDescent="0.25">
      <c r="A9" s="54" t="s">
        <v>11</v>
      </c>
      <c r="B9" s="85" t="str">
        <f>IF([1]CZ!B10="", "", [1]CZ!B10)</f>
        <v/>
      </c>
      <c r="C9" s="85" t="str">
        <f>IF([1]CZ!C10="", "", [1]CZ!C10)</f>
        <v/>
      </c>
      <c r="D9" s="85" t="str">
        <f>IF([1]CZ!D10="", "", [1]CZ!D10)</f>
        <v/>
      </c>
      <c r="E9" s="138" t="str">
        <f>IF([1]CZ!E10="", "", [1]CZ!E10)</f>
        <v/>
      </c>
      <c r="F9" s="138" t="str">
        <f>IF([1]CZ!F10="", "", [1]CZ!F10)</f>
        <v/>
      </c>
      <c r="G9" s="138" t="str">
        <f>IF([1]CZ!G10="", "", [1]CZ!G10)</f>
        <v/>
      </c>
      <c r="H9" s="138" t="str">
        <f>IF([1]CZ!H10="", "", [1]CZ!H10)</f>
        <v/>
      </c>
      <c r="I9" s="138" t="str">
        <f>IF([1]CZ!I10="", "", [1]CZ!I10)</f>
        <v/>
      </c>
      <c r="J9" s="138" t="str">
        <f>IF([1]CZ!J10="", "", [1]CZ!J10)</f>
        <v/>
      </c>
      <c r="K9" s="138" t="str">
        <f>IF([1]CZ!K10="", "", [1]CZ!K10)</f>
        <v/>
      </c>
      <c r="L9" s="138" t="str">
        <f>IF([1]CZ!L10="", "", [1]CZ!L10)</f>
        <v/>
      </c>
      <c r="M9" s="96" t="str">
        <f>IF([1]CZ!M10="", "", [1]CZ!M10)</f>
        <v/>
      </c>
    </row>
    <row r="10" spans="1:222" x14ac:dyDescent="0.25">
      <c r="A10" s="55">
        <v>2000</v>
      </c>
      <c r="B10" s="85" t="str">
        <f>IF([1]CZ!B11="", "", [1]CZ!B11)</f>
        <v>-</v>
      </c>
      <c r="C10" s="85" t="str">
        <f>IF([1]CZ!C11="", "", [1]CZ!C11)</f>
        <v>-</v>
      </c>
      <c r="D10" s="85" t="str">
        <f>IF([1]CZ!D11="", "", [1]CZ!D11)</f>
        <v>-</v>
      </c>
      <c r="E10" s="138">
        <f>IF([1]CZ!E11="", "", [1]CZ!E11)</f>
        <v>88.452581401734065</v>
      </c>
      <c r="F10" s="138">
        <f>IF([1]CZ!F11="", "", [1]CZ!F11)</f>
        <v>10.812837161116775</v>
      </c>
      <c r="G10" s="138">
        <f>IF([1]CZ!G11="", "", [1]CZ!G11)</f>
        <v>11.461089396112003</v>
      </c>
      <c r="H10" s="138">
        <f>IF([1]CZ!H11="", "", [1]CZ!H11)</f>
        <v>11.013457937451072</v>
      </c>
      <c r="I10" s="138">
        <f>IF([1]CZ!I11="", "", [1]CZ!I11)</f>
        <v>14.491076072635229</v>
      </c>
      <c r="J10" s="138">
        <f>IF([1]CZ!J11="", "", [1]CZ!J11)</f>
        <v>16.138793383756411</v>
      </c>
      <c r="K10" s="138">
        <f>IF([1]CZ!K11="", "", [1]CZ!K11)</f>
        <v>12.067942920956778</v>
      </c>
      <c r="L10" s="138">
        <f>IF([1]CZ!L11="", "", [1]CZ!L11)</f>
        <v>12.467384529705788</v>
      </c>
      <c r="M10" s="96">
        <f>IF([1]CZ!M11="", "", [1]CZ!M11)</f>
        <v>11.547418598265944</v>
      </c>
      <c r="N10" s="87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8"/>
      <c r="DJ10" s="88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</row>
    <row r="11" spans="1:222" x14ac:dyDescent="0.25">
      <c r="A11" s="55">
        <v>2006</v>
      </c>
      <c r="B11" s="85" t="str">
        <f>IF([1]CZ!B12="", "", [1]CZ!B12)</f>
        <v>-</v>
      </c>
      <c r="C11" s="85" t="str">
        <f>IF([1]CZ!C12="", "", [1]CZ!C12)</f>
        <v>-</v>
      </c>
      <c r="D11" s="85" t="str">
        <f>IF([1]CZ!D12="", "", [1]CZ!D12)</f>
        <v>-</v>
      </c>
      <c r="E11" s="138">
        <f>IF([1]CZ!E12="", "", [1]CZ!E12)</f>
        <v>88.55692092894688</v>
      </c>
      <c r="F11" s="138">
        <f>IF([1]CZ!F12="", "", [1]CZ!F12)</f>
        <v>11.32559572838352</v>
      </c>
      <c r="G11" s="138">
        <f>IF([1]CZ!G12="", "", [1]CZ!G12)</f>
        <v>11.511929728704544</v>
      </c>
      <c r="H11" s="138">
        <f>IF([1]CZ!H12="", "", [1]CZ!H12)</f>
        <v>10.970622121787708</v>
      </c>
      <c r="I11" s="138">
        <f>IF([1]CZ!I12="", "", [1]CZ!I12)</f>
        <v>14.488226576666854</v>
      </c>
      <c r="J11" s="138">
        <f>IF([1]CZ!J12="", "", [1]CZ!J12)</f>
        <v>16.073219774253182</v>
      </c>
      <c r="K11" s="138">
        <f>IF([1]CZ!K12="", "", [1]CZ!K12)</f>
        <v>12.002110415953243</v>
      </c>
      <c r="L11" s="138">
        <f>IF([1]CZ!L12="", "", [1]CZ!L12)</f>
        <v>12.185216583197841</v>
      </c>
      <c r="M11" s="96">
        <f>IF([1]CZ!M12="", "", [1]CZ!M12)</f>
        <v>11.443079071053116</v>
      </c>
    </row>
    <row r="12" spans="1:222" x14ac:dyDescent="0.25">
      <c r="A12" s="55">
        <v>2013</v>
      </c>
      <c r="B12" s="85" t="str">
        <f>IF([1]CZ!B13="", "", [1]CZ!B13)</f>
        <v>-</v>
      </c>
      <c r="C12" s="85" t="str">
        <f>IF([1]CZ!C13="", "", [1]CZ!C13)</f>
        <v>-</v>
      </c>
      <c r="D12" s="85" t="str">
        <f>IF([1]CZ!D13="", "", [1]CZ!D13)</f>
        <v>-</v>
      </c>
      <c r="E12" s="138">
        <f>IF([1]CZ!E13="", "", [1]CZ!E13)</f>
        <v>88.144112018447856</v>
      </c>
      <c r="F12" s="138">
        <f>IF([1]CZ!F13="", "", [1]CZ!F13)</f>
        <v>12.284144587478753</v>
      </c>
      <c r="G12" s="138">
        <f>IF([1]CZ!G13="", "", [1]CZ!G13)</f>
        <v>11.499463918506104</v>
      </c>
      <c r="H12" s="138">
        <f>IF([1]CZ!H13="", "", [1]CZ!H13)</f>
        <v>10.731043991964722</v>
      </c>
      <c r="I12" s="138">
        <f>IF([1]CZ!I13="", "", [1]CZ!I13)</f>
        <v>14.339692614912813</v>
      </c>
      <c r="J12" s="138">
        <f>IF([1]CZ!J13="", "", [1]CZ!J13)</f>
        <v>15.974106431789275</v>
      </c>
      <c r="K12" s="138">
        <f>IF([1]CZ!K13="", "", [1]CZ!K13)</f>
        <v>11.651649252932996</v>
      </c>
      <c r="L12" s="138">
        <f>IF([1]CZ!L13="", "", [1]CZ!L13)</f>
        <v>11.664011220863198</v>
      </c>
      <c r="M12" s="96">
        <f>IF([1]CZ!M13="", "", [1]CZ!M13)</f>
        <v>11.85588798155214</v>
      </c>
    </row>
    <row r="13" spans="1:222" x14ac:dyDescent="0.25">
      <c r="A13" s="55">
        <v>2015</v>
      </c>
      <c r="B13" s="85" t="str">
        <f>IF([1]CZ!B14="", "", [1]CZ!B14)</f>
        <v>-</v>
      </c>
      <c r="C13" s="85" t="str">
        <f>IF([1]CZ!C14="", "", [1]CZ!C14)</f>
        <v>-</v>
      </c>
      <c r="D13" s="85" t="str">
        <f>IF([1]CZ!D14="", "", [1]CZ!D14)</f>
        <v>-</v>
      </c>
      <c r="E13" s="138">
        <f>IF([1]CZ!E14="", "", [1]CZ!E14)</f>
        <v>88.052323553902326</v>
      </c>
      <c r="F13" s="138">
        <f>IF([1]CZ!F14="", "", [1]CZ!F14)</f>
        <v>12.481160341706779</v>
      </c>
      <c r="G13" s="138">
        <f>IF([1]CZ!G14="", "", [1]CZ!G14)</f>
        <v>11.504947441587927</v>
      </c>
      <c r="H13" s="138">
        <f>IF([1]CZ!H14="", "", [1]CZ!H14)</f>
        <v>10.658907648547796</v>
      </c>
      <c r="I13" s="138">
        <f>IF([1]CZ!I14="", "", [1]CZ!I14)</f>
        <v>14.298478640954048</v>
      </c>
      <c r="J13" s="138">
        <f>IF([1]CZ!J14="", "", [1]CZ!J14)</f>
        <v>15.967964396450085</v>
      </c>
      <c r="K13" s="138">
        <f>IF([1]CZ!K14="", "", [1]CZ!K14)</f>
        <v>11.586070775340367</v>
      </c>
      <c r="L13" s="138">
        <f>IF([1]CZ!L14="", "", [1]CZ!L14)</f>
        <v>11.554794309315328</v>
      </c>
      <c r="M13" s="96">
        <f>IF([1]CZ!M14="", "", [1]CZ!M14)</f>
        <v>11.947676446097677</v>
      </c>
    </row>
    <row r="14" spans="1:222" x14ac:dyDescent="0.25">
      <c r="A14" s="54" t="s">
        <v>12</v>
      </c>
      <c r="B14" s="85" t="str">
        <f>IF([1]CZ!B15="", "", [1]CZ!B15)</f>
        <v/>
      </c>
      <c r="C14" s="85" t="str">
        <f>IF([1]CZ!C15="", "", [1]CZ!C15)</f>
        <v/>
      </c>
      <c r="D14" s="85" t="str">
        <f>IF([1]CZ!D15="", "", [1]CZ!D15)</f>
        <v/>
      </c>
      <c r="E14" s="138" t="str">
        <f>IF([1]CZ!E15="", "", [1]CZ!E15)</f>
        <v/>
      </c>
      <c r="F14" s="138" t="str">
        <f>IF([1]CZ!F15="", "", [1]CZ!F15)</f>
        <v/>
      </c>
      <c r="G14" s="138" t="str">
        <f>IF([1]CZ!G15="", "", [1]CZ!G15)</f>
        <v/>
      </c>
      <c r="H14" s="138" t="str">
        <f>IF([1]CZ!H15="", "", [1]CZ!H15)</f>
        <v/>
      </c>
      <c r="I14" s="138" t="str">
        <f>IF([1]CZ!I15="", "", [1]CZ!I15)</f>
        <v/>
      </c>
      <c r="J14" s="138" t="str">
        <f>IF([1]CZ!J15="", "", [1]CZ!J15)</f>
        <v/>
      </c>
      <c r="K14" s="138" t="str">
        <f>IF([1]CZ!K15="", "", [1]CZ!K15)</f>
        <v/>
      </c>
      <c r="L14" s="138" t="str">
        <f>IF([1]CZ!L15="", "", [1]CZ!L15)</f>
        <v/>
      </c>
      <c r="M14" s="96" t="str">
        <f>IF([1]CZ!M15="", "", [1]CZ!M15)</f>
        <v/>
      </c>
    </row>
    <row r="15" spans="1:222" x14ac:dyDescent="0.25">
      <c r="A15" s="55" t="s">
        <v>13</v>
      </c>
      <c r="B15" s="87">
        <f>IF([1]CZ!B16="", "", [1]CZ!B16)</f>
        <v>41.104337135512722</v>
      </c>
      <c r="C15" s="87">
        <f>IF([1]CZ!C16="", "", [1]CZ!C16)</f>
        <v>20.864700253001768</v>
      </c>
      <c r="D15" s="87">
        <f>IF([1]CZ!D16="", "", [1]CZ!D16)</f>
        <v>23.853838914818578</v>
      </c>
      <c r="E15" s="139">
        <f>IF([1]CZ!E16="", "", [1]CZ!E16)</f>
        <v>13.556999179867912</v>
      </c>
      <c r="F15" s="139">
        <f>IF([1]CZ!F16="", "", [1]CZ!F16)</f>
        <v>100</v>
      </c>
      <c r="G15" s="139">
        <f>IF([1]CZ!G16="", "", [1]CZ!G16)</f>
        <v>0</v>
      </c>
      <c r="H15" s="139">
        <f>IF([1]CZ!H16="", "", [1]CZ!H16)</f>
        <v>0</v>
      </c>
      <c r="I15" s="139">
        <f>IF([1]CZ!I16="", "", [1]CZ!I16)</f>
        <v>0</v>
      </c>
      <c r="J15" s="139">
        <f>IF([1]CZ!J16="", "", [1]CZ!J16)</f>
        <v>0</v>
      </c>
      <c r="K15" s="139">
        <f>IF([1]CZ!K16="", "", [1]CZ!K16)</f>
        <v>0</v>
      </c>
      <c r="L15" s="139">
        <f>IF([1]CZ!L16="", "", [1]CZ!L16)</f>
        <v>0</v>
      </c>
      <c r="M15" s="97">
        <f>IF([1]CZ!M16="", "", [1]CZ!M16)</f>
        <v>100</v>
      </c>
    </row>
    <row r="16" spans="1:222" x14ac:dyDescent="0.25">
      <c r="A16" s="55" t="s">
        <v>14</v>
      </c>
      <c r="B16" s="87">
        <f>IF([1]CZ!B17="", "", [1]CZ!B17)</f>
        <v>34.596649192117773</v>
      </c>
      <c r="C16" s="87">
        <f>IF([1]CZ!C17="", "", [1]CZ!C17)</f>
        <v>38.282687785014389</v>
      </c>
      <c r="D16" s="87">
        <f>IF([1]CZ!D17="", "", [1]CZ!D17)</f>
        <v>43.1201817507771</v>
      </c>
      <c r="E16" s="139">
        <f>IF([1]CZ!E17="", "", [1]CZ!E17)</f>
        <v>48.951094228860022</v>
      </c>
      <c r="F16" s="139">
        <f>IF([1]CZ!F17="", "", [1]CZ!F17)</f>
        <v>0</v>
      </c>
      <c r="G16" s="139">
        <f>IF([1]CZ!G17="", "", [1]CZ!G17)</f>
        <v>0</v>
      </c>
      <c r="H16" s="139">
        <f>IF([1]CZ!H17="", "", [1]CZ!H17)</f>
        <v>100</v>
      </c>
      <c r="I16" s="139">
        <f>IF([1]CZ!I17="", "", [1]CZ!I17)</f>
        <v>65.799576383373036</v>
      </c>
      <c r="J16" s="139">
        <f>IF([1]CZ!J17="", "", [1]CZ!J17)</f>
        <v>69.136690647482013</v>
      </c>
      <c r="K16" s="139">
        <f>IF([1]CZ!K17="", "", [1]CZ!K17)</f>
        <v>0</v>
      </c>
      <c r="L16" s="139">
        <f>IF([1]CZ!L17="", "", [1]CZ!L17)</f>
        <v>100</v>
      </c>
      <c r="M16" s="97">
        <f>IF([1]CZ!M17="", "", [1]CZ!M17)</f>
        <v>0</v>
      </c>
    </row>
    <row r="17" spans="1:222" x14ac:dyDescent="0.25">
      <c r="A17" s="55" t="s">
        <v>15</v>
      </c>
      <c r="B17" s="87">
        <f>IF([1]CZ!B18="", "", [1]CZ!B18)</f>
        <v>0.79778501491759801</v>
      </c>
      <c r="C17" s="87">
        <f>IF([1]CZ!C18="", "", [1]CZ!C18)</f>
        <v>0.39577529726734861</v>
      </c>
      <c r="D17" s="87">
        <f>IF([1]CZ!D18="", "", [1]CZ!D18)</f>
        <v>0</v>
      </c>
      <c r="E17" s="139">
        <f>IF([1]CZ!E18="", "", [1]CZ!E18)</f>
        <v>0</v>
      </c>
      <c r="F17" s="139">
        <f>IF([1]CZ!F18="", "", [1]CZ!F18)</f>
        <v>0</v>
      </c>
      <c r="G17" s="139">
        <f>IF([1]CZ!G18="", "", [1]CZ!G18)</f>
        <v>0</v>
      </c>
      <c r="H17" s="139">
        <f>IF([1]CZ!H18="", "", [1]CZ!H18)</f>
        <v>0</v>
      </c>
      <c r="I17" s="139">
        <f>IF([1]CZ!I18="", "", [1]CZ!I18)</f>
        <v>0</v>
      </c>
      <c r="J17" s="139">
        <f>IF([1]CZ!J18="", "", [1]CZ!J18)</f>
        <v>0</v>
      </c>
      <c r="K17" s="139">
        <f>IF([1]CZ!K18="", "", [1]CZ!K18)</f>
        <v>0</v>
      </c>
      <c r="L17" s="139">
        <f>IF([1]CZ!L18="", "", [1]CZ!L18)</f>
        <v>0</v>
      </c>
      <c r="M17" s="97">
        <f>IF([1]CZ!M18="", "", [1]CZ!M18)</f>
        <v>0</v>
      </c>
    </row>
    <row r="18" spans="1:222" x14ac:dyDescent="0.25">
      <c r="A18" s="55" t="s">
        <v>16</v>
      </c>
      <c r="B18" s="87">
        <f>IF([1]CZ!B19="", "", [1]CZ!B19)</f>
        <v>18.070885835123889</v>
      </c>
      <c r="C18" s="87">
        <f>IF([1]CZ!C19="", "", [1]CZ!C19)</f>
        <v>32.135288123641494</v>
      </c>
      <c r="D18" s="87">
        <f>IF([1]CZ!D19="", "", [1]CZ!D19)</f>
        <v>33.025979334404319</v>
      </c>
      <c r="E18" s="139">
        <f>IF([1]CZ!E19="", "", [1]CZ!E19)</f>
        <v>37.49190659127207</v>
      </c>
      <c r="F18" s="139">
        <f>IF([1]CZ!F19="", "", [1]CZ!F19)</f>
        <v>0</v>
      </c>
      <c r="G18" s="139">
        <f>IF([1]CZ!G19="", "", [1]CZ!G19)</f>
        <v>100</v>
      </c>
      <c r="H18" s="139">
        <f>IF([1]CZ!H19="", "", [1]CZ!H19)</f>
        <v>0</v>
      </c>
      <c r="I18" s="139">
        <f>IF([1]CZ!I19="", "", [1]CZ!I19)</f>
        <v>34.200423616626949</v>
      </c>
      <c r="J18" s="139">
        <f>IF([1]CZ!J19="", "", [1]CZ!J19)</f>
        <v>30.86330935251798</v>
      </c>
      <c r="K18" s="139">
        <f>IF([1]CZ!K19="", "", [1]CZ!K19)</f>
        <v>100</v>
      </c>
      <c r="L18" s="139">
        <f>IF([1]CZ!L19="", "", [1]CZ!L19)</f>
        <v>0</v>
      </c>
      <c r="M18" s="97">
        <f>IF([1]CZ!M19="", "", [1]CZ!M19)</f>
        <v>0</v>
      </c>
    </row>
    <row r="19" spans="1:222" x14ac:dyDescent="0.25">
      <c r="A19" s="55" t="s">
        <v>17</v>
      </c>
      <c r="B19" s="87">
        <f>IF([1]CZ!B20="", "", [1]CZ!B20)</f>
        <v>5.4303428223280079</v>
      </c>
      <c r="C19" s="87">
        <f>IF([1]CZ!C20="", "", [1]CZ!C20)</f>
        <v>8.3215485410749999</v>
      </c>
      <c r="D19" s="87">
        <f>IF([1]CZ!D20="", "", [1]CZ!D20)</f>
        <v>0</v>
      </c>
      <c r="E19" s="139">
        <f>IF([1]CZ!E20="", "", [1]CZ!E20)</f>
        <v>0</v>
      </c>
      <c r="F19" s="139">
        <f>IF([1]CZ!F20="", "", [1]CZ!F20)</f>
        <v>0</v>
      </c>
      <c r="G19" s="139">
        <f>IF([1]CZ!G20="", "", [1]CZ!G20)</f>
        <v>0</v>
      </c>
      <c r="H19" s="139">
        <f>IF([1]CZ!H20="", "", [1]CZ!H20)</f>
        <v>0</v>
      </c>
      <c r="I19" s="139">
        <f>IF([1]CZ!I20="", "", [1]CZ!I20)</f>
        <v>0</v>
      </c>
      <c r="J19" s="139">
        <f>IF([1]CZ!J20="", "", [1]CZ!J20)</f>
        <v>0</v>
      </c>
      <c r="K19" s="139">
        <f>IF([1]CZ!K20="", "", [1]CZ!K20)</f>
        <v>0</v>
      </c>
      <c r="L19" s="139">
        <f>IF([1]CZ!L20="", "", [1]CZ!L20)</f>
        <v>0</v>
      </c>
      <c r="M19" s="97">
        <f>IF([1]CZ!M20="", "", [1]CZ!M20)</f>
        <v>0</v>
      </c>
    </row>
    <row r="20" spans="1:222" x14ac:dyDescent="0.25">
      <c r="A20" s="54" t="s">
        <v>18</v>
      </c>
      <c r="B20" s="85" t="str">
        <f>IF([1]CZ!B21="", "", [1]CZ!B21)</f>
        <v/>
      </c>
      <c r="C20" s="85" t="str">
        <f>IF([1]CZ!C21="", "", [1]CZ!C21)</f>
        <v/>
      </c>
      <c r="D20" s="85" t="str">
        <f>IF([1]CZ!D21="", "", [1]CZ!D21)</f>
        <v/>
      </c>
      <c r="E20" s="138" t="str">
        <f>IF([1]CZ!E21="", "", [1]CZ!E21)</f>
        <v/>
      </c>
      <c r="F20" s="138" t="str">
        <f>IF([1]CZ!F21="", "", [1]CZ!F21)</f>
        <v/>
      </c>
      <c r="G20" s="138" t="str">
        <f>IF([1]CZ!G21="", "", [1]CZ!G21)</f>
        <v/>
      </c>
      <c r="H20" s="138" t="str">
        <f>IF([1]CZ!H21="", "", [1]CZ!H21)</f>
        <v/>
      </c>
      <c r="I20" s="138" t="str">
        <f>IF([1]CZ!I21="", "", [1]CZ!I21)</f>
        <v/>
      </c>
      <c r="J20" s="138" t="str">
        <f>IF([1]CZ!J21="", "", [1]CZ!J21)</f>
        <v/>
      </c>
      <c r="K20" s="138" t="str">
        <f>IF([1]CZ!K21="", "", [1]CZ!K21)</f>
        <v/>
      </c>
      <c r="L20" s="138" t="str">
        <f>IF([1]CZ!L21="", "", [1]CZ!L21)</f>
        <v/>
      </c>
      <c r="M20" s="96" t="str">
        <f>IF([1]CZ!M21="", "", [1]CZ!M21)</f>
        <v/>
      </c>
    </row>
    <row r="21" spans="1:222" x14ac:dyDescent="0.25">
      <c r="A21" s="55" t="s">
        <v>19</v>
      </c>
      <c r="B21" s="85">
        <f>IF([1]CZ!B22="", "", [1]CZ!B22)</f>
        <v>0.33855882943167881</v>
      </c>
      <c r="C21" s="85">
        <f>IF([1]CZ!C22="", "", [1]CZ!C22)</f>
        <v>-0.37351528926120592</v>
      </c>
      <c r="D21" s="85">
        <f>IF([1]CZ!D22="", "", [1]CZ!D22)</f>
        <v>-8.8605720489842721E-2</v>
      </c>
      <c r="E21" s="138">
        <f>IF([1]CZ!E22="", "", [1]CZ!E22)</f>
        <v>-6.8972625593977099E-2</v>
      </c>
      <c r="F21" s="138">
        <f>IF([1]CZ!F22="", "", [1]CZ!F22)</f>
        <v>0.68588345875575385</v>
      </c>
      <c r="G21" s="138">
        <f>IF([1]CZ!G22="", "", [1]CZ!G22)</f>
        <v>-1.4875594081975585E-2</v>
      </c>
      <c r="H21" s="138">
        <f>IF([1]CZ!H22="", "", [1]CZ!H22)</f>
        <v>-0.15347693509754068</v>
      </c>
      <c r="I21" s="138">
        <f>IF([1]CZ!I22="", "", [1]CZ!I22)</f>
        <v>-9.1880384640774526E-2</v>
      </c>
      <c r="J21" s="138">
        <f>IF([1]CZ!J22="", "", [1]CZ!J22)</f>
        <v>-0.15637896033549037</v>
      </c>
      <c r="K21" s="138">
        <f>IF([1]CZ!K22="", "", [1]CZ!K22)</f>
        <v>-0.17965158456297869</v>
      </c>
      <c r="L21" s="138">
        <f>IF([1]CZ!L22="", "", [1]CZ!L22)</f>
        <v>-0.46908360200331733</v>
      </c>
      <c r="M21" s="96">
        <f>IF([1]CZ!M22="", "", [1]CZ!M22)</f>
        <v>-0.2396376529593125</v>
      </c>
    </row>
    <row r="22" spans="1:222" x14ac:dyDescent="0.25">
      <c r="A22" s="55" t="s">
        <v>20</v>
      </c>
      <c r="B22" s="85">
        <f>IF([1]CZ!B23="", "", [1]CZ!B23)</f>
        <v>0.26826056383550956</v>
      </c>
      <c r="C22" s="85">
        <f>IF([1]CZ!C23="", "", [1]CZ!C23)</f>
        <v>-0.25910692945537717</v>
      </c>
      <c r="D22" s="85">
        <f>IF([1]CZ!D23="", "", [1]CZ!D23)</f>
        <v>0.33742738593047772</v>
      </c>
      <c r="E22" s="138">
        <f>IF([1]CZ!E23="", "", [1]CZ!E23)</f>
        <v>0.27374118836929195</v>
      </c>
      <c r="F22" s="138">
        <f>IF([1]CZ!F23="", "", [1]CZ!F23)</f>
        <v>1.4264379663377902</v>
      </c>
      <c r="G22" s="138">
        <f>IF([1]CZ!G23="", "", [1]CZ!G23)</f>
        <v>0.33066364248361957</v>
      </c>
      <c r="H22" s="138">
        <f>IF([1]CZ!H23="", "", [1]CZ!H23)</f>
        <v>1.6582503205464505E-2</v>
      </c>
      <c r="I22" s="138">
        <f>IF([1]CZ!I23="", "", [1]CZ!I23)</f>
        <v>0.19056052983796867</v>
      </c>
      <c r="J22" s="138">
        <f>IF([1]CZ!J23="", "", [1]CZ!J23)</f>
        <v>0.2642074680029971</v>
      </c>
      <c r="K22" s="138">
        <f>IF([1]CZ!K23="", "", [1]CZ!K23)</f>
        <v>-5.5113440629706023E-2</v>
      </c>
      <c r="L22" s="138">
        <f>IF([1]CZ!L23="", "", [1]CZ!L23)</f>
        <v>-0.25307561121504785</v>
      </c>
      <c r="M22" s="96">
        <f>IF([1]CZ!M23="", "", [1]CZ!M23)</f>
        <v>0.81966393895918088</v>
      </c>
      <c r="N22" s="85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</row>
    <row r="23" spans="1:222" ht="22.5" x14ac:dyDescent="0.25">
      <c r="A23" s="54" t="s">
        <v>21</v>
      </c>
      <c r="B23" s="85" t="str">
        <f>IF([1]CZ!B24="", "", [1]CZ!B24)</f>
        <v/>
      </c>
      <c r="C23" s="85" t="str">
        <f>IF([1]CZ!C24="", "", [1]CZ!C24)</f>
        <v/>
      </c>
      <c r="D23" s="85" t="str">
        <f>IF([1]CZ!D24="", "", [1]CZ!D24)</f>
        <v/>
      </c>
      <c r="E23" s="138" t="str">
        <f>IF([1]CZ!E24="", "", [1]CZ!E24)</f>
        <v/>
      </c>
      <c r="F23" s="138" t="str">
        <f>IF([1]CZ!F24="", "", [1]CZ!F24)</f>
        <v/>
      </c>
      <c r="G23" s="138" t="str">
        <f>IF([1]CZ!G24="", "", [1]CZ!G24)</f>
        <v/>
      </c>
      <c r="H23" s="138" t="str">
        <f>IF([1]CZ!H24="", "", [1]CZ!H24)</f>
        <v/>
      </c>
      <c r="I23" s="138" t="str">
        <f>IF([1]CZ!I24="", "", [1]CZ!I24)</f>
        <v/>
      </c>
      <c r="J23" s="138" t="str">
        <f>IF([1]CZ!J24="", "", [1]CZ!J24)</f>
        <v/>
      </c>
      <c r="K23" s="138" t="str">
        <f>IF([1]CZ!K24="", "", [1]CZ!K24)</f>
        <v/>
      </c>
      <c r="L23" s="138" t="str">
        <f>IF([1]CZ!L24="", "", [1]CZ!L24)</f>
        <v/>
      </c>
      <c r="M23" s="96" t="str">
        <f>IF([1]CZ!M24="", "", [1]CZ!M24)</f>
        <v/>
      </c>
    </row>
    <row r="24" spans="1:222" x14ac:dyDescent="0.25">
      <c r="A24" s="55" t="s">
        <v>19</v>
      </c>
      <c r="B24" s="85">
        <f>IF([1]CZ!B25="", "", [1]CZ!B25)</f>
        <v>1.6378168717052137</v>
      </c>
      <c r="C24" s="85">
        <f>IF([1]CZ!C25="", "", [1]CZ!C25)</f>
        <v>-1.1660962982146836</v>
      </c>
      <c r="D24" s="85">
        <f>IF([1]CZ!D25="", "", [1]CZ!D25)</f>
        <v>0.26775381982152729</v>
      </c>
      <c r="E24" s="138">
        <f>IF([1]CZ!E25="", "", [1]CZ!E25)</f>
        <v>0.30623975181391588</v>
      </c>
      <c r="F24" s="138">
        <f>IF([1]CZ!F25="", "", [1]CZ!F25)</f>
        <v>5.1952843108496483</v>
      </c>
      <c r="G24" s="138">
        <f>IF([1]CZ!G25="", "", [1]CZ!G25)</f>
        <v>0.70731131715085638</v>
      </c>
      <c r="H24" s="138">
        <f>IF([1]CZ!H25="", "", [1]CZ!H25)</f>
        <v>-0.52571878859408427</v>
      </c>
      <c r="I24" s="138">
        <f>IF([1]CZ!I25="", "", [1]CZ!I25)</f>
        <v>2.7997719897919104E-2</v>
      </c>
      <c r="J24" s="138">
        <f>IF([1]CZ!J25="", "", [1]CZ!J25)</f>
        <v>-0.14987089761575056</v>
      </c>
      <c r="K24" s="138">
        <f>IF([1]CZ!K25="", "", [1]CZ!K25)</f>
        <v>-0.2929806386074954</v>
      </c>
      <c r="L24" s="138">
        <f>IF([1]CZ!L25="", "", [1]CZ!L25)</f>
        <v>-2.0738873584566999</v>
      </c>
      <c r="M24" s="96">
        <f>IF([1]CZ!M25="", "", [1]CZ!M25)</f>
        <v>-2.7046269342084754E-2</v>
      </c>
    </row>
    <row r="25" spans="1:222" x14ac:dyDescent="0.25">
      <c r="A25" s="55" t="s">
        <v>22</v>
      </c>
      <c r="B25" s="85">
        <f>IF([1]CZ!B26="", "", [1]CZ!B26)</f>
        <v>1.7268386970191303</v>
      </c>
      <c r="C25" s="85">
        <f>IF([1]CZ!C26="", "", [1]CZ!C26)</f>
        <v>-1.334071974273292</v>
      </c>
      <c r="D25" s="85">
        <f>IF([1]CZ!D26="", "", [1]CZ!D26)</f>
        <v>2.5769454272218035</v>
      </c>
      <c r="E25" s="138">
        <f>IF([1]CZ!E26="", "", [1]CZ!E26)</f>
        <v>2.0996975264767888</v>
      </c>
      <c r="F25" s="138">
        <f>IF([1]CZ!F26="", "", [1]CZ!F26)</f>
        <v>12.027833602935017</v>
      </c>
      <c r="G25" s="138">
        <f>IF([1]CZ!G26="", "", [1]CZ!G26)</f>
        <v>2.7261581180205123</v>
      </c>
      <c r="H25" s="138">
        <f>IF([1]CZ!H26="", "", [1]CZ!H26)</f>
        <v>1.5602849526119171E-2</v>
      </c>
      <c r="I25" s="138">
        <f>IF([1]CZ!I26="", "", [1]CZ!I26)</f>
        <v>1.2212271682368867</v>
      </c>
      <c r="J25" s="138">
        <f>IF([1]CZ!J26="", "", [1]CZ!J26)</f>
        <v>1.6988202704627027</v>
      </c>
      <c r="K25" s="138">
        <f>IF([1]CZ!K26="", "", [1]CZ!K26)</f>
        <v>-0.35931852540045389</v>
      </c>
      <c r="L25" s="138">
        <f>IF([1]CZ!L26="", "", [1]CZ!L26)</f>
        <v>-1.846576200166163</v>
      </c>
      <c r="M25" s="96">
        <f>IF([1]CZ!M26="", "", [1]CZ!M26)</f>
        <v>6.2703223887333177</v>
      </c>
    </row>
    <row r="26" spans="1:222" x14ac:dyDescent="0.25">
      <c r="A26" s="54" t="s">
        <v>23</v>
      </c>
      <c r="B26" s="85" t="str">
        <f>IF([1]CZ!B27="", "", [1]CZ!B27)</f>
        <v/>
      </c>
      <c r="C26" s="85" t="str">
        <f>IF([1]CZ!C27="", "", [1]CZ!C27)</f>
        <v/>
      </c>
      <c r="D26" s="85" t="str">
        <f>IF([1]CZ!D27="", "", [1]CZ!D27)</f>
        <v/>
      </c>
      <c r="E26" s="138" t="str">
        <f>IF([1]CZ!E27="", "", [1]CZ!E27)</f>
        <v/>
      </c>
      <c r="F26" s="138" t="str">
        <f>IF([1]CZ!F27="", "", [1]CZ!F27)</f>
        <v/>
      </c>
      <c r="G26" s="138" t="str">
        <f>IF([1]CZ!G27="", "", [1]CZ!G27)</f>
        <v/>
      </c>
      <c r="H26" s="138" t="str">
        <f>IF([1]CZ!H27="", "", [1]CZ!H27)</f>
        <v/>
      </c>
      <c r="I26" s="138" t="str">
        <f>IF([1]CZ!I27="", "", [1]CZ!I27)</f>
        <v/>
      </c>
      <c r="J26" s="138" t="str">
        <f>IF([1]CZ!J27="", "", [1]CZ!J27)</f>
        <v/>
      </c>
      <c r="K26" s="138" t="str">
        <f>IF([1]CZ!K27="", "", [1]CZ!K27)</f>
        <v/>
      </c>
      <c r="L26" s="138" t="str">
        <f>IF([1]CZ!L27="", "", [1]CZ!L27)</f>
        <v/>
      </c>
      <c r="M26" s="96" t="str">
        <f>IF([1]CZ!M27="", "", [1]CZ!M27)</f>
        <v/>
      </c>
    </row>
    <row r="27" spans="1:222" x14ac:dyDescent="0.25">
      <c r="A27" s="55">
        <v>2000</v>
      </c>
      <c r="B27" s="87">
        <f>IF([1]CZ!B28="", "", [1]CZ!B28)</f>
        <v>100</v>
      </c>
      <c r="C27" s="85">
        <f>IF([1]CZ!C28="", "", [1]CZ!C28)</f>
        <v>44.457564349477245</v>
      </c>
      <c r="D27" s="85">
        <f>IF([1]CZ!D28="", "", [1]CZ!D28)</f>
        <v>71.983659391029335</v>
      </c>
      <c r="E27" s="138">
        <f>IF([1]CZ!E28="", "", [1]CZ!E28)</f>
        <v>62.90888647568579</v>
      </c>
      <c r="F27" s="138">
        <f>IF([1]CZ!F28="", "", [1]CZ!F28)</f>
        <v>72.251460308131726</v>
      </c>
      <c r="G27" s="138">
        <f>IF([1]CZ!G28="", "", [1]CZ!G28)</f>
        <v>67.672142401278307</v>
      </c>
      <c r="H27" s="138">
        <f>IF([1]CZ!H28="", "", [1]CZ!H28)</f>
        <v>60.03994588985595</v>
      </c>
      <c r="I27" s="138">
        <f>IF([1]CZ!I28="", "", [1]CZ!I28)</f>
        <v>64.619263796709376</v>
      </c>
      <c r="J27" s="138">
        <f>IF([1]CZ!J28="", "", [1]CZ!J28)</f>
        <v>63.092824494424896</v>
      </c>
      <c r="K27" s="138">
        <f>IF([1]CZ!K28="", "", [1]CZ!K28)</f>
        <v>58.004693486809991</v>
      </c>
      <c r="L27" s="138">
        <f>IF([1]CZ!L28="", "", [1]CZ!L28)</f>
        <v>55.460627983002531</v>
      </c>
      <c r="M27" s="96">
        <f>IF([1]CZ!M28="", "", [1]CZ!M28)</f>
        <v>141.45004201169453</v>
      </c>
    </row>
    <row r="28" spans="1:222" x14ac:dyDescent="0.25">
      <c r="A28" s="55">
        <v>2006</v>
      </c>
      <c r="B28" s="87">
        <f>IF([1]CZ!B29="", "", [1]CZ!B29)</f>
        <v>100</v>
      </c>
      <c r="C28" s="85">
        <f>IF([1]CZ!C29="", "", [1]CZ!C29)</f>
        <v>53.253905026174344</v>
      </c>
      <c r="D28" s="85">
        <f>IF([1]CZ!D29="", "", [1]CZ!D29)</f>
        <v>80.800505595158228</v>
      </c>
      <c r="E28" s="138">
        <f>IF([1]CZ!E29="", "", [1]CZ!E29)</f>
        <v>68.79839492073539</v>
      </c>
      <c r="F28" s="138">
        <f>IF([1]CZ!F29="", "", [1]CZ!F29)</f>
        <v>76.314903952890077</v>
      </c>
      <c r="G28" s="138">
        <f>IF([1]CZ!G29="", "", [1]CZ!G29)</f>
        <v>74.682499590261415</v>
      </c>
      <c r="H28" s="138">
        <f>IF([1]CZ!H29="", "", [1]CZ!H29)</f>
        <v>64.071871233175088</v>
      </c>
      <c r="I28" s="138">
        <f>IF([1]CZ!I29="", "", [1]CZ!I29)</f>
        <v>67.336679958432427</v>
      </c>
      <c r="J28" s="138">
        <f>IF([1]CZ!J29="", "", [1]CZ!J29)</f>
        <v>70.601488683689766</v>
      </c>
      <c r="K28" s="138">
        <f>IF([1]CZ!K29="", "", [1]CZ!K29)</f>
        <v>62.439466870546433</v>
      </c>
      <c r="L28" s="138">
        <f>IF([1]CZ!L29="", "", [1]CZ!L29)</f>
        <v>66.112376686460934</v>
      </c>
      <c r="M28" s="96">
        <f>IF([1]CZ!M29="", "", [1]CZ!M29)</f>
        <v>173.03486243863847</v>
      </c>
    </row>
    <row r="29" spans="1:222" x14ac:dyDescent="0.25">
      <c r="A29" s="55">
        <v>2007</v>
      </c>
      <c r="B29" s="87">
        <f>IF([1]CZ!B30="", "", [1]CZ!B30)</f>
        <v>100</v>
      </c>
      <c r="C29" s="85">
        <f>IF([1]CZ!C30="", "", [1]CZ!C30)</f>
        <v>56.003013528313559</v>
      </c>
      <c r="D29" s="85">
        <f>IF([1]CZ!D30="", "", [1]CZ!D30)</f>
        <v>83.353878376088446</v>
      </c>
      <c r="E29" s="138">
        <f>IF([1]CZ!E30="", "", [1]CZ!E30)</f>
        <v>70.491172575389911</v>
      </c>
      <c r="F29" s="138">
        <f>IF([1]CZ!F30="", "", [1]CZ!F30)</f>
        <v>78.440114732100454</v>
      </c>
      <c r="G29" s="138">
        <f>IF([1]CZ!G30="", "", [1]CZ!G30)</f>
        <v>73.803260659266925</v>
      </c>
      <c r="H29" s="138">
        <f>IF([1]CZ!H30="", "", [1]CZ!H30)</f>
        <v>64.915957019669335</v>
      </c>
      <c r="I29" s="138">
        <f>IF([1]CZ!I30="", "", [1]CZ!I30)</f>
        <v>68.780002080363943</v>
      </c>
      <c r="J29" s="138">
        <f>IF([1]CZ!J30="", "", [1]CZ!J30)</f>
        <v>73.803260659266925</v>
      </c>
      <c r="K29" s="138">
        <f>IF([1]CZ!K30="", "", [1]CZ!K30)</f>
        <v>64.143148007530414</v>
      </c>
      <c r="L29" s="138">
        <f>IF([1]CZ!L30="", "", [1]CZ!L30)</f>
        <v>68.780002080363943</v>
      </c>
      <c r="M29" s="96">
        <f>IF([1]CZ!M30="", "", [1]CZ!M30)</f>
        <v>181.61011785264637</v>
      </c>
    </row>
    <row r="30" spans="1:222" x14ac:dyDescent="0.25">
      <c r="A30" s="55">
        <v>2009</v>
      </c>
      <c r="B30" s="87">
        <f>IF([1]CZ!B31="", "", [1]CZ!B31)</f>
        <v>100</v>
      </c>
      <c r="C30" s="85">
        <f>IF([1]CZ!C31="", "", [1]CZ!C31)</f>
        <v>60.330451192096227</v>
      </c>
      <c r="D30" s="85">
        <f>IF([1]CZ!D31="", "", [1]CZ!D31)</f>
        <v>82.917554527361389</v>
      </c>
      <c r="E30" s="138">
        <f>IF([1]CZ!E31="", "", [1]CZ!E31)</f>
        <v>70.049115277014891</v>
      </c>
      <c r="F30" s="138">
        <f>IF([1]CZ!F31="", "", [1]CZ!F31)</f>
        <v>74.961363961728338</v>
      </c>
      <c r="G30" s="138">
        <f>IF([1]CZ!G31="", "", [1]CZ!G31)</f>
        <v>72.913239263320463</v>
      </c>
      <c r="H30" s="138">
        <f>IF([1]CZ!H31="", "", [1]CZ!H31)</f>
        <v>65.949615288733682</v>
      </c>
      <c r="I30" s="138">
        <f>IF([1]CZ!I31="", "", [1]CZ!I31)</f>
        <v>67.588115047459979</v>
      </c>
      <c r="J30" s="138">
        <f>IF([1]CZ!J31="", "", [1]CZ!J31)</f>
        <v>74.55173902204676</v>
      </c>
      <c r="K30" s="138">
        <f>IF([1]CZ!K31="", "", [1]CZ!K31)</f>
        <v>65.949615288733682</v>
      </c>
      <c r="L30" s="138">
        <f>IF([1]CZ!L31="", "", [1]CZ!L31)</f>
        <v>67.178490107778401</v>
      </c>
      <c r="M30" s="96">
        <f>IF([1]CZ!M31="", "", [1]CZ!M31)</f>
        <v>178.59647370116699</v>
      </c>
    </row>
    <row r="31" spans="1:222" x14ac:dyDescent="0.25">
      <c r="A31" s="55">
        <v>2011</v>
      </c>
      <c r="B31" s="87">
        <f>IF([1]CZ!B32="", "", [1]CZ!B32)</f>
        <v>100</v>
      </c>
      <c r="C31" s="85">
        <f>IF([1]CZ!C32="", "", [1]CZ!C32)</f>
        <v>63.334123030879631</v>
      </c>
      <c r="D31" s="85">
        <f>IF([1]CZ!D32="", "", [1]CZ!D32)</f>
        <v>82.60244580697514</v>
      </c>
      <c r="E31" s="138">
        <f>IF([1]CZ!E32="", "", [1]CZ!E32)</f>
        <v>70.345649967573706</v>
      </c>
      <c r="F31" s="138">
        <f>IF([1]CZ!F32="", "", [1]CZ!F32)</f>
        <v>74.690122226826091</v>
      </c>
      <c r="G31" s="138">
        <f>IF([1]CZ!G32="", "", [1]CZ!G32)</f>
        <v>72.391964619846831</v>
      </c>
      <c r="H31" s="138">
        <f>IF([1]CZ!H32="", "", [1]CZ!H32)</f>
        <v>63.199334191929779</v>
      </c>
      <c r="I31" s="138">
        <f>IF([1]CZ!I32="", "", [1]CZ!I32)</f>
        <v>68.178675673718175</v>
      </c>
      <c r="J31" s="138">
        <f>IF([1]CZ!J32="", "", [1]CZ!J32)</f>
        <v>74.690122226826091</v>
      </c>
      <c r="K31" s="138">
        <f>IF([1]CZ!K32="", "", [1]CZ!K32)</f>
        <v>66.646570602398668</v>
      </c>
      <c r="L31" s="138">
        <f>IF([1]CZ!L32="", "", [1]CZ!L32)</f>
        <v>70.859859548527325</v>
      </c>
      <c r="M31" s="96">
        <f>IF([1]CZ!M32="", "", [1]CZ!M32)</f>
        <v>174.27695186259422</v>
      </c>
    </row>
    <row r="32" spans="1:222" x14ac:dyDescent="0.25">
      <c r="A32" s="55">
        <v>2013</v>
      </c>
      <c r="B32" s="87">
        <f>IF([1]CZ!B33="", "", [1]CZ!B33)</f>
        <v>100</v>
      </c>
      <c r="C32" s="85">
        <f>IF([1]CZ!C33="", "", [1]CZ!C33)</f>
        <v>65.571128531372111</v>
      </c>
      <c r="D32" s="85">
        <f>IF([1]CZ!D33="", "", [1]CZ!D33)</f>
        <v>82.930084934331134</v>
      </c>
      <c r="E32" s="138">
        <f>IF([1]CZ!E33="", "", [1]CZ!E33)</f>
        <v>70.873198959957591</v>
      </c>
      <c r="F32" s="138">
        <f>IF([1]CZ!F33="", "", [1]CZ!F33)</f>
        <v>74.409655795982303</v>
      </c>
      <c r="G32" s="138">
        <f>IF([1]CZ!G33="", "", [1]CZ!G33)</f>
        <v>74.03573792766079</v>
      </c>
      <c r="H32" s="138">
        <f>IF([1]CZ!H33="", "", [1]CZ!H33)</f>
        <v>62.444284009693682</v>
      </c>
      <c r="I32" s="138">
        <f>IF([1]CZ!I33="", "", [1]CZ!I33)</f>
        <v>67.679134166194956</v>
      </c>
      <c r="J32" s="138">
        <f>IF([1]CZ!J33="", "", [1]CZ!J33)</f>
        <v>78.522752347519003</v>
      </c>
      <c r="K32" s="138">
        <f>IF([1]CZ!K33="", "", [1]CZ!K33)</f>
        <v>66.931298429551916</v>
      </c>
      <c r="L32" s="138">
        <f>IF([1]CZ!L33="", "", [1]CZ!L33)</f>
        <v>69.174805639481036</v>
      </c>
      <c r="M32" s="96">
        <f>IF([1]CZ!M33="", "", [1]CZ!M33)</f>
        <v>172.75005516454183</v>
      </c>
    </row>
    <row r="33" spans="1:222" x14ac:dyDescent="0.25">
      <c r="A33" s="55">
        <v>2014</v>
      </c>
      <c r="B33" s="87">
        <f>IF([1]CZ!B34="", "", [1]CZ!B34)</f>
        <v>100</v>
      </c>
      <c r="C33" s="85">
        <f>IF([1]CZ!C34="", "", [1]CZ!C34)</f>
        <v>66.617284522983951</v>
      </c>
      <c r="D33" s="85">
        <f>IF([1]CZ!D34="", "", [1]CZ!D34)</f>
        <v>84.424190552071067</v>
      </c>
      <c r="E33" s="138">
        <f>IF([1]CZ!E34="", "", [1]CZ!E34)</f>
        <v>72.498823586715531</v>
      </c>
      <c r="F33" s="138">
        <f>IF([1]CZ!F34="", "", [1]CZ!F34)</f>
        <v>77.078126775872079</v>
      </c>
      <c r="G33" s="138">
        <f>IF([1]CZ!G34="", "", [1]CZ!G34)</f>
        <v>75.623822497082045</v>
      </c>
      <c r="H33" s="138">
        <f>IF([1]CZ!H34="", "", [1]CZ!H34)</f>
        <v>62.535083987971682</v>
      </c>
      <c r="I33" s="138">
        <f>IF([1]CZ!I34="", "", [1]CZ!I34)</f>
        <v>69.806605381921884</v>
      </c>
      <c r="J33" s="138">
        <f>IF([1]CZ!J34="", "", [1]CZ!J34)</f>
        <v>78.896007124359627</v>
      </c>
      <c r="K33" s="138">
        <f>IF([1]CZ!K34="", "", [1]CZ!K34)</f>
        <v>70.170181451619385</v>
      </c>
      <c r="L33" s="138">
        <f>IF([1]CZ!L34="", "", [1]CZ!L34)</f>
        <v>70.5337575213169</v>
      </c>
      <c r="M33" s="96">
        <f>IF([1]CZ!M34="", "", [1]CZ!M34)</f>
        <v>172.69863310631715</v>
      </c>
    </row>
    <row r="34" spans="1:222" ht="22.5" x14ac:dyDescent="0.25">
      <c r="A34" s="54" t="s">
        <v>24</v>
      </c>
      <c r="B34" s="85" t="str">
        <f>IF([1]CZ!B35="", "", [1]CZ!B35)</f>
        <v/>
      </c>
      <c r="C34" s="85" t="str">
        <f>IF([1]CZ!C35="", "", [1]CZ!C35)</f>
        <v/>
      </c>
      <c r="D34" s="85" t="str">
        <f>IF([1]CZ!D35="", "", [1]CZ!D35)</f>
        <v/>
      </c>
      <c r="E34" s="138" t="str">
        <f>IF([1]CZ!E35="", "", [1]CZ!E35)</f>
        <v/>
      </c>
      <c r="F34" s="138" t="str">
        <f>IF([1]CZ!F35="", "", [1]CZ!F35)</f>
        <v/>
      </c>
      <c r="G34" s="138" t="str">
        <f>IF([1]CZ!G35="", "", [1]CZ!G35)</f>
        <v/>
      </c>
      <c r="H34" s="138" t="str">
        <f>IF([1]CZ!H35="", "", [1]CZ!H35)</f>
        <v/>
      </c>
      <c r="I34" s="138" t="str">
        <f>IF([1]CZ!I35="", "", [1]CZ!I35)</f>
        <v/>
      </c>
      <c r="J34" s="138" t="str">
        <f>IF([1]CZ!J35="", "", [1]CZ!J35)</f>
        <v/>
      </c>
      <c r="K34" s="138" t="str">
        <f>IF([1]CZ!K35="", "", [1]CZ!K35)</f>
        <v/>
      </c>
      <c r="L34" s="138" t="str">
        <f>IF([1]CZ!L35="", "", [1]CZ!L35)</f>
        <v/>
      </c>
      <c r="M34" s="96" t="str">
        <f>IF([1]CZ!M35="", "", [1]CZ!M35)</f>
        <v/>
      </c>
    </row>
    <row r="35" spans="1:222" x14ac:dyDescent="0.25">
      <c r="A35" s="55">
        <v>2000</v>
      </c>
      <c r="B35" s="85" t="str">
        <f>IF([1]CZ!B36="", "", [1]CZ!B36)</f>
        <v>-</v>
      </c>
      <c r="C35" s="85" t="str">
        <f>IF([1]CZ!C36="", "", [1]CZ!C36)</f>
        <v>-</v>
      </c>
      <c r="D35" s="85" t="str">
        <f>IF([1]CZ!D36="", "", [1]CZ!D36)</f>
        <v>-</v>
      </c>
      <c r="E35" s="138">
        <f>IF([1]CZ!E36="", "", [1]CZ!E36)</f>
        <v>65.834241019146077</v>
      </c>
      <c r="F35" s="138">
        <f>IF([1]CZ!F36="", "", [1]CZ!F36)</f>
        <v>82.268444861664463</v>
      </c>
      <c r="G35" s="138">
        <f>IF([1]CZ!G36="", "", [1]CZ!G36)</f>
        <v>69.824113458158095</v>
      </c>
      <c r="H35" s="138">
        <f>IF([1]CZ!H36="", "", [1]CZ!H36)</f>
        <v>60.944417561624299</v>
      </c>
      <c r="I35" s="138">
        <f>IF([1]CZ!I36="", "", [1]CZ!I36)</f>
        <v>66.790903710596979</v>
      </c>
      <c r="J35" s="138">
        <f>IF([1]CZ!J36="", "", [1]CZ!J36)</f>
        <v>65.148530617273039</v>
      </c>
      <c r="K35" s="138">
        <f>IF([1]CZ!K36="", "", [1]CZ!K36)</f>
        <v>60.102819490611004</v>
      </c>
      <c r="L35" s="138">
        <f>IF([1]CZ!L36="", "", [1]CZ!L36)</f>
        <v>57.526527232032755</v>
      </c>
      <c r="M35" s="96">
        <f>IF([1]CZ!M36="", "", [1]CZ!M36)</f>
        <v>111.75595831664108</v>
      </c>
    </row>
    <row r="36" spans="1:222" x14ac:dyDescent="0.25">
      <c r="A36" s="55">
        <v>2006</v>
      </c>
      <c r="B36" s="85" t="str">
        <f>IF([1]CZ!B37="", "", [1]CZ!B37)</f>
        <v>-</v>
      </c>
      <c r="C36" s="85" t="str">
        <f>IF([1]CZ!C37="", "", [1]CZ!C37)</f>
        <v>-</v>
      </c>
      <c r="D36" s="85" t="str">
        <f>IF([1]CZ!D37="", "", [1]CZ!D37)</f>
        <v>-</v>
      </c>
      <c r="E36" s="138">
        <f>IF([1]CZ!E37="", "", [1]CZ!E37)</f>
        <v>72.741561814724392</v>
      </c>
      <c r="F36" s="138">
        <f>IF([1]CZ!F37="", "", [1]CZ!F37)</f>
        <v>85.326907337858643</v>
      </c>
      <c r="G36" s="138">
        <f>IF([1]CZ!G37="", "", [1]CZ!G37)</f>
        <v>77.019215491534453</v>
      </c>
      <c r="H36" s="138">
        <f>IF([1]CZ!H37="", "", [1]CZ!H37)</f>
        <v>68.130293893751258</v>
      </c>
      <c r="I36" s="138">
        <f>IF([1]CZ!I37="", "", [1]CZ!I37)</f>
        <v>70.121210918467128</v>
      </c>
      <c r="J36" s="138">
        <f>IF([1]CZ!J37="", "", [1]CZ!J37)</f>
        <v>72.672488669898271</v>
      </c>
      <c r="K36" s="138">
        <f>IF([1]CZ!K37="", "", [1]CZ!K37)</f>
        <v>66.845720001740489</v>
      </c>
      <c r="L36" s="138">
        <f>IF([1]CZ!L37="", "", [1]CZ!L37)</f>
        <v>70.117025355837541</v>
      </c>
      <c r="M36" s="96">
        <f>IF([1]CZ!M37="", "", [1]CZ!M37)</f>
        <v>131.69667114515769</v>
      </c>
    </row>
    <row r="37" spans="1:222" x14ac:dyDescent="0.25">
      <c r="A37" s="55">
        <v>2007</v>
      </c>
      <c r="B37" s="85" t="str">
        <f>IF([1]CZ!B38="", "", [1]CZ!B38)</f>
        <v>-</v>
      </c>
      <c r="C37" s="85" t="str">
        <f>IF([1]CZ!C38="", "", [1]CZ!C38)</f>
        <v>-</v>
      </c>
      <c r="D37" s="85" t="str">
        <f>IF([1]CZ!D38="", "", [1]CZ!D38)</f>
        <v>-</v>
      </c>
      <c r="E37" s="138">
        <f>IF([1]CZ!E38="", "", [1]CZ!E38)</f>
        <v>74.151730286110762</v>
      </c>
      <c r="F37" s="138">
        <f>IF([1]CZ!F38="", "", [1]CZ!F38)</f>
        <v>85.736985852268717</v>
      </c>
      <c r="G37" s="138">
        <f>IF([1]CZ!G38="", "", [1]CZ!G38)</f>
        <v>76.352335535868335</v>
      </c>
      <c r="H37" s="138">
        <f>IF([1]CZ!H38="", "", [1]CZ!H38)</f>
        <v>69.611268178525904</v>
      </c>
      <c r="I37" s="138">
        <f>IF([1]CZ!I38="", "", [1]CZ!I38)</f>
        <v>71.13001072868434</v>
      </c>
      <c r="J37" s="138">
        <f>IF([1]CZ!J38="", "", [1]CZ!J38)</f>
        <v>75.797277160667207</v>
      </c>
      <c r="K37" s="138">
        <f>IF([1]CZ!K38="", "", [1]CZ!K38)</f>
        <v>67.798521355151394</v>
      </c>
      <c r="L37" s="138">
        <f>IF([1]CZ!L38="", "", [1]CZ!L38)</f>
        <v>72.868968890071031</v>
      </c>
      <c r="M37" s="96">
        <f>IF([1]CZ!M38="", "", [1]CZ!M38)</f>
        <v>139.70533555496991</v>
      </c>
      <c r="N37" s="87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</row>
    <row r="38" spans="1:222" x14ac:dyDescent="0.25">
      <c r="A38" s="55">
        <v>2009</v>
      </c>
      <c r="B38" s="85" t="str">
        <f>IF([1]CZ!B39="", "", [1]CZ!B39)</f>
        <v>-</v>
      </c>
      <c r="C38" s="85" t="str">
        <f>IF([1]CZ!C39="", "", [1]CZ!C39)</f>
        <v>-</v>
      </c>
      <c r="D38" s="85" t="str">
        <f>IF([1]CZ!D39="", "", [1]CZ!D39)</f>
        <v>-</v>
      </c>
      <c r="E38" s="138">
        <f>IF([1]CZ!E39="", "", [1]CZ!E39)</f>
        <v>73.741157689580405</v>
      </c>
      <c r="F38" s="138">
        <f>IF([1]CZ!F39="", "", [1]CZ!F39)</f>
        <v>84.570328358942874</v>
      </c>
      <c r="G38" s="138">
        <f>IF([1]CZ!G39="", "", [1]CZ!G39)</f>
        <v>75.001761437888334</v>
      </c>
      <c r="H38" s="138">
        <f>IF([1]CZ!H39="", "", [1]CZ!H39)</f>
        <v>70.17800808472451</v>
      </c>
      <c r="I38" s="138">
        <f>IF([1]CZ!I39="", "", [1]CZ!I39)</f>
        <v>69.762105229737514</v>
      </c>
      <c r="J38" s="138">
        <f>IF([1]CZ!J39="", "", [1]CZ!J39)</f>
        <v>75.728061674679907</v>
      </c>
      <c r="K38" s="138">
        <f>IF([1]CZ!K39="", "", [1]CZ!K39)</f>
        <v>69.179564295204528</v>
      </c>
      <c r="L38" s="138">
        <f>IF([1]CZ!L39="", "", [1]CZ!L39)</f>
        <v>71.676212827359279</v>
      </c>
      <c r="M38" s="96">
        <f>IF([1]CZ!M39="", "", [1]CZ!M39)</f>
        <v>139.39105196580272</v>
      </c>
      <c r="N38" s="87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  <c r="DP38" s="88"/>
      <c r="DQ38" s="88"/>
      <c r="DR38" s="88"/>
      <c r="DS38" s="88"/>
      <c r="DT38" s="88"/>
      <c r="DU38" s="88"/>
      <c r="DV38" s="88"/>
      <c r="DW38" s="88"/>
      <c r="DX38" s="88"/>
      <c r="DY38" s="88"/>
      <c r="DZ38" s="88"/>
      <c r="EA38" s="88"/>
      <c r="EB38" s="88"/>
      <c r="EC38" s="88"/>
      <c r="ED38" s="88"/>
      <c r="EE38" s="88"/>
      <c r="EF38" s="88"/>
      <c r="EG38" s="88"/>
      <c r="EH38" s="88"/>
      <c r="EI38" s="88"/>
      <c r="EJ38" s="88"/>
      <c r="EK38" s="88"/>
      <c r="EL38" s="88"/>
      <c r="EM38" s="88"/>
      <c r="EN38" s="88"/>
      <c r="EO38" s="88"/>
      <c r="EP38" s="88"/>
      <c r="EQ38" s="88"/>
      <c r="ER38" s="88"/>
      <c r="ES38" s="88"/>
      <c r="ET38" s="88"/>
      <c r="EU38" s="88"/>
      <c r="EV38" s="88"/>
      <c r="EW38" s="88"/>
      <c r="EX38" s="88"/>
      <c r="EY38" s="88"/>
      <c r="EZ38" s="88"/>
      <c r="FA38" s="88"/>
      <c r="FB38" s="88"/>
      <c r="FC38" s="88"/>
      <c r="FD38" s="88"/>
      <c r="FE38" s="88"/>
      <c r="FF38" s="88"/>
      <c r="FG38" s="88"/>
      <c r="FH38" s="88"/>
      <c r="FI38" s="88"/>
      <c r="FJ38" s="88"/>
      <c r="FK38" s="88"/>
      <c r="FL38" s="88"/>
      <c r="FM38" s="88"/>
      <c r="FN38" s="88"/>
      <c r="FO38" s="88"/>
      <c r="FP38" s="88"/>
      <c r="FQ38" s="88"/>
      <c r="FR38" s="88"/>
      <c r="FS38" s="88"/>
      <c r="FT38" s="88"/>
      <c r="FU38" s="88"/>
      <c r="FV38" s="88"/>
      <c r="FW38" s="88"/>
      <c r="FX38" s="88"/>
      <c r="FY38" s="88"/>
      <c r="FZ38" s="88"/>
      <c r="GA38" s="88"/>
      <c r="GB38" s="88"/>
      <c r="GC38" s="88"/>
      <c r="GD38" s="88"/>
      <c r="GE38" s="88"/>
      <c r="GF38" s="88"/>
      <c r="GG38" s="88"/>
      <c r="GH38" s="88"/>
      <c r="GI38" s="88"/>
      <c r="GJ38" s="88"/>
      <c r="GK38" s="88"/>
      <c r="GL38" s="88"/>
      <c r="GM38" s="88"/>
      <c r="GN38" s="88"/>
      <c r="GO38" s="88"/>
      <c r="GP38" s="88"/>
      <c r="GQ38" s="88"/>
      <c r="GR38" s="88"/>
      <c r="GS38" s="88"/>
      <c r="GT38" s="88"/>
      <c r="GU38" s="88"/>
      <c r="GV38" s="88"/>
      <c r="GW38" s="88"/>
      <c r="GX38" s="88"/>
      <c r="GY38" s="88"/>
      <c r="GZ38" s="88"/>
      <c r="HA38" s="88"/>
      <c r="HB38" s="88"/>
      <c r="HC38" s="88"/>
      <c r="HD38" s="88"/>
      <c r="HE38" s="88"/>
      <c r="HF38" s="88"/>
      <c r="HG38" s="88"/>
      <c r="HH38" s="88"/>
      <c r="HI38" s="88"/>
      <c r="HJ38" s="88"/>
      <c r="HK38" s="88"/>
      <c r="HL38" s="88"/>
      <c r="HM38" s="88"/>
      <c r="HN38" s="88"/>
    </row>
    <row r="39" spans="1:222" x14ac:dyDescent="0.25">
      <c r="A39" s="55">
        <v>2011</v>
      </c>
      <c r="B39" s="85" t="str">
        <f>IF([1]CZ!B40="", "", [1]CZ!B40)</f>
        <v>-</v>
      </c>
      <c r="C39" s="85" t="str">
        <f>IF([1]CZ!C40="", "", [1]CZ!C40)</f>
        <v>-</v>
      </c>
      <c r="D39" s="85" t="str">
        <f>IF([1]CZ!D40="", "", [1]CZ!D40)</f>
        <v>-</v>
      </c>
      <c r="E39" s="138">
        <f>IF([1]CZ!E40="", "", [1]CZ!E40)</f>
        <v>74.550843079688903</v>
      </c>
      <c r="F39" s="138">
        <f>IF([1]CZ!F40="", "", [1]CZ!F40)</f>
        <v>85.357136684623043</v>
      </c>
      <c r="G39" s="138">
        <f>IF([1]CZ!G40="", "", [1]CZ!G40)</f>
        <v>74.532319214451434</v>
      </c>
      <c r="H39" s="138">
        <f>IF([1]CZ!H40="", "", [1]CZ!H40)</f>
        <v>68.314120149984333</v>
      </c>
      <c r="I39" s="138">
        <f>IF([1]CZ!I40="", "", [1]CZ!I40)</f>
        <v>71.695180964537514</v>
      </c>
      <c r="J39" s="138">
        <f>IF([1]CZ!J40="", "", [1]CZ!J40)</f>
        <v>76.46354954432374</v>
      </c>
      <c r="K39" s="138">
        <f>IF([1]CZ!K40="", "", [1]CZ!K40)</f>
        <v>69.499299978766345</v>
      </c>
      <c r="L39" s="138">
        <f>IF([1]CZ!L40="", "", [1]CZ!L40)</f>
        <v>75.098818089512093</v>
      </c>
      <c r="M39" s="96">
        <f>IF([1]CZ!M40="", "", [1]CZ!M40)</f>
        <v>130.63044692199912</v>
      </c>
    </row>
    <row r="40" spans="1:222" x14ac:dyDescent="0.25">
      <c r="A40" s="55">
        <v>2013</v>
      </c>
      <c r="B40" s="85" t="str">
        <f>IF([1]CZ!B41="", "", [1]CZ!B41)</f>
        <v>-</v>
      </c>
      <c r="C40" s="85" t="str">
        <f>IF([1]CZ!C41="", "", [1]CZ!C41)</f>
        <v>-</v>
      </c>
      <c r="D40" s="85" t="str">
        <f>IF([1]CZ!D41="", "", [1]CZ!D41)</f>
        <v>-</v>
      </c>
      <c r="E40" s="138">
        <f>IF([1]CZ!E41="", "", [1]CZ!E41)</f>
        <v>76.149012482635655</v>
      </c>
      <c r="F40" s="138">
        <f>IF([1]CZ!F41="", "", [1]CZ!F41)</f>
        <v>86.814943497630054</v>
      </c>
      <c r="G40" s="138">
        <f>IF([1]CZ!G41="", "", [1]CZ!G41)</f>
        <v>77.114263571276481</v>
      </c>
      <c r="H40" s="138">
        <f>IF([1]CZ!H41="", "", [1]CZ!H41)</f>
        <v>68.151924233498704</v>
      </c>
      <c r="I40" s="138">
        <f>IF([1]CZ!I41="", "", [1]CZ!I41)</f>
        <v>71.745161074605321</v>
      </c>
      <c r="J40" s="138">
        <f>IF([1]CZ!J41="", "", [1]CZ!J41)</f>
        <v>82.205089963035931</v>
      </c>
      <c r="K40" s="138">
        <f>IF([1]CZ!K41="", "", [1]CZ!K41)</f>
        <v>71.419092862075502</v>
      </c>
      <c r="L40" s="138">
        <f>IF([1]CZ!L41="", "", [1]CZ!L41)</f>
        <v>73.146363468411707</v>
      </c>
      <c r="M40" s="96">
        <f>IF([1]CZ!M41="", "", [1]CZ!M41)</f>
        <v>126.68415263773205</v>
      </c>
    </row>
    <row r="41" spans="1:222" x14ac:dyDescent="0.25">
      <c r="A41" s="55">
        <v>2014</v>
      </c>
      <c r="B41" s="85" t="str">
        <f>IF([1]CZ!B42="", "", [1]CZ!B42)</f>
        <v>-</v>
      </c>
      <c r="C41" s="85" t="str">
        <f>IF([1]CZ!C42="", "", [1]CZ!C42)</f>
        <v>-</v>
      </c>
      <c r="D41" s="85" t="str">
        <f>IF([1]CZ!D42="", "", [1]CZ!D42)</f>
        <v>-</v>
      </c>
      <c r="E41" s="138">
        <f>IF([1]CZ!E42="", "", [1]CZ!E42)</f>
        <v>77.947851537781617</v>
      </c>
      <c r="F41" s="138">
        <f>IF([1]CZ!F42="", "", [1]CZ!F42)</f>
        <v>89.959509718796284</v>
      </c>
      <c r="G41" s="138">
        <f>IF([1]CZ!G42="", "", [1]CZ!G42)</f>
        <v>78.795727320142191</v>
      </c>
      <c r="H41" s="138">
        <f>IF([1]CZ!H42="", "", [1]CZ!H42)</f>
        <v>68.274716674824859</v>
      </c>
      <c r="I41" s="138">
        <f>IF([1]CZ!I42="", "", [1]CZ!I42)</f>
        <v>74.026135392982013</v>
      </c>
      <c r="J41" s="138">
        <f>IF([1]CZ!J42="", "", [1]CZ!J42)</f>
        <v>82.624521327151371</v>
      </c>
      <c r="K41" s="138">
        <f>IF([1]CZ!K42="", "", [1]CZ!K42)</f>
        <v>74.901137990535517</v>
      </c>
      <c r="L41" s="138">
        <f>IF([1]CZ!L42="", "", [1]CZ!L42)</f>
        <v>74.609228578345125</v>
      </c>
      <c r="M41" s="96">
        <f>IF([1]CZ!M42="", "", [1]CZ!M42)</f>
        <v>126.69040758542032</v>
      </c>
    </row>
    <row r="42" spans="1:222" x14ac:dyDescent="0.25">
      <c r="A42" s="54" t="s">
        <v>25</v>
      </c>
      <c r="B42" s="85" t="str">
        <f>IF([1]CZ!B43="", "", [1]CZ!B43)</f>
        <v/>
      </c>
      <c r="C42" s="85" t="str">
        <f>IF([1]CZ!C43="", "", [1]CZ!C43)</f>
        <v/>
      </c>
      <c r="D42" s="85" t="str">
        <f>IF([1]CZ!D43="", "", [1]CZ!D43)</f>
        <v/>
      </c>
      <c r="E42" s="138" t="str">
        <f>IF([1]CZ!E43="", "", [1]CZ!E43)</f>
        <v/>
      </c>
      <c r="F42" s="138" t="str">
        <f>IF([1]CZ!F43="", "", [1]CZ!F43)</f>
        <v/>
      </c>
      <c r="G42" s="138" t="str">
        <f>IF([1]CZ!G43="", "", [1]CZ!G43)</f>
        <v/>
      </c>
      <c r="H42" s="138" t="str">
        <f>IF([1]CZ!H43="", "", [1]CZ!H43)</f>
        <v/>
      </c>
      <c r="I42" s="138" t="str">
        <f>IF([1]CZ!I43="", "", [1]CZ!I43)</f>
        <v/>
      </c>
      <c r="J42" s="138" t="str">
        <f>IF([1]CZ!J43="", "", [1]CZ!J43)</f>
        <v/>
      </c>
      <c r="K42" s="138" t="str">
        <f>IF([1]CZ!K43="", "", [1]CZ!K43)</f>
        <v/>
      </c>
      <c r="L42" s="138" t="str">
        <f>IF([1]CZ!L43="", "", [1]CZ!L43)</f>
        <v/>
      </c>
      <c r="M42" s="96" t="str">
        <f>IF([1]CZ!M43="", "", [1]CZ!M43)</f>
        <v/>
      </c>
    </row>
    <row r="43" spans="1:222" x14ac:dyDescent="0.25">
      <c r="A43" s="55" t="s">
        <v>26</v>
      </c>
      <c r="B43" s="85">
        <f>IF([1]CZ!B44="", "", [1]CZ!B44)</f>
        <v>2.2455438657063009</v>
      </c>
      <c r="C43" s="85">
        <f>IF([1]CZ!C44="", "", [1]CZ!C44)</f>
        <v>4.9129977832944816</v>
      </c>
      <c r="D43" s="85">
        <f>IF([1]CZ!D44="", "", [1]CZ!D44)</f>
        <v>4.575753480190814</v>
      </c>
      <c r="E43" s="138">
        <f>IF([1]CZ!E44="", "", [1]CZ!E44)</f>
        <v>4.4250128245178821</v>
      </c>
      <c r="F43" s="138">
        <f>IF([1]CZ!F44="", "", [1]CZ!F44)</f>
        <v>4.9525517568850708</v>
      </c>
      <c r="G43" s="138">
        <f>IF([1]CZ!G44="", "", [1]CZ!G44)</f>
        <v>4.7371507828038339</v>
      </c>
      <c r="H43" s="138">
        <f>IF([1]CZ!H44="", "", [1]CZ!H44)</f>
        <v>3.6607930809644973</v>
      </c>
      <c r="I43" s="138">
        <f>IF([1]CZ!I44="", "", [1]CZ!I44)</f>
        <v>3.7237694657774378</v>
      </c>
      <c r="J43" s="138">
        <f>IF([1]CZ!J44="", "", [1]CZ!J44)</f>
        <v>4.6108750869427784</v>
      </c>
      <c r="K43" s="138">
        <f>IF([1]CZ!K44="", "", [1]CZ!K44)</f>
        <v>4.02727913943981</v>
      </c>
      <c r="L43" s="138">
        <f>IF([1]CZ!L44="", "", [1]CZ!L44)</f>
        <v>5.4129775619109255</v>
      </c>
      <c r="M43" s="96">
        <f>IF([1]CZ!M44="", "", [1]CZ!M44)</f>
        <v>5.1701605236285531</v>
      </c>
    </row>
    <row r="44" spans="1:222" x14ac:dyDescent="0.25">
      <c r="A44" s="55" t="s">
        <v>27</v>
      </c>
      <c r="B44" s="85">
        <f>IF([1]CZ!B45="", "", [1]CZ!B45)</f>
        <v>0.49697895021429961</v>
      </c>
      <c r="C44" s="85">
        <f>IF([1]CZ!C45="", "", [1]CZ!C45)</f>
        <v>3.0734333806219372</v>
      </c>
      <c r="D44" s="85">
        <f>IF([1]CZ!D45="", "", [1]CZ!D45)</f>
        <v>1.3065885716142756</v>
      </c>
      <c r="E44" s="138">
        <f>IF([1]CZ!E45="", "", [1]CZ!E45)</f>
        <v>1.2589858356681916</v>
      </c>
      <c r="F44" s="138">
        <f>IF([1]CZ!F45="", "", [1]CZ!F45)</f>
        <v>0.71947914875030161</v>
      </c>
      <c r="G44" s="138">
        <f>IF([1]CZ!G45="", "", [1]CZ!G45)</f>
        <v>-0.17341722171139162</v>
      </c>
      <c r="H44" s="138">
        <f>IF([1]CZ!H45="", "", [1]CZ!H45)</f>
        <v>0.43526273243925662</v>
      </c>
      <c r="I44" s="138">
        <f>IF([1]CZ!I45="", "", [1]CZ!I45)</f>
        <v>1.0192151566353225</v>
      </c>
      <c r="J44" s="138">
        <f>IF([1]CZ!J45="", "", [1]CZ!J45)</f>
        <v>1.7274110227661899</v>
      </c>
      <c r="K44" s="138">
        <f>IF([1]CZ!K45="", "", [1]CZ!K45)</f>
        <v>2.2320572893213875</v>
      </c>
      <c r="L44" s="138">
        <f>IF([1]CZ!L45="", "", [1]CZ!L45)</f>
        <v>2.3440437993371033</v>
      </c>
      <c r="M44" s="96">
        <f>IF([1]CZ!M45="", "", [1]CZ!M45)</f>
        <v>0.76401152517144855</v>
      </c>
    </row>
    <row r="45" spans="1:222" x14ac:dyDescent="0.25">
      <c r="A45" s="55" t="s">
        <v>28</v>
      </c>
      <c r="B45" s="85">
        <f>IF([1]CZ!B46="", "", [1]CZ!B46)</f>
        <v>-3.6865793493291332</v>
      </c>
      <c r="C45" s="85">
        <f>IF([1]CZ!C46="", "", [1]CZ!C46)</f>
        <v>2.2187908349539764</v>
      </c>
      <c r="D45" s="85">
        <f>IF([1]CZ!D46="", "", [1]CZ!D46)</f>
        <v>-3.2532637205611725</v>
      </c>
      <c r="E45" s="138">
        <f>IF([1]CZ!E46="", "", [1]CZ!E46)</f>
        <v>-3.2349016070458925</v>
      </c>
      <c r="F45" s="138">
        <f>IF([1]CZ!F46="", "", [1]CZ!F46)</f>
        <v>-6.4516617139097061</v>
      </c>
      <c r="G45" s="138">
        <f>IF([1]CZ!G46="", "", [1]CZ!G46)</f>
        <v>-5.9138344070370108</v>
      </c>
      <c r="H45" s="138">
        <f>IF([1]CZ!H46="", "", [1]CZ!H46)</f>
        <v>-0.48617565615786118</v>
      </c>
      <c r="I45" s="138">
        <f>IF([1]CZ!I46="", "", [1]CZ!I46)</f>
        <v>-4.1887433544368307</v>
      </c>
      <c r="J45" s="138">
        <f>IF([1]CZ!J46="", "", [1]CZ!J46)</f>
        <v>-1.2533903053649653</v>
      </c>
      <c r="K45" s="138">
        <f>IF([1]CZ!K46="", "", [1]CZ!K46)</f>
        <v>0.9677632565204819</v>
      </c>
      <c r="L45" s="138">
        <f>IF([1]CZ!L46="", "", [1]CZ!L46)</f>
        <v>-5.6704323930226952</v>
      </c>
      <c r="M45" s="96">
        <f>IF([1]CZ!M46="", "", [1]CZ!M46)</f>
        <v>-5.3227163577280301</v>
      </c>
    </row>
    <row r="46" spans="1:222" x14ac:dyDescent="0.25">
      <c r="A46" s="55" t="s">
        <v>29</v>
      </c>
      <c r="B46" s="85">
        <f>IF([1]CZ!B47="", "", [1]CZ!B47)</f>
        <v>3.2161788096971566</v>
      </c>
      <c r="C46" s="85">
        <f>IF([1]CZ!C47="", "", [1]CZ!C47)</f>
        <v>6.8178718171507446</v>
      </c>
      <c r="D46" s="85">
        <f>IF([1]CZ!D47="", "", [1]CZ!D47)</f>
        <v>4.9897357616010218</v>
      </c>
      <c r="E46" s="138">
        <f>IF([1]CZ!E47="", "", [1]CZ!E47)</f>
        <v>5.6299619605705731</v>
      </c>
      <c r="F46" s="138">
        <f>IF([1]CZ!F47="", "", [1]CZ!F47)</f>
        <v>6.1167431193592137</v>
      </c>
      <c r="G46" s="138">
        <f>IF([1]CZ!G47="", "", [1]CZ!G47)</f>
        <v>4.6253117965500801</v>
      </c>
      <c r="H46" s="138">
        <f>IF([1]CZ!H47="", "", [1]CZ!H47)</f>
        <v>-0.63105137684609236</v>
      </c>
      <c r="I46" s="138">
        <f>IF([1]CZ!I47="", "", [1]CZ!I47)</f>
        <v>6.138640226711467</v>
      </c>
      <c r="J46" s="138">
        <f>IF([1]CZ!J47="", "", [1]CZ!J47)</f>
        <v>4.6647491670926078</v>
      </c>
      <c r="K46" s="138">
        <f>IF([1]CZ!K47="", "", [1]CZ!K47)</f>
        <v>5.5100003709499301</v>
      </c>
      <c r="L46" s="138">
        <f>IF([1]CZ!L47="", "", [1]CZ!L47)</f>
        <v>12.302593226607318</v>
      </c>
      <c r="M46" s="96">
        <f>IF([1]CZ!M47="", "", [1]CZ!M47)</f>
        <v>2.0884686275898456</v>
      </c>
      <c r="N46" s="85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</row>
    <row r="47" spans="1:222" x14ac:dyDescent="0.25">
      <c r="A47" s="56" t="s">
        <v>30</v>
      </c>
      <c r="B47" s="85" t="str">
        <f>IF([1]CZ!B48="", "", [1]CZ!B48)</f>
        <v/>
      </c>
      <c r="C47" s="85" t="str">
        <f>IF([1]CZ!C48="", "", [1]CZ!C48)</f>
        <v/>
      </c>
      <c r="D47" s="85" t="str">
        <f>IF([1]CZ!D48="", "", [1]CZ!D48)</f>
        <v/>
      </c>
      <c r="E47" s="138" t="str">
        <f>IF([1]CZ!E48="", "", [1]CZ!E48)</f>
        <v/>
      </c>
      <c r="F47" s="138" t="str">
        <f>IF([1]CZ!F48="", "", [1]CZ!F48)</f>
        <v/>
      </c>
      <c r="G47" s="138" t="str">
        <f>IF([1]CZ!G48="", "", [1]CZ!G48)</f>
        <v/>
      </c>
      <c r="H47" s="138" t="str">
        <f>IF([1]CZ!H48="", "", [1]CZ!H48)</f>
        <v/>
      </c>
      <c r="I47" s="138" t="str">
        <f>IF([1]CZ!I48="", "", [1]CZ!I48)</f>
        <v/>
      </c>
      <c r="J47" s="138" t="str">
        <f>IF([1]CZ!J48="", "", [1]CZ!J48)</f>
        <v/>
      </c>
      <c r="K47" s="138" t="str">
        <f>IF([1]CZ!K48="", "", [1]CZ!K48)</f>
        <v/>
      </c>
      <c r="L47" s="138" t="str">
        <f>IF([1]CZ!L48="", "", [1]CZ!L48)</f>
        <v/>
      </c>
      <c r="M47" s="96" t="str">
        <f>IF([1]CZ!M48="", "", [1]CZ!M48)</f>
        <v/>
      </c>
      <c r="N47" s="85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</row>
    <row r="48" spans="1:222" x14ac:dyDescent="0.25">
      <c r="A48" s="55" t="s">
        <v>26</v>
      </c>
      <c r="B48" s="85">
        <f>IF([1]CZ!B49="", "", [1]CZ!B49)</f>
        <v>1.8313215087085277</v>
      </c>
      <c r="C48" s="85">
        <f>IF([1]CZ!C49="", "", [1]CZ!C49)</f>
        <v>4.8834675906317404</v>
      </c>
      <c r="D48" s="85">
        <f>IF([1]CZ!D49="", "", [1]CZ!D49)</f>
        <v>4.331033958280095</v>
      </c>
      <c r="E48" s="138">
        <f>IF([1]CZ!E49="", "", [1]CZ!E49)</f>
        <v>4.3139804639923174</v>
      </c>
      <c r="F48" s="138">
        <f>IF([1]CZ!F49="", "", [1]CZ!F49)</f>
        <v>4.1489660023579011</v>
      </c>
      <c r="G48" s="138">
        <f>IF([1]CZ!G49="", "", [1]CZ!G49)</f>
        <v>4.5030700755250619</v>
      </c>
      <c r="H48" s="138">
        <f>IF([1]CZ!H49="", "", [1]CZ!H49)</f>
        <v>3.5473804097865713</v>
      </c>
      <c r="I48" s="138">
        <f>IF([1]CZ!I49="", "", [1]CZ!I49)</f>
        <v>3.7933509175502422</v>
      </c>
      <c r="J48" s="138">
        <f>IF([1]CZ!J49="", "", [1]CZ!J49)</f>
        <v>4.4952966283819951</v>
      </c>
      <c r="K48" s="138">
        <f>IF([1]CZ!K49="", "", [1]CZ!K49)</f>
        <v>4.1079070090146885</v>
      </c>
      <c r="L48" s="138">
        <f>IF([1]CZ!L49="", "", [1]CZ!L49)</f>
        <v>5.3979686706986607</v>
      </c>
      <c r="M48" s="96">
        <f>IF([1]CZ!M49="", "", [1]CZ!M49)</f>
        <v>4.1470703406490284</v>
      </c>
      <c r="N48" s="85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</row>
    <row r="49" spans="1:222" x14ac:dyDescent="0.25">
      <c r="A49" s="55" t="s">
        <v>27</v>
      </c>
      <c r="B49" s="85">
        <f>IF([1]CZ!B50="", "", [1]CZ!B50)</f>
        <v>0.46343697504009906</v>
      </c>
      <c r="C49" s="85">
        <f>IF([1]CZ!C50="", "", [1]CZ!C50)</f>
        <v>2.2629412599727061</v>
      </c>
      <c r="D49" s="85">
        <f>IF([1]CZ!D50="", "", [1]CZ!D50)</f>
        <v>1.4085844527203184</v>
      </c>
      <c r="E49" s="138">
        <f>IF([1]CZ!E50="", "", [1]CZ!E50)</f>
        <v>1.3673578569355804</v>
      </c>
      <c r="F49" s="138">
        <f>IF([1]CZ!F50="", "", [1]CZ!F50)</f>
        <v>1.0243204452906385</v>
      </c>
      <c r="G49" s="138">
        <f>IF([1]CZ!G50="", "", [1]CZ!G50)</f>
        <v>6.0437201740914936E-2</v>
      </c>
      <c r="H49" s="138">
        <f>IF([1]CZ!H50="", "", [1]CZ!H50)</f>
        <v>0.43863843767497634</v>
      </c>
      <c r="I49" s="138">
        <f>IF([1]CZ!I50="", "", [1]CZ!I50)</f>
        <v>1.526444544760186</v>
      </c>
      <c r="J49" s="138">
        <f>IF([1]CZ!J50="", "", [1]CZ!J50)</f>
        <v>1.6211140605412622</v>
      </c>
      <c r="K49" s="138">
        <f>IF([1]CZ!K50="", "", [1]CZ!K50)</f>
        <v>2.5383901901922634</v>
      </c>
      <c r="L49" s="138">
        <f>IF([1]CZ!L50="", "", [1]CZ!L50)</f>
        <v>2.0850568412568604</v>
      </c>
      <c r="M49" s="96">
        <f>IF([1]CZ!M50="", "", [1]CZ!M50)</f>
        <v>1.495357453286994</v>
      </c>
    </row>
    <row r="50" spans="1:222" x14ac:dyDescent="0.25">
      <c r="A50" s="55" t="s">
        <v>28</v>
      </c>
      <c r="B50" s="85">
        <f>IF([1]CZ!B51="", "", [1]CZ!B51)</f>
        <v>-2.9681220649539375</v>
      </c>
      <c r="C50" s="85">
        <f>IF([1]CZ!C51="", "", [1]CZ!C51)</f>
        <v>0.39621255810695644</v>
      </c>
      <c r="D50" s="85">
        <f>IF([1]CZ!D51="", "", [1]CZ!D51)</f>
        <v>-2.4310461295804942</v>
      </c>
      <c r="E50" s="138">
        <f>IF([1]CZ!E51="", "", [1]CZ!E51)</f>
        <v>-1.4915576420937549</v>
      </c>
      <c r="F50" s="138">
        <f>IF([1]CZ!F51="", "", [1]CZ!F51)</f>
        <v>-4.5284236664646098</v>
      </c>
      <c r="G50" s="138">
        <f>IF([1]CZ!G51="", "", [1]CZ!G51)</f>
        <v>-4.6631705893981685</v>
      </c>
      <c r="H50" s="138">
        <f>IF([1]CZ!H51="", "", [1]CZ!H51)</f>
        <v>-0.36372075030155493</v>
      </c>
      <c r="I50" s="138">
        <f>IF([1]CZ!I51="", "", [1]CZ!I51)</f>
        <v>-1.0403339291736646</v>
      </c>
      <c r="J50" s="138">
        <f>IF([1]CZ!J51="", "", [1]CZ!J51)</f>
        <v>0.90941028524318401</v>
      </c>
      <c r="K50" s="138">
        <f>IF([1]CZ!K51="", "", [1]CZ!K51)</f>
        <v>4.1976123525512721</v>
      </c>
      <c r="L50" s="138">
        <f>IF([1]CZ!L51="", "", [1]CZ!L51)</f>
        <v>-5.2898514170855115</v>
      </c>
      <c r="M50" s="96">
        <f>IF([1]CZ!M51="", "", [1]CZ!M51)</f>
        <v>-6.8748505060753367</v>
      </c>
    </row>
    <row r="51" spans="1:222" x14ac:dyDescent="0.25">
      <c r="A51" s="55" t="s">
        <v>29</v>
      </c>
      <c r="B51" s="85">
        <f>IF([1]CZ!B52="", "", [1]CZ!B52)</f>
        <v>4.0048507719427029</v>
      </c>
      <c r="C51" s="85">
        <f>IF([1]CZ!C52="", "", [1]CZ!C52)</f>
        <v>7.739264885246544</v>
      </c>
      <c r="D51" s="85">
        <f>IF([1]CZ!D52="", "", [1]CZ!D52)</f>
        <v>6.3232774902606481</v>
      </c>
      <c r="E51" s="138">
        <f>IF([1]CZ!E52="", "", [1]CZ!E52)</f>
        <v>6.6351532611230057</v>
      </c>
      <c r="F51" s="138">
        <f>IF([1]CZ!F52="", "", [1]CZ!F52)</f>
        <v>8.8069549292600016</v>
      </c>
      <c r="G51" s="138">
        <f>IF([1]CZ!G52="", "", [1]CZ!G52)</f>
        <v>5.6517289270720417</v>
      </c>
      <c r="H51" s="138">
        <f>IF([1]CZ!H52="", "", [1]CZ!H52)</f>
        <v>-1.5123029304650815</v>
      </c>
      <c r="I51" s="138">
        <f>IF([1]CZ!I52="", "", [1]CZ!I52)</f>
        <v>6.5270416513868224</v>
      </c>
      <c r="J51" s="138">
        <f>IF([1]CZ!J52="", "", [1]CZ!J52)</f>
        <v>5.1775588343200063</v>
      </c>
      <c r="K51" s="138">
        <f>IF([1]CZ!K52="", "", [1]CZ!K52)</f>
        <v>7.630517892441202</v>
      </c>
      <c r="L51" s="138">
        <f>IF([1]CZ!L52="", "", [1]CZ!L52)</f>
        <v>14.112321856443177</v>
      </c>
      <c r="M51" s="96">
        <f>IF([1]CZ!M52="", "", [1]CZ!M52)</f>
        <v>5.9652542133897368</v>
      </c>
    </row>
    <row r="52" spans="1:222" x14ac:dyDescent="0.25">
      <c r="A52" s="56" t="s">
        <v>31</v>
      </c>
      <c r="B52" s="85" t="str">
        <f>IF([1]CZ!B53="", "", [1]CZ!B53)</f>
        <v/>
      </c>
      <c r="C52" s="85" t="str">
        <f>IF([1]CZ!C53="", "", [1]CZ!C53)</f>
        <v/>
      </c>
      <c r="D52" s="85" t="str">
        <f>IF([1]CZ!D53="", "", [1]CZ!D53)</f>
        <v/>
      </c>
      <c r="E52" s="138" t="str">
        <f>IF([1]CZ!E53="", "", [1]CZ!E53)</f>
        <v/>
      </c>
      <c r="F52" s="138" t="str">
        <f>IF([1]CZ!F53="", "", [1]CZ!F53)</f>
        <v/>
      </c>
      <c r="G52" s="138" t="str">
        <f>IF([1]CZ!G53="", "", [1]CZ!G53)</f>
        <v/>
      </c>
      <c r="H52" s="138" t="str">
        <f>IF([1]CZ!H53="", "", [1]CZ!H53)</f>
        <v/>
      </c>
      <c r="I52" s="138" t="str">
        <f>IF([1]CZ!I53="", "", [1]CZ!I53)</f>
        <v/>
      </c>
      <c r="J52" s="138" t="str">
        <f>IF([1]CZ!J53="", "", [1]CZ!J53)</f>
        <v/>
      </c>
      <c r="K52" s="138" t="str">
        <f>IF([1]CZ!K53="", "", [1]CZ!K53)</f>
        <v/>
      </c>
      <c r="L52" s="138" t="str">
        <f>IF([1]CZ!L53="", "", [1]CZ!L53)</f>
        <v/>
      </c>
      <c r="M52" s="96" t="str">
        <f>IF([1]CZ!M53="", "", [1]CZ!M53)</f>
        <v/>
      </c>
    </row>
    <row r="53" spans="1:222" x14ac:dyDescent="0.25">
      <c r="A53" s="55" t="s">
        <v>26</v>
      </c>
      <c r="B53" s="85">
        <f>IF([1]CZ!B54="", "", [1]CZ!B54)</f>
        <v>2.7224475726610908</v>
      </c>
      <c r="C53" s="85">
        <f>IF([1]CZ!C54="", "", [1]CZ!C54)</f>
        <v>5.069661428810579</v>
      </c>
      <c r="D53" s="85">
        <f>IF([1]CZ!D54="", "", [1]CZ!D54)</f>
        <v>4.2950372625210953</v>
      </c>
      <c r="E53" s="138">
        <f>IF([1]CZ!E54="", "", [1]CZ!E54)</f>
        <v>3.4012810051214482</v>
      </c>
      <c r="F53" s="138">
        <f>IF([1]CZ!F54="", "", [1]CZ!F54)</f>
        <v>3.0680238886642508</v>
      </c>
      <c r="G53" s="138">
        <f>IF([1]CZ!G54="", "", [1]CZ!G54)</f>
        <v>3.690337968895463</v>
      </c>
      <c r="H53" s="138">
        <f>IF([1]CZ!H54="", "", [1]CZ!H54)</f>
        <v>3.8849715138797869</v>
      </c>
      <c r="I53" s="138">
        <f>IF([1]CZ!I54="", "", [1]CZ!I54)</f>
        <v>2.2561972711887091</v>
      </c>
      <c r="J53" s="138">
        <f>IF([1]CZ!J54="", "", [1]CZ!J54)</f>
        <v>2.2303513299065658</v>
      </c>
      <c r="K53" s="138">
        <f>IF([1]CZ!K54="", "", [1]CZ!K54)</f>
        <v>4.9988247838594013</v>
      </c>
      <c r="L53" s="138">
        <f>IF([1]CZ!L54="", "", [1]CZ!L54)</f>
        <v>4.2547949831005294</v>
      </c>
      <c r="M53" s="96">
        <f>IF([1]CZ!M54="", "", [1]CZ!M54)</f>
        <v>6.8353457087677816</v>
      </c>
    </row>
    <row r="54" spans="1:222" x14ac:dyDescent="0.25">
      <c r="A54" s="55" t="s">
        <v>27</v>
      </c>
      <c r="B54" s="85">
        <f>IF([1]CZ!B55="", "", [1]CZ!B55)</f>
        <v>-1.5421066581354337</v>
      </c>
      <c r="C54" s="85">
        <f>IF([1]CZ!C55="", "", [1]CZ!C55)</f>
        <v>1.5607778377180637</v>
      </c>
      <c r="D54" s="85">
        <f>IF([1]CZ!D55="", "", [1]CZ!D55)</f>
        <v>0.99450317753739803</v>
      </c>
      <c r="E54" s="138">
        <f>IF([1]CZ!E55="", "", [1]CZ!E55)</f>
        <v>-1.7309113443061408</v>
      </c>
      <c r="F54" s="138">
        <f>IF([1]CZ!F55="", "", [1]CZ!F55)</f>
        <v>-1.2784926419767362</v>
      </c>
      <c r="G54" s="138">
        <f>IF([1]CZ!G55="", "", [1]CZ!G55)</f>
        <v>-5.2514556318448697</v>
      </c>
      <c r="H54" s="138">
        <f>IF([1]CZ!H55="", "", [1]CZ!H55)</f>
        <v>2.9859349537235902</v>
      </c>
      <c r="I54" s="138">
        <f>IF([1]CZ!I55="", "", [1]CZ!I55)</f>
        <v>-2.5159746724071175</v>
      </c>
      <c r="J54" s="138">
        <f>IF([1]CZ!J55="", "", [1]CZ!J55)</f>
        <v>4.347345418204962</v>
      </c>
      <c r="K54" s="138">
        <f>IF([1]CZ!K55="", "", [1]CZ!K55)</f>
        <v>-5.2367502280273426</v>
      </c>
      <c r="L54" s="138">
        <f>IF([1]CZ!L55="", "", [1]CZ!L55)</f>
        <v>-8.0050300893500186</v>
      </c>
      <c r="M54" s="96">
        <f>IF([1]CZ!M55="", "", [1]CZ!M55)</f>
        <v>6.7474946324090457</v>
      </c>
    </row>
    <row r="55" spans="1:222" x14ac:dyDescent="0.25">
      <c r="A55" s="55" t="s">
        <v>28</v>
      </c>
      <c r="B55" s="85">
        <f>IF([1]CZ!B56="", "", [1]CZ!B56)</f>
        <v>-14.068061916991281</v>
      </c>
      <c r="C55" s="85">
        <f>IF([1]CZ!C56="", "", [1]CZ!C56)</f>
        <v>-8.3151192811199977</v>
      </c>
      <c r="D55" s="85">
        <f>IF([1]CZ!D56="", "", [1]CZ!D56)</f>
        <v>-7.3993678459082446</v>
      </c>
      <c r="E55" s="138">
        <f>IF([1]CZ!E56="", "", [1]CZ!E56)</f>
        <v>-10.0862243135316</v>
      </c>
      <c r="F55" s="138">
        <f>IF([1]CZ!F56="", "", [1]CZ!F56)</f>
        <v>-10.34207141325062</v>
      </c>
      <c r="G55" s="138">
        <f>IF([1]CZ!G56="", "", [1]CZ!G56)</f>
        <v>-15.896109609948683</v>
      </c>
      <c r="H55" s="138">
        <f>IF([1]CZ!H56="", "", [1]CZ!H56)</f>
        <v>-3.5800490428597675</v>
      </c>
      <c r="I55" s="138">
        <f>IF([1]CZ!I56="", "", [1]CZ!I56)</f>
        <v>-11.985996401505606</v>
      </c>
      <c r="J55" s="138">
        <f>IF([1]CZ!J56="", "", [1]CZ!J56)</f>
        <v>-4.9938411584901417</v>
      </c>
      <c r="K55" s="138">
        <f>IF([1]CZ!K56="", "", [1]CZ!K56)</f>
        <v>-6.6972289283317448</v>
      </c>
      <c r="L55" s="138">
        <f>IF([1]CZ!L56="", "", [1]CZ!L56)</f>
        <v>-19.28092953588876</v>
      </c>
      <c r="M55" s="96">
        <f>IF([1]CZ!M56="", "", [1]CZ!M56)</f>
        <v>-2.0935837785053701</v>
      </c>
      <c r="N55" s="87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  <c r="BM55" s="88"/>
      <c r="BN55" s="88"/>
      <c r="BO55" s="88"/>
      <c r="BP55" s="88"/>
      <c r="BQ55" s="88"/>
      <c r="BR55" s="88"/>
      <c r="BS55" s="88"/>
      <c r="BT55" s="88"/>
      <c r="BU55" s="88"/>
      <c r="BV55" s="88"/>
      <c r="BW55" s="88"/>
      <c r="BX55" s="88"/>
      <c r="BY55" s="88"/>
      <c r="BZ55" s="88"/>
      <c r="CA55" s="88"/>
      <c r="CB55" s="88"/>
      <c r="CC55" s="88"/>
      <c r="CD55" s="88"/>
      <c r="CE55" s="88"/>
      <c r="CF55" s="88"/>
      <c r="CG55" s="88"/>
      <c r="CH55" s="88"/>
      <c r="CI55" s="88"/>
      <c r="CJ55" s="88"/>
      <c r="CK55" s="88"/>
      <c r="CL55" s="88"/>
      <c r="CM55" s="88"/>
      <c r="CN55" s="88"/>
      <c r="CO55" s="88"/>
      <c r="CP55" s="88"/>
      <c r="CQ55" s="88"/>
      <c r="CR55" s="88"/>
      <c r="CS55" s="88"/>
      <c r="CT55" s="88"/>
      <c r="CU55" s="88"/>
      <c r="CV55" s="88"/>
      <c r="CW55" s="88"/>
      <c r="CX55" s="88"/>
      <c r="CY55" s="88"/>
      <c r="CZ55" s="88"/>
      <c r="DA55" s="88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8"/>
      <c r="DV55" s="88"/>
      <c r="DW55" s="88"/>
      <c r="DX55" s="88"/>
      <c r="DY55" s="88"/>
      <c r="DZ55" s="88"/>
      <c r="EA55" s="88"/>
      <c r="EB55" s="88"/>
      <c r="EC55" s="88"/>
      <c r="ED55" s="88"/>
      <c r="EE55" s="88"/>
      <c r="EF55" s="88"/>
      <c r="EG55" s="88"/>
      <c r="EH55" s="88"/>
      <c r="EI55" s="88"/>
      <c r="EJ55" s="88"/>
      <c r="EK55" s="88"/>
      <c r="EL55" s="88"/>
      <c r="EM55" s="88"/>
      <c r="EN55" s="88"/>
      <c r="EO55" s="88"/>
      <c r="EP55" s="88"/>
      <c r="EQ55" s="88"/>
      <c r="ER55" s="88"/>
      <c r="ES55" s="88"/>
      <c r="ET55" s="88"/>
      <c r="EU55" s="88"/>
      <c r="EV55" s="88"/>
      <c r="EW55" s="88"/>
      <c r="EX55" s="88"/>
      <c r="EY55" s="88"/>
      <c r="EZ55" s="88"/>
      <c r="FA55" s="88"/>
      <c r="FB55" s="88"/>
      <c r="FC55" s="88"/>
      <c r="FD55" s="88"/>
      <c r="FE55" s="88"/>
      <c r="FF55" s="88"/>
      <c r="FG55" s="88"/>
      <c r="FH55" s="88"/>
      <c r="FI55" s="88"/>
      <c r="FJ55" s="88"/>
      <c r="FK55" s="88"/>
      <c r="FL55" s="88"/>
      <c r="FM55" s="88"/>
      <c r="FN55" s="88"/>
      <c r="FO55" s="88"/>
      <c r="FP55" s="88"/>
      <c r="FQ55" s="88"/>
      <c r="FR55" s="88"/>
      <c r="FS55" s="88"/>
      <c r="FT55" s="88"/>
      <c r="FU55" s="88"/>
      <c r="FV55" s="88"/>
      <c r="FW55" s="88"/>
      <c r="FX55" s="88"/>
      <c r="FY55" s="88"/>
      <c r="FZ55" s="88"/>
      <c r="GA55" s="88"/>
      <c r="GB55" s="88"/>
      <c r="GC55" s="88"/>
      <c r="GD55" s="88"/>
      <c r="GE55" s="88"/>
      <c r="GF55" s="88"/>
      <c r="GG55" s="88"/>
      <c r="GH55" s="88"/>
      <c r="GI55" s="88"/>
      <c r="GJ55" s="88"/>
      <c r="GK55" s="88"/>
      <c r="GL55" s="88"/>
      <c r="GM55" s="88"/>
      <c r="GN55" s="88"/>
      <c r="GO55" s="88"/>
      <c r="GP55" s="88"/>
      <c r="GQ55" s="88"/>
      <c r="GR55" s="88"/>
      <c r="GS55" s="88"/>
      <c r="GT55" s="88"/>
      <c r="GU55" s="88"/>
      <c r="GV55" s="88"/>
      <c r="GW55" s="88"/>
      <c r="GX55" s="88"/>
      <c r="GY55" s="88"/>
      <c r="GZ55" s="88"/>
      <c r="HA55" s="88"/>
      <c r="HB55" s="88"/>
      <c r="HC55" s="88"/>
      <c r="HD55" s="88"/>
      <c r="HE55" s="88"/>
      <c r="HF55" s="88"/>
      <c r="HG55" s="88"/>
      <c r="HH55" s="88"/>
      <c r="HI55" s="88"/>
      <c r="HJ55" s="88"/>
      <c r="HK55" s="88"/>
      <c r="HL55" s="88"/>
      <c r="HM55" s="88"/>
      <c r="HN55" s="88"/>
    </row>
    <row r="56" spans="1:222" x14ac:dyDescent="0.25">
      <c r="A56" s="55" t="s">
        <v>29</v>
      </c>
      <c r="B56" s="85">
        <f>IF([1]CZ!B57="", "", [1]CZ!B57)</f>
        <v>1.3347734703220704</v>
      </c>
      <c r="C56" s="85">
        <f>IF([1]CZ!C57="", "", [1]CZ!C57)</f>
        <v>2.1136221000285005</v>
      </c>
      <c r="D56" s="85">
        <f>IF([1]CZ!D57="", "", [1]CZ!D57)</f>
        <v>0.20547611102068597</v>
      </c>
      <c r="E56" s="138">
        <f>IF([1]CZ!E57="", "", [1]CZ!E57)</f>
        <v>-3.1902543316888132</v>
      </c>
      <c r="F56" s="138">
        <f>IF([1]CZ!F57="", "", [1]CZ!F57)</f>
        <v>-0.97987388273071963</v>
      </c>
      <c r="G56" s="138">
        <f>IF([1]CZ!G57="", "", [1]CZ!G57)</f>
        <v>-7.5481968682885814</v>
      </c>
      <c r="H56" s="138">
        <f>IF([1]CZ!H57="", "", [1]CZ!H57)</f>
        <v>-1.2615231858017273</v>
      </c>
      <c r="I56" s="138">
        <f>IF([1]CZ!I57="", "", [1]CZ!I57)</f>
        <v>-4.8335925400456947</v>
      </c>
      <c r="J56" s="138">
        <f>IF([1]CZ!J57="", "", [1]CZ!J57)</f>
        <v>1.2216279334841262</v>
      </c>
      <c r="K56" s="138">
        <f>IF([1]CZ!K57="", "", [1]CZ!K57)</f>
        <v>-2.3160790744959359</v>
      </c>
      <c r="L56" s="138">
        <f>IF([1]CZ!L57="", "", [1]CZ!L57)</f>
        <v>-10.916149006194132</v>
      </c>
      <c r="M56" s="96">
        <f>IF([1]CZ!M57="", "", [1]CZ!M57)</f>
        <v>6.3636704988252024</v>
      </c>
    </row>
    <row r="57" spans="1:222" x14ac:dyDescent="0.25">
      <c r="A57" s="54" t="s">
        <v>32</v>
      </c>
      <c r="B57" s="85" t="str">
        <f>IF([1]CZ!B58="", "", [1]CZ!B58)</f>
        <v/>
      </c>
      <c r="C57" s="85" t="str">
        <f>IF([1]CZ!C58="", "", [1]CZ!C58)</f>
        <v/>
      </c>
      <c r="D57" s="85" t="str">
        <f>IF([1]CZ!D58="", "", [1]CZ!D58)</f>
        <v/>
      </c>
      <c r="E57" s="138" t="str">
        <f>IF([1]CZ!E58="", "", [1]CZ!E58)</f>
        <v/>
      </c>
      <c r="F57" s="138" t="str">
        <f>IF([1]CZ!F58="", "", [1]CZ!F58)</f>
        <v/>
      </c>
      <c r="G57" s="138" t="str">
        <f>IF([1]CZ!G58="", "", [1]CZ!G58)</f>
        <v/>
      </c>
      <c r="H57" s="138" t="str">
        <f>IF([1]CZ!H58="", "", [1]CZ!H58)</f>
        <v/>
      </c>
      <c r="I57" s="138" t="str">
        <f>IF([1]CZ!I58="", "", [1]CZ!I58)</f>
        <v/>
      </c>
      <c r="J57" s="138" t="str">
        <f>IF([1]CZ!J58="", "", [1]CZ!J58)</f>
        <v/>
      </c>
      <c r="K57" s="138" t="str">
        <f>IF([1]CZ!K58="", "", [1]CZ!K58)</f>
        <v/>
      </c>
      <c r="L57" s="138" t="str">
        <f>IF([1]CZ!L58="", "", [1]CZ!L58)</f>
        <v/>
      </c>
      <c r="M57" s="96" t="str">
        <f>IF([1]CZ!M58="", "", [1]CZ!M58)</f>
        <v/>
      </c>
    </row>
    <row r="58" spans="1:222" x14ac:dyDescent="0.25">
      <c r="A58" s="55">
        <v>2000</v>
      </c>
      <c r="B58" s="85">
        <f>IF([1]CZ!B59="", "", [1]CZ!B59)</f>
        <v>66.5</v>
      </c>
      <c r="C58" s="85">
        <f>IF([1]CZ!C59="", "", [1]CZ!C59)</f>
        <v>64.303470283535503</v>
      </c>
      <c r="D58" s="85">
        <f>IF([1]CZ!D59="", "", [1]CZ!D59)</f>
        <v>70.900000000000006</v>
      </c>
      <c r="E58" s="138">
        <f>IF([1]CZ!E59="", "", [1]CZ!E59)</f>
        <v>70.072012988741307</v>
      </c>
      <c r="F58" s="138">
        <f>IF([1]CZ!F59="", "", [1]CZ!F59)</f>
        <v>71.8</v>
      </c>
      <c r="G58" s="138">
        <f>IF([1]CZ!G59="", "", [1]CZ!G59)</f>
        <v>73.8</v>
      </c>
      <c r="H58" s="138">
        <f>IF([1]CZ!H59="", "", [1]CZ!H59)</f>
        <v>65.900000000000006</v>
      </c>
      <c r="I58" s="138">
        <f>IF([1]CZ!I59="", "", [1]CZ!I59)</f>
        <v>72.599999999999994</v>
      </c>
      <c r="J58" s="138">
        <f>IF([1]CZ!J59="", "", [1]CZ!J59)</f>
        <v>72.099999999999994</v>
      </c>
      <c r="K58" s="138">
        <f>IF([1]CZ!K59="", "", [1]CZ!K59)</f>
        <v>68.900000000000006</v>
      </c>
      <c r="L58" s="138">
        <f>IF([1]CZ!L59="", "", [1]CZ!L59)</f>
        <v>64.3</v>
      </c>
      <c r="M58" s="96">
        <f>IF([1]CZ!M59="", "", [1]CZ!M59)</f>
        <v>77.7</v>
      </c>
    </row>
    <row r="59" spans="1:222" x14ac:dyDescent="0.25">
      <c r="A59" s="55">
        <v>2006</v>
      </c>
      <c r="B59" s="85">
        <f>IF([1]CZ!B60="", "", [1]CZ!B60)</f>
        <v>68.900000000000006</v>
      </c>
      <c r="C59" s="85">
        <f>IF([1]CZ!C60="", "", [1]CZ!C60)</f>
        <v>64.333214343231404</v>
      </c>
      <c r="D59" s="85">
        <f>IF([1]CZ!D60="", "", [1]CZ!D60)</f>
        <v>71.2</v>
      </c>
      <c r="E59" s="138">
        <f>IF([1]CZ!E60="", "", [1]CZ!E60)</f>
        <v>70.357318539783535</v>
      </c>
      <c r="F59" s="138">
        <f>IF([1]CZ!F60="", "", [1]CZ!F60)</f>
        <v>73.5</v>
      </c>
      <c r="G59" s="138">
        <f>IF([1]CZ!G60="", "", [1]CZ!G60)</f>
        <v>73.5</v>
      </c>
      <c r="H59" s="138">
        <f>IF([1]CZ!H60="", "", [1]CZ!H60)</f>
        <v>67.400000000000006</v>
      </c>
      <c r="I59" s="138">
        <f>IF([1]CZ!I60="", "", [1]CZ!I60)</f>
        <v>71.900000000000006</v>
      </c>
      <c r="J59" s="138">
        <f>IF([1]CZ!J60="", "", [1]CZ!J60)</f>
        <v>70.3</v>
      </c>
      <c r="K59" s="138">
        <f>IF([1]CZ!K60="", "", [1]CZ!K60)</f>
        <v>70.3</v>
      </c>
      <c r="L59" s="138">
        <f>IF([1]CZ!L60="", "", [1]CZ!L60)</f>
        <v>65.400000000000006</v>
      </c>
      <c r="M59" s="96">
        <f>IF([1]CZ!M60="", "", [1]CZ!M60)</f>
        <v>77.2</v>
      </c>
    </row>
    <row r="60" spans="1:222" x14ac:dyDescent="0.25">
      <c r="A60" s="55">
        <v>2007</v>
      </c>
      <c r="B60" s="85">
        <f>IF([1]CZ!B61="", "", [1]CZ!B61)</f>
        <v>69.8</v>
      </c>
      <c r="C60" s="85">
        <f>IF([1]CZ!C61="", "", [1]CZ!C61)</f>
        <v>65.696261835803568</v>
      </c>
      <c r="D60" s="85">
        <f>IF([1]CZ!D61="", "", [1]CZ!D61)</f>
        <v>72</v>
      </c>
      <c r="E60" s="138">
        <f>IF([1]CZ!E61="", "", [1]CZ!E61)</f>
        <v>71.313721893718807</v>
      </c>
      <c r="F60" s="138">
        <f>IF([1]CZ!F61="", "", [1]CZ!F61)</f>
        <v>74</v>
      </c>
      <c r="G60" s="138">
        <f>IF([1]CZ!G61="", "", [1]CZ!G61)</f>
        <v>74.3</v>
      </c>
      <c r="H60" s="138">
        <f>IF([1]CZ!H61="", "", [1]CZ!H61)</f>
        <v>67.8</v>
      </c>
      <c r="I60" s="138">
        <f>IF([1]CZ!I61="", "", [1]CZ!I61)</f>
        <v>72.099999999999994</v>
      </c>
      <c r="J60" s="138">
        <f>IF([1]CZ!J61="", "", [1]CZ!J61)</f>
        <v>71.900000000000006</v>
      </c>
      <c r="K60" s="138">
        <f>IF([1]CZ!K61="", "", [1]CZ!K61)</f>
        <v>71.5</v>
      </c>
      <c r="L60" s="138">
        <f>IF([1]CZ!L61="", "", [1]CZ!L61)</f>
        <v>67.2</v>
      </c>
      <c r="M60" s="96">
        <f>IF([1]CZ!M61="", "", [1]CZ!M61)</f>
        <v>76.900000000000006</v>
      </c>
    </row>
    <row r="61" spans="1:222" x14ac:dyDescent="0.25">
      <c r="A61" s="55">
        <v>2009</v>
      </c>
      <c r="B61" s="85">
        <f>IF([1]CZ!B62="", "", [1]CZ!B62)</f>
        <v>68.900000000000006</v>
      </c>
      <c r="C61" s="85">
        <f>IF([1]CZ!C62="", "", [1]CZ!C62)</f>
        <v>65.504861764641362</v>
      </c>
      <c r="D61" s="85">
        <f>IF([1]CZ!D62="", "", [1]CZ!D62)</f>
        <v>70.900000000000006</v>
      </c>
      <c r="E61" s="138">
        <f>IF([1]CZ!E62="", "", [1]CZ!E62)</f>
        <v>70.122797737773624</v>
      </c>
      <c r="F61" s="138">
        <f>IF([1]CZ!F62="", "", [1]CZ!F62)</f>
        <v>73.400000000000006</v>
      </c>
      <c r="G61" s="138">
        <f>IF([1]CZ!G62="", "", [1]CZ!G62)</f>
        <v>72.7</v>
      </c>
      <c r="H61" s="138">
        <f>IF([1]CZ!H62="", "", [1]CZ!H62)</f>
        <v>66.8</v>
      </c>
      <c r="I61" s="138">
        <f>IF([1]CZ!I62="", "", [1]CZ!I62)</f>
        <v>69.599999999999994</v>
      </c>
      <c r="J61" s="138">
        <f>IF([1]CZ!J62="", "", [1]CZ!J62)</f>
        <v>70.400000000000006</v>
      </c>
      <c r="K61" s="138">
        <f>IF([1]CZ!K62="", "", [1]CZ!K62)</f>
        <v>70</v>
      </c>
      <c r="L61" s="138">
        <f>IF([1]CZ!L62="", "", [1]CZ!L62)</f>
        <v>67.8</v>
      </c>
      <c r="M61" s="96">
        <f>IF([1]CZ!M62="", "", [1]CZ!M62)</f>
        <v>76.5</v>
      </c>
      <c r="N61" s="85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  <c r="EG61" s="89"/>
      <c r="EH61" s="89"/>
      <c r="EI61" s="89"/>
      <c r="EJ61" s="89"/>
      <c r="EK61" s="89"/>
      <c r="EL61" s="89"/>
      <c r="EM61" s="89"/>
      <c r="EN61" s="89"/>
      <c r="EO61" s="89"/>
      <c r="EP61" s="89"/>
      <c r="EQ61" s="89"/>
      <c r="ER61" s="89"/>
      <c r="ES61" s="89"/>
      <c r="ET61" s="89"/>
      <c r="EU61" s="89"/>
      <c r="EV61" s="89"/>
      <c r="EW61" s="89"/>
      <c r="EX61" s="89"/>
      <c r="EY61" s="89"/>
      <c r="EZ61" s="89"/>
      <c r="FA61" s="89"/>
      <c r="FB61" s="89"/>
      <c r="FC61" s="89"/>
      <c r="FD61" s="89"/>
      <c r="FE61" s="89"/>
      <c r="FF61" s="89"/>
      <c r="FG61" s="89"/>
      <c r="FH61" s="89"/>
      <c r="FI61" s="89"/>
      <c r="FJ61" s="89"/>
      <c r="FK61" s="89"/>
      <c r="FL61" s="89"/>
      <c r="FM61" s="89"/>
      <c r="FN61" s="89"/>
      <c r="FO61" s="89"/>
      <c r="FP61" s="89"/>
      <c r="FQ61" s="89"/>
      <c r="FR61" s="89"/>
      <c r="FS61" s="89"/>
      <c r="FT61" s="89"/>
      <c r="FU61" s="89"/>
      <c r="FV61" s="89"/>
      <c r="FW61" s="89"/>
      <c r="FX61" s="89"/>
      <c r="FY61" s="89"/>
      <c r="FZ61" s="89"/>
      <c r="GA61" s="89"/>
      <c r="GB61" s="89"/>
      <c r="GC61" s="89"/>
      <c r="GD61" s="89"/>
      <c r="GE61" s="89"/>
      <c r="GF61" s="89"/>
      <c r="GG61" s="89"/>
      <c r="GH61" s="89"/>
      <c r="GI61" s="89"/>
      <c r="GJ61" s="89"/>
      <c r="GK61" s="89"/>
      <c r="GL61" s="89"/>
      <c r="GM61" s="89"/>
      <c r="GN61" s="89"/>
      <c r="GO61" s="89"/>
      <c r="GP61" s="89"/>
      <c r="GQ61" s="89"/>
      <c r="GR61" s="89"/>
      <c r="GS61" s="89"/>
      <c r="GT61" s="89"/>
      <c r="GU61" s="89"/>
      <c r="GV61" s="89"/>
      <c r="GW61" s="89"/>
      <c r="GX61" s="89"/>
      <c r="GY61" s="89"/>
      <c r="GZ61" s="89"/>
      <c r="HA61" s="89"/>
      <c r="HB61" s="89"/>
      <c r="HC61" s="89"/>
      <c r="HD61" s="89"/>
      <c r="HE61" s="89"/>
      <c r="HF61" s="89"/>
      <c r="HG61" s="89"/>
      <c r="HH61" s="89"/>
      <c r="HI61" s="89"/>
      <c r="HJ61" s="89"/>
      <c r="HK61" s="89"/>
      <c r="HL61" s="89"/>
      <c r="HM61" s="89"/>
      <c r="HN61" s="89"/>
    </row>
    <row r="62" spans="1:222" x14ac:dyDescent="0.25">
      <c r="A62" s="55">
        <v>2011</v>
      </c>
      <c r="B62" s="85">
        <f>IF([1]CZ!B63="", "", [1]CZ!B63)</f>
        <v>68.599999999999994</v>
      </c>
      <c r="C62" s="85">
        <f>IF([1]CZ!C63="", "", [1]CZ!C63)</f>
        <v>64.873074418252187</v>
      </c>
      <c r="D62" s="85">
        <f>IF([1]CZ!D63="", "", [1]CZ!D63)</f>
        <v>70.900000000000006</v>
      </c>
      <c r="E62" s="138">
        <f>IF([1]CZ!E63="", "", [1]CZ!E63)</f>
        <v>70.196767651159846</v>
      </c>
      <c r="F62" s="138">
        <f>IF([1]CZ!F63="", "", [1]CZ!F63)</f>
        <v>73.2</v>
      </c>
      <c r="G62" s="138">
        <f>IF([1]CZ!G63="", "", [1]CZ!G63)</f>
        <v>73</v>
      </c>
      <c r="H62" s="138">
        <f>IF([1]CZ!H63="", "", [1]CZ!H63)</f>
        <v>67.900000000000006</v>
      </c>
      <c r="I62" s="138">
        <f>IF([1]CZ!I63="", "", [1]CZ!I63)</f>
        <v>70.5</v>
      </c>
      <c r="J62" s="138">
        <f>IF([1]CZ!J63="", "", [1]CZ!J63)</f>
        <v>70.2</v>
      </c>
      <c r="K62" s="138">
        <f>IF([1]CZ!K63="", "", [1]CZ!K63)</f>
        <v>69</v>
      </c>
      <c r="L62" s="138">
        <f>IF([1]CZ!L63="", "", [1]CZ!L63)</f>
        <v>67.3</v>
      </c>
      <c r="M62" s="96">
        <f>IF([1]CZ!M63="", "", [1]CZ!M63)</f>
        <v>75.900000000000006</v>
      </c>
      <c r="N62" s="85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  <c r="EG62" s="89"/>
      <c r="EH62" s="89"/>
      <c r="EI62" s="89"/>
      <c r="EJ62" s="89"/>
      <c r="EK62" s="89"/>
      <c r="EL62" s="89"/>
      <c r="EM62" s="89"/>
      <c r="EN62" s="89"/>
      <c r="EO62" s="89"/>
      <c r="EP62" s="89"/>
      <c r="EQ62" s="89"/>
      <c r="ER62" s="89"/>
      <c r="ES62" s="89"/>
      <c r="ET62" s="89"/>
      <c r="EU62" s="89"/>
      <c r="EV62" s="89"/>
      <c r="EW62" s="89"/>
      <c r="EX62" s="89"/>
      <c r="EY62" s="89"/>
      <c r="EZ62" s="89"/>
      <c r="FA62" s="89"/>
      <c r="FB62" s="89"/>
      <c r="FC62" s="89"/>
      <c r="FD62" s="89"/>
      <c r="FE62" s="89"/>
      <c r="FF62" s="89"/>
      <c r="FG62" s="89"/>
      <c r="FH62" s="89"/>
      <c r="FI62" s="89"/>
      <c r="FJ62" s="89"/>
      <c r="FK62" s="89"/>
      <c r="FL62" s="89"/>
      <c r="FM62" s="89"/>
      <c r="FN62" s="89"/>
      <c r="FO62" s="89"/>
      <c r="FP62" s="89"/>
      <c r="FQ62" s="89"/>
      <c r="FR62" s="89"/>
      <c r="FS62" s="89"/>
      <c r="FT62" s="89"/>
      <c r="FU62" s="89"/>
      <c r="FV62" s="89"/>
      <c r="FW62" s="89"/>
      <c r="FX62" s="89"/>
      <c r="FY62" s="89"/>
      <c r="FZ62" s="89"/>
      <c r="GA62" s="89"/>
      <c r="GB62" s="89"/>
      <c r="GC62" s="89"/>
      <c r="GD62" s="89"/>
      <c r="GE62" s="89"/>
      <c r="GF62" s="89"/>
      <c r="GG62" s="89"/>
      <c r="GH62" s="89"/>
      <c r="GI62" s="89"/>
      <c r="GJ62" s="89"/>
      <c r="GK62" s="89"/>
      <c r="GL62" s="89"/>
      <c r="GM62" s="89"/>
      <c r="GN62" s="89"/>
      <c r="GO62" s="89"/>
      <c r="GP62" s="89"/>
      <c r="GQ62" s="89"/>
      <c r="GR62" s="89"/>
      <c r="GS62" s="89"/>
      <c r="GT62" s="89"/>
      <c r="GU62" s="89"/>
      <c r="GV62" s="89"/>
      <c r="GW62" s="89"/>
      <c r="GX62" s="89"/>
      <c r="GY62" s="89"/>
      <c r="GZ62" s="89"/>
      <c r="HA62" s="89"/>
      <c r="HB62" s="89"/>
      <c r="HC62" s="89"/>
      <c r="HD62" s="89"/>
      <c r="HE62" s="89"/>
      <c r="HF62" s="89"/>
      <c r="HG62" s="89"/>
      <c r="HH62" s="89"/>
      <c r="HI62" s="89"/>
      <c r="HJ62" s="89"/>
      <c r="HK62" s="89"/>
      <c r="HL62" s="89"/>
      <c r="HM62" s="89"/>
      <c r="HN62" s="89"/>
    </row>
    <row r="63" spans="1:222" x14ac:dyDescent="0.25">
      <c r="A63" s="55">
        <v>2013</v>
      </c>
      <c r="B63" s="85">
        <f>IF([1]CZ!B64="", "", [1]CZ!B64)</f>
        <v>68.400000000000006</v>
      </c>
      <c r="C63" s="85">
        <f>IF([1]CZ!C64="", "", [1]CZ!C64)</f>
        <v>65.806852825058186</v>
      </c>
      <c r="D63" s="85">
        <f>IF([1]CZ!D64="", "", [1]CZ!D64)</f>
        <v>72.5</v>
      </c>
      <c r="E63" s="138">
        <f>IF([1]CZ!E64="", "", [1]CZ!E64)</f>
        <v>71.794824476732373</v>
      </c>
      <c r="F63" s="138">
        <f>IF([1]CZ!F64="", "", [1]CZ!F64)</f>
        <v>74.8</v>
      </c>
      <c r="G63" s="138">
        <f>IF([1]CZ!G64="", "", [1]CZ!G64)</f>
        <v>73.8</v>
      </c>
      <c r="H63" s="138">
        <f>IF([1]CZ!H64="", "", [1]CZ!H64)</f>
        <v>69.2</v>
      </c>
      <c r="I63" s="138">
        <f>IF([1]CZ!I64="", "", [1]CZ!I64)</f>
        <v>71.599999999999994</v>
      </c>
      <c r="J63" s="138">
        <f>IF([1]CZ!J64="", "", [1]CZ!J64)</f>
        <v>73.099999999999994</v>
      </c>
      <c r="K63" s="138">
        <f>IF([1]CZ!K64="", "", [1]CZ!K64)</f>
        <v>70.599999999999994</v>
      </c>
      <c r="L63" s="138">
        <f>IF([1]CZ!L64="", "", [1]CZ!L64)</f>
        <v>68.7</v>
      </c>
      <c r="M63" s="96">
        <f>IF([1]CZ!M64="", "", [1]CZ!M64)</f>
        <v>77.8</v>
      </c>
      <c r="N63" s="85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</row>
    <row r="64" spans="1:222" x14ac:dyDescent="0.25">
      <c r="A64" s="55">
        <v>2014</v>
      </c>
      <c r="B64" s="85">
        <f>IF([1]CZ!B65="", "", [1]CZ!B65)</f>
        <v>69.2</v>
      </c>
      <c r="C64" s="85">
        <f>IF([1]CZ!C65="", "", [1]CZ!C65)</f>
        <v>67.345999535280001</v>
      </c>
      <c r="D64" s="85">
        <f>IF([1]CZ!D65="", "", [1]CZ!D65)</f>
        <v>73.5</v>
      </c>
      <c r="E64" s="138">
        <f>IF([1]CZ!E65="", "", [1]CZ!E65)</f>
        <v>72.829765992623692</v>
      </c>
      <c r="F64" s="138">
        <f>IF([1]CZ!F65="", "", [1]CZ!F65)</f>
        <v>75.400000000000006</v>
      </c>
      <c r="G64" s="138">
        <f>IF([1]CZ!G65="", "", [1]CZ!G65)</f>
        <v>74.8</v>
      </c>
      <c r="H64" s="138">
        <f>IF([1]CZ!H65="", "", [1]CZ!H65)</f>
        <v>70.2</v>
      </c>
      <c r="I64" s="138">
        <f>IF([1]CZ!I65="", "", [1]CZ!I65)</f>
        <v>73.3</v>
      </c>
      <c r="J64" s="138">
        <f>IF([1]CZ!J65="", "", [1]CZ!J65)</f>
        <v>73.8</v>
      </c>
      <c r="K64" s="138">
        <f>IF([1]CZ!K65="", "", [1]CZ!K65)</f>
        <v>71.599999999999994</v>
      </c>
      <c r="L64" s="138">
        <f>IF([1]CZ!L65="", "", [1]CZ!L65)</f>
        <v>69.900000000000006</v>
      </c>
      <c r="M64" s="96">
        <f>IF([1]CZ!M65="", "", [1]CZ!M65)</f>
        <v>78.7</v>
      </c>
      <c r="N64" s="85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  <c r="EG64" s="89"/>
      <c r="EH64" s="89"/>
      <c r="EI64" s="89"/>
      <c r="EJ64" s="89"/>
      <c r="EK64" s="89"/>
      <c r="EL64" s="89"/>
      <c r="EM64" s="89"/>
      <c r="EN64" s="89"/>
      <c r="EO64" s="89"/>
      <c r="EP64" s="89"/>
      <c r="EQ64" s="89"/>
      <c r="ER64" s="89"/>
      <c r="ES64" s="89"/>
      <c r="ET64" s="89"/>
      <c r="EU64" s="89"/>
      <c r="EV64" s="89"/>
      <c r="EW64" s="89"/>
      <c r="EX64" s="89"/>
      <c r="EY64" s="89"/>
      <c r="EZ64" s="89"/>
      <c r="FA64" s="89"/>
      <c r="FB64" s="89"/>
      <c r="FC64" s="89"/>
      <c r="FD64" s="89"/>
      <c r="FE64" s="89"/>
      <c r="FF64" s="89"/>
      <c r="FG64" s="89"/>
      <c r="FH64" s="89"/>
      <c r="FI64" s="89"/>
      <c r="FJ64" s="89"/>
      <c r="FK64" s="89"/>
      <c r="FL64" s="89"/>
      <c r="FM64" s="89"/>
      <c r="FN64" s="89"/>
      <c r="FO64" s="89"/>
      <c r="FP64" s="89"/>
      <c r="FQ64" s="89"/>
      <c r="FR64" s="89"/>
      <c r="FS64" s="89"/>
      <c r="FT64" s="89"/>
      <c r="FU64" s="89"/>
      <c r="FV64" s="89"/>
      <c r="FW64" s="89"/>
      <c r="FX64" s="89"/>
      <c r="FY64" s="89"/>
      <c r="FZ64" s="89"/>
      <c r="GA64" s="89"/>
      <c r="GB64" s="89"/>
      <c r="GC64" s="89"/>
      <c r="GD64" s="89"/>
      <c r="GE64" s="89"/>
      <c r="GF64" s="89"/>
      <c r="GG64" s="89"/>
      <c r="GH64" s="89"/>
      <c r="GI64" s="89"/>
      <c r="GJ64" s="89"/>
      <c r="GK64" s="89"/>
      <c r="GL64" s="89"/>
      <c r="GM64" s="89"/>
      <c r="GN64" s="89"/>
      <c r="GO64" s="89"/>
      <c r="GP64" s="89"/>
      <c r="GQ64" s="89"/>
      <c r="GR64" s="89"/>
      <c r="GS64" s="89"/>
      <c r="GT64" s="89"/>
      <c r="GU64" s="89"/>
      <c r="GV64" s="89"/>
      <c r="GW64" s="89"/>
      <c r="GX64" s="89"/>
      <c r="GY64" s="89"/>
      <c r="GZ64" s="89"/>
      <c r="HA64" s="89"/>
      <c r="HB64" s="89"/>
      <c r="HC64" s="89"/>
      <c r="HD64" s="89"/>
      <c r="HE64" s="89"/>
      <c r="HF64" s="89"/>
      <c r="HG64" s="89"/>
      <c r="HH64" s="89"/>
      <c r="HI64" s="89"/>
      <c r="HJ64" s="89"/>
      <c r="HK64" s="89"/>
      <c r="HL64" s="89"/>
      <c r="HM64" s="89"/>
      <c r="HN64" s="89"/>
    </row>
    <row r="65" spans="1:222" x14ac:dyDescent="0.25">
      <c r="A65" s="55">
        <v>2015</v>
      </c>
      <c r="B65" s="85">
        <f>IF([1]CZ!B66="", "", [1]CZ!B66)</f>
        <v>70.099999999999994</v>
      </c>
      <c r="C65" s="85">
        <f>IF([1]CZ!C66="", "", [1]CZ!C66)</f>
        <v>68.635695066621935</v>
      </c>
      <c r="D65" s="85">
        <f>IF([1]CZ!D66="", "", [1]CZ!D66)</f>
        <v>74.8</v>
      </c>
      <c r="E65" s="138">
        <f>IF([1]CZ!E66="", "", [1]CZ!E66)</f>
        <v>74.382667684866988</v>
      </c>
      <c r="F65" s="138">
        <f>IF([1]CZ!F66="", "", [1]CZ!F66)</f>
        <v>77.400000000000006</v>
      </c>
      <c r="G65" s="138">
        <f>IF([1]CZ!G66="", "", [1]CZ!G66)</f>
        <v>76.5</v>
      </c>
      <c r="H65" s="138">
        <f>IF([1]CZ!H66="", "", [1]CZ!H66)</f>
        <v>71.099999999999994</v>
      </c>
      <c r="I65" s="138">
        <f>IF([1]CZ!I66="", "", [1]CZ!I66)</f>
        <v>75.2</v>
      </c>
      <c r="J65" s="138">
        <f>IF([1]CZ!J66="", "", [1]CZ!J66)</f>
        <v>75</v>
      </c>
      <c r="K65" s="138">
        <f>IF([1]CZ!K66="", "", [1]CZ!K66)</f>
        <v>73.900000000000006</v>
      </c>
      <c r="L65" s="138">
        <f>IF([1]CZ!L66="", "", [1]CZ!L66)</f>
        <v>70.7</v>
      </c>
      <c r="M65" s="96">
        <f>IF([1]CZ!M66="", "", [1]CZ!M66)</f>
        <v>78.099999999999994</v>
      </c>
      <c r="N65" s="85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  <c r="EG65" s="89"/>
      <c r="EH65" s="89"/>
      <c r="EI65" s="89"/>
      <c r="EJ65" s="89"/>
      <c r="EK65" s="89"/>
      <c r="EL65" s="89"/>
      <c r="EM65" s="89"/>
      <c r="EN65" s="89"/>
      <c r="EO65" s="89"/>
      <c r="EP65" s="89"/>
      <c r="EQ65" s="89"/>
      <c r="ER65" s="89"/>
      <c r="ES65" s="89"/>
      <c r="ET65" s="89"/>
      <c r="EU65" s="89"/>
      <c r="EV65" s="89"/>
      <c r="EW65" s="89"/>
      <c r="EX65" s="89"/>
      <c r="EY65" s="89"/>
      <c r="EZ65" s="89"/>
      <c r="FA65" s="89"/>
      <c r="FB65" s="89"/>
      <c r="FC65" s="89"/>
      <c r="FD65" s="89"/>
      <c r="FE65" s="89"/>
      <c r="FF65" s="89"/>
      <c r="FG65" s="89"/>
      <c r="FH65" s="89"/>
      <c r="FI65" s="89"/>
      <c r="FJ65" s="89"/>
      <c r="FK65" s="89"/>
      <c r="FL65" s="89"/>
      <c r="FM65" s="89"/>
      <c r="FN65" s="89"/>
      <c r="FO65" s="89"/>
      <c r="FP65" s="89"/>
      <c r="FQ65" s="89"/>
      <c r="FR65" s="89"/>
      <c r="FS65" s="89"/>
      <c r="FT65" s="89"/>
      <c r="FU65" s="89"/>
      <c r="FV65" s="89"/>
      <c r="FW65" s="89"/>
      <c r="FX65" s="89"/>
      <c r="FY65" s="89"/>
      <c r="FZ65" s="89"/>
      <c r="GA65" s="89"/>
      <c r="GB65" s="89"/>
      <c r="GC65" s="89"/>
      <c r="GD65" s="89"/>
      <c r="GE65" s="89"/>
      <c r="GF65" s="89"/>
      <c r="GG65" s="89"/>
      <c r="GH65" s="89"/>
      <c r="GI65" s="89"/>
      <c r="GJ65" s="89"/>
      <c r="GK65" s="89"/>
      <c r="GL65" s="89"/>
      <c r="GM65" s="89"/>
      <c r="GN65" s="89"/>
      <c r="GO65" s="89"/>
      <c r="GP65" s="89"/>
      <c r="GQ65" s="89"/>
      <c r="GR65" s="89"/>
      <c r="GS65" s="89"/>
      <c r="GT65" s="89"/>
      <c r="GU65" s="89"/>
      <c r="GV65" s="89"/>
      <c r="GW65" s="89"/>
      <c r="GX65" s="89"/>
      <c r="GY65" s="89"/>
      <c r="GZ65" s="89"/>
      <c r="HA65" s="89"/>
      <c r="HB65" s="89"/>
      <c r="HC65" s="89"/>
      <c r="HD65" s="89"/>
      <c r="HE65" s="89"/>
      <c r="HF65" s="89"/>
      <c r="HG65" s="89"/>
      <c r="HH65" s="89"/>
      <c r="HI65" s="89"/>
      <c r="HJ65" s="89"/>
      <c r="HK65" s="89"/>
      <c r="HL65" s="89"/>
      <c r="HM65" s="89"/>
      <c r="HN65" s="89"/>
    </row>
    <row r="66" spans="1:222" x14ac:dyDescent="0.25">
      <c r="A66" s="54" t="s">
        <v>33</v>
      </c>
      <c r="B66" s="85" t="str">
        <f>IF([1]CZ!B67="", "", [1]CZ!B67)</f>
        <v/>
      </c>
      <c r="C66" s="85" t="str">
        <f>IF([1]CZ!C67="", "", [1]CZ!C67)</f>
        <v/>
      </c>
      <c r="D66" s="85" t="str">
        <f>IF([1]CZ!D67="", "", [1]CZ!D67)</f>
        <v/>
      </c>
      <c r="E66" s="138" t="str">
        <f>IF([1]CZ!E67="", "", [1]CZ!E67)</f>
        <v/>
      </c>
      <c r="F66" s="138" t="str">
        <f>IF([1]CZ!F67="", "", [1]CZ!F67)</f>
        <v/>
      </c>
      <c r="G66" s="138" t="str">
        <f>IF([1]CZ!G67="", "", [1]CZ!G67)</f>
        <v/>
      </c>
      <c r="H66" s="138" t="str">
        <f>IF([1]CZ!H67="", "", [1]CZ!H67)</f>
        <v/>
      </c>
      <c r="I66" s="138" t="str">
        <f>IF([1]CZ!I67="", "", [1]CZ!I67)</f>
        <v/>
      </c>
      <c r="J66" s="138" t="str">
        <f>IF([1]CZ!J67="", "", [1]CZ!J67)</f>
        <v/>
      </c>
      <c r="K66" s="138" t="str">
        <f>IF([1]CZ!K67="", "", [1]CZ!K67)</f>
        <v/>
      </c>
      <c r="L66" s="138" t="str">
        <f>IF([1]CZ!L67="", "", [1]CZ!L67)</f>
        <v/>
      </c>
      <c r="M66" s="96" t="str">
        <f>IF([1]CZ!M67="", "", [1]CZ!M67)</f>
        <v/>
      </c>
    </row>
    <row r="67" spans="1:222" x14ac:dyDescent="0.25">
      <c r="A67" s="55">
        <v>2000</v>
      </c>
      <c r="B67" s="85">
        <f>IF([1]CZ!B68="", "", [1]CZ!B68)</f>
        <v>9.1999999999999993</v>
      </c>
      <c r="C67" s="85">
        <f>IF([1]CZ!C68="", "", [1]CZ!C68)</f>
        <v>12.250696699629675</v>
      </c>
      <c r="D67" s="85">
        <f>IF([1]CZ!D68="", "", [1]CZ!D68)</f>
        <v>8.8000000000000007</v>
      </c>
      <c r="E67" s="138">
        <f>IF([1]CZ!E68="", "", [1]CZ!E68)</f>
        <v>9.4186847436496794</v>
      </c>
      <c r="F67" s="138">
        <f>IF([1]CZ!F68="", "", [1]CZ!F68)</f>
        <v>7.5</v>
      </c>
      <c r="G67" s="138">
        <f>IF([1]CZ!G68="", "", [1]CZ!G68)</f>
        <v>6</v>
      </c>
      <c r="H67" s="138">
        <f>IF([1]CZ!H68="", "", [1]CZ!H68)</f>
        <v>15</v>
      </c>
      <c r="I67" s="138">
        <f>IF([1]CZ!I68="", "", [1]CZ!I68)</f>
        <v>6.8</v>
      </c>
      <c r="J67" s="138">
        <f>IF([1]CZ!J68="", "", [1]CZ!J68)</f>
        <v>7.1</v>
      </c>
      <c r="K67" s="138">
        <f>IF([1]CZ!K68="", "", [1]CZ!K68)</f>
        <v>10.9</v>
      </c>
      <c r="L67" s="138">
        <f>IF([1]CZ!L68="", "", [1]CZ!L68)</f>
        <v>14.1</v>
      </c>
      <c r="M67" s="96">
        <f>IF([1]CZ!M68="", "", [1]CZ!M68)</f>
        <v>4</v>
      </c>
    </row>
    <row r="68" spans="1:222" x14ac:dyDescent="0.25">
      <c r="A68" s="55">
        <v>2006</v>
      </c>
      <c r="B68" s="85">
        <f>IF([1]CZ!B69="", "", [1]CZ!B69)</f>
        <v>8.1999999999999993</v>
      </c>
      <c r="C68" s="85">
        <f>IF([1]CZ!C69="", "", [1]CZ!C69)</f>
        <v>9.9584779711913907</v>
      </c>
      <c r="D68" s="85">
        <f>IF([1]CZ!D69="", "", [1]CZ!D69)</f>
        <v>7.1</v>
      </c>
      <c r="E68" s="138">
        <f>IF([1]CZ!E69="", "", [1]CZ!E69)</f>
        <v>7.7706767082381889</v>
      </c>
      <c r="F68" s="138">
        <f>IF([1]CZ!F69="", "", [1]CZ!F69)</f>
        <v>4.5999999999999996</v>
      </c>
      <c r="G68" s="138">
        <f>IF([1]CZ!G69="", "", [1]CZ!G69)</f>
        <v>4.9000000000000004</v>
      </c>
      <c r="H68" s="138">
        <f>IF([1]CZ!H69="", "", [1]CZ!H69)</f>
        <v>12.8</v>
      </c>
      <c r="I68" s="138">
        <f>IF([1]CZ!I69="", "", [1]CZ!I69)</f>
        <v>6.1</v>
      </c>
      <c r="J68" s="138">
        <f>IF([1]CZ!J69="", "", [1]CZ!J69)</f>
        <v>7.1</v>
      </c>
      <c r="K68" s="138">
        <f>IF([1]CZ!K69="", "", [1]CZ!K69)</f>
        <v>7.6</v>
      </c>
      <c r="L68" s="138">
        <f>IF([1]CZ!L69="", "", [1]CZ!L69)</f>
        <v>12</v>
      </c>
      <c r="M68" s="96">
        <f>IF([1]CZ!M69="", "", [1]CZ!M69)</f>
        <v>2.8</v>
      </c>
    </row>
    <row r="69" spans="1:222" x14ac:dyDescent="0.25">
      <c r="A69" s="55">
        <v>2007</v>
      </c>
      <c r="B69" s="85">
        <f>IF([1]CZ!B70="", "", [1]CZ!B70)</f>
        <v>7.1</v>
      </c>
      <c r="C69" s="85">
        <f>IF([1]CZ!C70="", "", [1]CZ!C70)</f>
        <v>7.6490357579688064</v>
      </c>
      <c r="D69" s="85">
        <f>IF([1]CZ!D70="", "", [1]CZ!D70)</f>
        <v>5.3</v>
      </c>
      <c r="E69" s="138">
        <f>IF([1]CZ!E70="", "", [1]CZ!E70)</f>
        <v>5.7345991561181426</v>
      </c>
      <c r="F69" s="138">
        <f>IF([1]CZ!F70="", "", [1]CZ!F70)</f>
        <v>3.4</v>
      </c>
      <c r="G69" s="138">
        <f>IF([1]CZ!G70="", "", [1]CZ!G70)</f>
        <v>3.5</v>
      </c>
      <c r="H69" s="138">
        <f>IF([1]CZ!H70="", "", [1]CZ!H70)</f>
        <v>9.5</v>
      </c>
      <c r="I69" s="138">
        <f>IF([1]CZ!I70="", "", [1]CZ!I70)</f>
        <v>4.8</v>
      </c>
      <c r="J69" s="138">
        <f>IF([1]CZ!J70="", "", [1]CZ!J70)</f>
        <v>5.2</v>
      </c>
      <c r="K69" s="138">
        <f>IF([1]CZ!K70="", "", [1]CZ!K70)</f>
        <v>5.9</v>
      </c>
      <c r="L69" s="138">
        <f>IF([1]CZ!L70="", "", [1]CZ!L70)</f>
        <v>8.5</v>
      </c>
      <c r="M69" s="96">
        <f>IF([1]CZ!M70="", "", [1]CZ!M70)</f>
        <v>2.4</v>
      </c>
    </row>
    <row r="70" spans="1:222" x14ac:dyDescent="0.25">
      <c r="A70" s="55">
        <v>2009</v>
      </c>
      <c r="B70" s="85">
        <f>IF([1]CZ!B71="", "", [1]CZ!B71)</f>
        <v>8.9</v>
      </c>
      <c r="C70" s="85">
        <f>IF([1]CZ!C71="", "", [1]CZ!C71)</f>
        <v>8.4237763994398254</v>
      </c>
      <c r="D70" s="85">
        <f>IF([1]CZ!D71="", "", [1]CZ!D71)</f>
        <v>6.7</v>
      </c>
      <c r="E70" s="138">
        <f>IF([1]CZ!E71="", "", [1]CZ!E71)</f>
        <v>7.1984844866144124</v>
      </c>
      <c r="F70" s="138">
        <f>IF([1]CZ!F71="", "", [1]CZ!F71)</f>
        <v>4.4000000000000004</v>
      </c>
      <c r="G70" s="138">
        <f>IF([1]CZ!G71="", "", [1]CZ!G71)</f>
        <v>5.2</v>
      </c>
      <c r="H70" s="138">
        <f>IF([1]CZ!H71="", "", [1]CZ!H71)</f>
        <v>10.3</v>
      </c>
      <c r="I70" s="138">
        <f>IF([1]CZ!I71="", "", [1]CZ!I71)</f>
        <v>7.3</v>
      </c>
      <c r="J70" s="138">
        <f>IF([1]CZ!J71="", "", [1]CZ!J71)</f>
        <v>6.5</v>
      </c>
      <c r="K70" s="138">
        <f>IF([1]CZ!K71="", "", [1]CZ!K71)</f>
        <v>7.5</v>
      </c>
      <c r="L70" s="138">
        <f>IF([1]CZ!L71="", "", [1]CZ!L71)</f>
        <v>9.6999999999999993</v>
      </c>
      <c r="M70" s="96">
        <f>IF([1]CZ!M71="", "", [1]CZ!M71)</f>
        <v>3.1</v>
      </c>
    </row>
    <row r="71" spans="1:222" x14ac:dyDescent="0.25">
      <c r="A71" s="55">
        <v>2011</v>
      </c>
      <c r="B71" s="85">
        <f>IF([1]CZ!B72="", "", [1]CZ!B72)</f>
        <v>9.6</v>
      </c>
      <c r="C71" s="85">
        <f>IF([1]CZ!C72="", "", [1]CZ!C72)</f>
        <v>9.5919684149224071</v>
      </c>
      <c r="D71" s="85">
        <f>IF([1]CZ!D72="", "", [1]CZ!D72)</f>
        <v>6.7</v>
      </c>
      <c r="E71" s="138">
        <f>IF([1]CZ!E72="", "", [1]CZ!E72)</f>
        <v>7.1616186845449361</v>
      </c>
      <c r="F71" s="138">
        <f>IF([1]CZ!F72="", "", [1]CZ!F72)</f>
        <v>5.0999999999999996</v>
      </c>
      <c r="G71" s="138">
        <f>IF([1]CZ!G72="", "", [1]CZ!G72)</f>
        <v>5.3</v>
      </c>
      <c r="H71" s="138">
        <f>IF([1]CZ!H72="", "", [1]CZ!H72)</f>
        <v>9.5</v>
      </c>
      <c r="I71" s="138">
        <f>IF([1]CZ!I72="", "", [1]CZ!I72)</f>
        <v>6.6</v>
      </c>
      <c r="J71" s="138">
        <f>IF([1]CZ!J72="", "", [1]CZ!J72)</f>
        <v>7.2</v>
      </c>
      <c r="K71" s="138">
        <f>IF([1]CZ!K72="", "", [1]CZ!K72)</f>
        <v>7.6</v>
      </c>
      <c r="L71" s="138">
        <f>IF([1]CZ!L72="", "", [1]CZ!L72)</f>
        <v>9.3000000000000007</v>
      </c>
      <c r="M71" s="96">
        <f>IF([1]CZ!M72="", "", [1]CZ!M72)</f>
        <v>3.6</v>
      </c>
    </row>
    <row r="72" spans="1:222" x14ac:dyDescent="0.25">
      <c r="A72" s="55">
        <v>2013</v>
      </c>
      <c r="B72" s="85">
        <f>IF([1]CZ!B73="", "", [1]CZ!B73)</f>
        <v>10.8</v>
      </c>
      <c r="C72" s="85">
        <f>IF([1]CZ!C73="", "", [1]CZ!C73)</f>
        <v>9.7928746213746507</v>
      </c>
      <c r="D72" s="85">
        <f>IF([1]CZ!D73="", "", [1]CZ!D73)</f>
        <v>7</v>
      </c>
      <c r="E72" s="138">
        <f>IF([1]CZ!E73="", "", [1]CZ!E73)</f>
        <v>7.5026922081283978</v>
      </c>
      <c r="F72" s="138">
        <f>IF([1]CZ!F73="", "", [1]CZ!F73)</f>
        <v>5.2</v>
      </c>
      <c r="G72" s="138">
        <f>IF([1]CZ!G73="", "", [1]CZ!G73)</f>
        <v>5.2</v>
      </c>
      <c r="H72" s="138">
        <f>IF([1]CZ!H73="", "", [1]CZ!H73)</f>
        <v>9.6</v>
      </c>
      <c r="I72" s="138">
        <f>IF([1]CZ!I73="", "", [1]CZ!I73)</f>
        <v>8.3000000000000007</v>
      </c>
      <c r="J72" s="138">
        <f>IF([1]CZ!J73="", "", [1]CZ!J73)</f>
        <v>6.8</v>
      </c>
      <c r="K72" s="138">
        <f>IF([1]CZ!K73="", "", [1]CZ!K73)</f>
        <v>8</v>
      </c>
      <c r="L72" s="138">
        <f>IF([1]CZ!L73="", "", [1]CZ!L73)</f>
        <v>9.9</v>
      </c>
      <c r="M72" s="96">
        <f>IF([1]CZ!M73="", "", [1]CZ!M73)</f>
        <v>3.1</v>
      </c>
    </row>
    <row r="73" spans="1:222" x14ac:dyDescent="0.25">
      <c r="A73" s="55">
        <v>2014</v>
      </c>
      <c r="B73" s="85">
        <f>IF([1]CZ!B74="", "", [1]CZ!B74)</f>
        <v>10.1</v>
      </c>
      <c r="C73" s="85">
        <f>IF([1]CZ!C74="", "", [1]CZ!C74)</f>
        <v>8.6704170306000083</v>
      </c>
      <c r="D73" s="85">
        <f>IF([1]CZ!D74="", "", [1]CZ!D74)</f>
        <v>6.1</v>
      </c>
      <c r="E73" s="138">
        <f>IF([1]CZ!E74="", "", [1]CZ!E74)</f>
        <v>6.6113501964000525</v>
      </c>
      <c r="F73" s="138">
        <f>IF([1]CZ!F74="", "", [1]CZ!F74)</f>
        <v>5.0999999999999996</v>
      </c>
      <c r="G73" s="138">
        <f>IF([1]CZ!G74="", "", [1]CZ!G74)</f>
        <v>5.5</v>
      </c>
      <c r="H73" s="138">
        <f>IF([1]CZ!H74="", "", [1]CZ!H74)</f>
        <v>8.6999999999999993</v>
      </c>
      <c r="I73" s="138">
        <f>IF([1]CZ!I74="", "", [1]CZ!I74)</f>
        <v>6.3</v>
      </c>
      <c r="J73" s="138">
        <f>IF([1]CZ!J74="", "", [1]CZ!J74)</f>
        <v>5.9</v>
      </c>
      <c r="K73" s="138">
        <f>IF([1]CZ!K74="", "", [1]CZ!K74)</f>
        <v>6.9</v>
      </c>
      <c r="L73" s="138">
        <f>IF([1]CZ!L74="", "", [1]CZ!L74)</f>
        <v>8.6</v>
      </c>
      <c r="M73" s="96">
        <f>IF([1]CZ!M74="", "", [1]CZ!M74)</f>
        <v>2.5</v>
      </c>
    </row>
    <row r="74" spans="1:222" x14ac:dyDescent="0.25">
      <c r="A74" s="55">
        <v>2015</v>
      </c>
      <c r="B74" s="85">
        <f>IF([1]CZ!B75="", "", [1]CZ!B75)</f>
        <v>9.3000000000000007</v>
      </c>
      <c r="C74" s="85">
        <f>IF([1]CZ!C75="", "", [1]CZ!C75)</f>
        <v>7.5333314275550123</v>
      </c>
      <c r="D74" s="85">
        <f>IF([1]CZ!D75="", "", [1]CZ!D75)</f>
        <v>5</v>
      </c>
      <c r="E74" s="138">
        <f>IF([1]CZ!E75="", "", [1]CZ!E75)</f>
        <v>5.3633445363667711</v>
      </c>
      <c r="F74" s="138">
        <f>IF([1]CZ!F75="", "", [1]CZ!F75)</f>
        <v>3.5</v>
      </c>
      <c r="G74" s="138">
        <f>IF([1]CZ!G75="", "", [1]CZ!G75)</f>
        <v>3.9</v>
      </c>
      <c r="H74" s="138">
        <f>IF([1]CZ!H75="", "", [1]CZ!H75)</f>
        <v>7.3</v>
      </c>
      <c r="I74" s="138">
        <f>IF([1]CZ!I75="", "", [1]CZ!I75)</f>
        <v>5.2</v>
      </c>
      <c r="J74" s="138">
        <f>IF([1]CZ!J75="", "", [1]CZ!J75)</f>
        <v>4.9000000000000004</v>
      </c>
      <c r="K74" s="138">
        <f>IF([1]CZ!K75="", "", [1]CZ!K75)</f>
        <v>5.3</v>
      </c>
      <c r="L74" s="138">
        <f>IF([1]CZ!L75="", "", [1]CZ!L75)</f>
        <v>8.1</v>
      </c>
      <c r="M74" s="96">
        <f>IF([1]CZ!M75="", "", [1]CZ!M75)</f>
        <v>2.8</v>
      </c>
    </row>
    <row r="75" spans="1:222" ht="33" x14ac:dyDescent="0.25">
      <c r="A75" s="54" t="s">
        <v>34</v>
      </c>
      <c r="B75" s="85" t="str">
        <f>IF([1]CZ!B76="", "", [1]CZ!B76)</f>
        <v/>
      </c>
      <c r="C75" s="85" t="str">
        <f>IF([1]CZ!C76="", "", [1]CZ!C76)</f>
        <v/>
      </c>
      <c r="D75" s="85" t="str">
        <f>IF([1]CZ!D76="", "", [1]CZ!D76)</f>
        <v/>
      </c>
      <c r="E75" s="138" t="str">
        <f>IF([1]CZ!E76="", "", [1]CZ!E76)</f>
        <v/>
      </c>
      <c r="F75" s="138" t="str">
        <f>IF([1]CZ!F76="", "", [1]CZ!F76)</f>
        <v/>
      </c>
      <c r="G75" s="138" t="str">
        <f>IF([1]CZ!G76="", "", [1]CZ!G76)</f>
        <v/>
      </c>
      <c r="H75" s="138" t="str">
        <f>IF([1]CZ!H76="", "", [1]CZ!H76)</f>
        <v/>
      </c>
      <c r="I75" s="138" t="str">
        <f>IF([1]CZ!I76="", "", [1]CZ!I76)</f>
        <v/>
      </c>
      <c r="J75" s="138" t="str">
        <f>IF([1]CZ!J76="", "", [1]CZ!J76)</f>
        <v/>
      </c>
      <c r="K75" s="138" t="str">
        <f>IF([1]CZ!K76="", "", [1]CZ!K76)</f>
        <v/>
      </c>
      <c r="L75" s="138" t="str">
        <f>IF([1]CZ!L76="", "", [1]CZ!L76)</f>
        <v/>
      </c>
      <c r="M75" s="96" t="str">
        <f>IF([1]CZ!M76="", "", [1]CZ!M76)</f>
        <v/>
      </c>
    </row>
    <row r="76" spans="1:222" x14ac:dyDescent="0.25">
      <c r="A76" s="55">
        <v>2000</v>
      </c>
      <c r="B76" s="85">
        <f>IF([1]CZ!B77="", "", [1]CZ!B77)</f>
        <v>19.5</v>
      </c>
      <c r="C76" s="85">
        <f>IF([1]CZ!C77="", "", [1]CZ!C77)</f>
        <v>13.27405910705315</v>
      </c>
      <c r="D76" s="85">
        <f>IF([1]CZ!D77="", "", [1]CZ!D77)</f>
        <v>11.5</v>
      </c>
      <c r="E76" s="138">
        <f>IF([1]CZ!E77="", "", [1]CZ!E77)</f>
        <v>9.6479146149956083</v>
      </c>
      <c r="F76" s="138">
        <f>IF([1]CZ!F77="", "", [1]CZ!F77)</f>
        <v>8.1</v>
      </c>
      <c r="G76" s="138">
        <f>IF([1]CZ!G77="", "", [1]CZ!G77)</f>
        <v>9.3000000000000007</v>
      </c>
      <c r="H76" s="138">
        <f>IF([1]CZ!H77="", "", [1]CZ!H77)</f>
        <v>7.4</v>
      </c>
      <c r="I76" s="138">
        <f>IF([1]CZ!I77="", "", [1]CZ!I77)</f>
        <v>9.4</v>
      </c>
      <c r="J76" s="138">
        <f>IF([1]CZ!J77="", "", [1]CZ!J77)</f>
        <v>12.3</v>
      </c>
      <c r="K76" s="138">
        <f>IF([1]CZ!K77="", "", [1]CZ!K77)</f>
        <v>10</v>
      </c>
      <c r="L76" s="138">
        <f>IF([1]CZ!L77="", "", [1]CZ!L77)</f>
        <v>9.8000000000000007</v>
      </c>
      <c r="M76" s="96">
        <f>IF([1]CZ!M77="", "", [1]CZ!M77)</f>
        <v>25.5</v>
      </c>
      <c r="N76" s="90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  <c r="AX76" s="91"/>
      <c r="AY76" s="91"/>
      <c r="AZ76" s="91"/>
      <c r="BA76" s="91"/>
      <c r="BB76" s="91"/>
      <c r="BC76" s="91"/>
      <c r="BD76" s="91"/>
      <c r="BE76" s="91"/>
      <c r="BF76" s="91"/>
      <c r="BG76" s="91"/>
      <c r="BH76" s="91"/>
      <c r="BI76" s="91"/>
      <c r="BJ76" s="91"/>
      <c r="BK76" s="91"/>
      <c r="BL76" s="91"/>
      <c r="BM76" s="91"/>
      <c r="BN76" s="91"/>
      <c r="BO76" s="91"/>
      <c r="BP76" s="91"/>
      <c r="BQ76" s="91"/>
      <c r="BR76" s="91"/>
      <c r="BS76" s="91"/>
      <c r="BT76" s="91"/>
      <c r="BU76" s="91"/>
      <c r="BV76" s="91"/>
      <c r="BW76" s="91"/>
      <c r="BX76" s="91"/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1"/>
      <c r="DO76" s="91"/>
      <c r="DP76" s="91"/>
      <c r="DQ76" s="91"/>
      <c r="DR76" s="91"/>
      <c r="DS76" s="91"/>
      <c r="DT76" s="91"/>
      <c r="DU76" s="91"/>
      <c r="DV76" s="91"/>
      <c r="DW76" s="91"/>
      <c r="DX76" s="91"/>
      <c r="DY76" s="91"/>
      <c r="DZ76" s="91"/>
      <c r="EA76" s="91"/>
      <c r="EB76" s="91"/>
      <c r="EC76" s="91"/>
      <c r="ED76" s="91"/>
      <c r="EE76" s="91"/>
      <c r="EF76" s="91"/>
      <c r="EG76" s="91"/>
      <c r="EH76" s="91"/>
      <c r="EI76" s="91"/>
      <c r="EJ76" s="91"/>
      <c r="EK76" s="91"/>
      <c r="EL76" s="91"/>
      <c r="EM76" s="91"/>
      <c r="EN76" s="91"/>
      <c r="EO76" s="91"/>
      <c r="EP76" s="91"/>
      <c r="EQ76" s="91"/>
      <c r="ER76" s="91"/>
      <c r="ES76" s="91"/>
      <c r="ET76" s="91"/>
      <c r="EU76" s="91"/>
      <c r="EV76" s="91"/>
      <c r="EW76" s="91"/>
      <c r="EX76" s="91"/>
      <c r="EY76" s="91"/>
      <c r="EZ76" s="91"/>
      <c r="FA76" s="91"/>
      <c r="FB76" s="91"/>
      <c r="FC76" s="91"/>
      <c r="FD76" s="91"/>
      <c r="FE76" s="91"/>
      <c r="FF76" s="91"/>
      <c r="FG76" s="91"/>
      <c r="FH76" s="91"/>
      <c r="FI76" s="91"/>
      <c r="FJ76" s="91"/>
      <c r="FK76" s="91"/>
      <c r="FL76" s="91"/>
      <c r="FM76" s="91"/>
      <c r="FN76" s="91"/>
      <c r="FO76" s="91"/>
      <c r="FP76" s="91"/>
      <c r="FQ76" s="91"/>
      <c r="FR76" s="91"/>
      <c r="FS76" s="91"/>
      <c r="FT76" s="91"/>
      <c r="FU76" s="91"/>
      <c r="FV76" s="91"/>
      <c r="FW76" s="91"/>
      <c r="FX76" s="91"/>
      <c r="FY76" s="91"/>
      <c r="FZ76" s="91"/>
      <c r="GA76" s="91"/>
      <c r="GB76" s="91"/>
      <c r="GC76" s="91"/>
      <c r="GD76" s="91"/>
      <c r="GE76" s="91"/>
      <c r="GF76" s="91"/>
      <c r="GG76" s="91"/>
      <c r="GH76" s="91"/>
      <c r="GI76" s="91"/>
      <c r="GJ76" s="91"/>
      <c r="GK76" s="91"/>
      <c r="GL76" s="91"/>
      <c r="GM76" s="91"/>
      <c r="GN76" s="91"/>
      <c r="GO76" s="91"/>
      <c r="GP76" s="91"/>
      <c r="GQ76" s="91"/>
      <c r="GR76" s="91"/>
      <c r="GS76" s="91"/>
      <c r="GT76" s="91"/>
      <c r="GU76" s="91"/>
      <c r="GV76" s="91"/>
      <c r="GW76" s="91"/>
      <c r="GX76" s="91"/>
      <c r="GY76" s="91"/>
      <c r="GZ76" s="91"/>
      <c r="HA76" s="91"/>
      <c r="HB76" s="91"/>
      <c r="HC76" s="91"/>
      <c r="HD76" s="91"/>
      <c r="HE76" s="91"/>
      <c r="HF76" s="91"/>
      <c r="HG76" s="91"/>
      <c r="HH76" s="91"/>
      <c r="HI76" s="91"/>
      <c r="HJ76" s="91"/>
      <c r="HK76" s="91"/>
      <c r="HL76" s="91"/>
      <c r="HM76" s="91"/>
      <c r="HN76" s="91"/>
    </row>
    <row r="77" spans="1:222" x14ac:dyDescent="0.25">
      <c r="A77" s="55">
        <v>2006</v>
      </c>
      <c r="B77" s="85">
        <f>IF([1]CZ!B78="", "", [1]CZ!B78)</f>
        <v>23</v>
      </c>
      <c r="C77" s="85">
        <f>IF([1]CZ!C78="", "", [1]CZ!C78)</f>
        <v>16.916933322674041</v>
      </c>
      <c r="D77" s="85">
        <f>IF([1]CZ!D78="", "", [1]CZ!D78)</f>
        <v>13.5</v>
      </c>
      <c r="E77" s="138">
        <f>IF([1]CZ!E78="", "", [1]CZ!E78)</f>
        <v>11.633594548111367</v>
      </c>
      <c r="F77" s="138">
        <f>IF([1]CZ!F78="", "", [1]CZ!F78)</f>
        <v>10.7</v>
      </c>
      <c r="G77" s="138">
        <f>IF([1]CZ!G78="", "", [1]CZ!G78)</f>
        <v>11.7</v>
      </c>
      <c r="H77" s="138">
        <f>IF([1]CZ!H78="", "", [1]CZ!H78)</f>
        <v>8</v>
      </c>
      <c r="I77" s="138">
        <f>IF([1]CZ!I78="", "", [1]CZ!I78)</f>
        <v>11.6</v>
      </c>
      <c r="J77" s="138">
        <f>IF([1]CZ!J78="", "", [1]CZ!J78)</f>
        <v>14.5</v>
      </c>
      <c r="K77" s="138">
        <f>IF([1]CZ!K78="", "", [1]CZ!K78)</f>
        <v>12.2</v>
      </c>
      <c r="L77" s="138">
        <f>IF([1]CZ!L78="", "", [1]CZ!L78)</f>
        <v>11.4</v>
      </c>
      <c r="M77" s="96">
        <f>IF([1]CZ!M78="", "", [1]CZ!M78)</f>
        <v>27.5</v>
      </c>
    </row>
    <row r="78" spans="1:222" x14ac:dyDescent="0.25">
      <c r="A78" s="55">
        <v>2013</v>
      </c>
      <c r="B78" s="85">
        <f>IF([1]CZ!B79="", "", [1]CZ!B79)</f>
        <v>28.7</v>
      </c>
      <c r="C78" s="85">
        <f>IF([1]CZ!C79="", "", [1]CZ!C79)</f>
        <v>23.204243826610295</v>
      </c>
      <c r="D78" s="85">
        <f>IF([1]CZ!D79="", "", [1]CZ!D79)</f>
        <v>20.5</v>
      </c>
      <c r="E78" s="138">
        <f>IF([1]CZ!E79="", "", [1]CZ!E79)</f>
        <v>17.946229170900221</v>
      </c>
      <c r="F78" s="138">
        <f>IF([1]CZ!F79="", "", [1]CZ!F79)</f>
        <v>19.899999999999999</v>
      </c>
      <c r="G78" s="138">
        <f>IF([1]CZ!G79="", "", [1]CZ!G79)</f>
        <v>18</v>
      </c>
      <c r="H78" s="138">
        <f>IF([1]CZ!H79="", "", [1]CZ!H79)</f>
        <v>12.5</v>
      </c>
      <c r="I78" s="138">
        <f>IF([1]CZ!I79="", "", [1]CZ!I79)</f>
        <v>16.8</v>
      </c>
      <c r="J78" s="138">
        <f>IF([1]CZ!J79="", "", [1]CZ!J79)</f>
        <v>22.6</v>
      </c>
      <c r="K78" s="138">
        <f>IF([1]CZ!K79="", "", [1]CZ!K79)</f>
        <v>16.2</v>
      </c>
      <c r="L78" s="138">
        <f>IF([1]CZ!L79="", "", [1]CZ!L79)</f>
        <v>17.600000000000001</v>
      </c>
      <c r="M78" s="96">
        <f>IF([1]CZ!M79="", "", [1]CZ!M79)</f>
        <v>38.4</v>
      </c>
    </row>
    <row r="79" spans="1:222" x14ac:dyDescent="0.25">
      <c r="A79" s="55">
        <v>2015</v>
      </c>
      <c r="B79" s="85">
        <f>IF([1]CZ!B80="", "", [1]CZ!B80)</f>
        <v>29.4</v>
      </c>
      <c r="C79" s="85">
        <f>IF([1]CZ!C80="", "", [1]CZ!C80)</f>
        <v>24.946746650392857</v>
      </c>
      <c r="D79" s="85">
        <f>IF([1]CZ!D80="", "", [1]CZ!D80)</f>
        <v>22.2</v>
      </c>
      <c r="E79" s="138">
        <f>IF([1]CZ!E80="", "", [1]CZ!E80)</f>
        <v>19.602784777905054</v>
      </c>
      <c r="F79" s="138">
        <f>IF([1]CZ!F80="", "", [1]CZ!F80)</f>
        <v>21.6</v>
      </c>
      <c r="G79" s="138">
        <f>IF([1]CZ!G80="", "", [1]CZ!G80)</f>
        <v>18.7</v>
      </c>
      <c r="H79" s="138">
        <f>IF([1]CZ!H80="", "", [1]CZ!H80)</f>
        <v>13.4</v>
      </c>
      <c r="I79" s="138">
        <f>IF([1]CZ!I80="", "", [1]CZ!I80)</f>
        <v>18.2</v>
      </c>
      <c r="J79" s="138">
        <f>IF([1]CZ!J80="", "", [1]CZ!J80)</f>
        <v>24.3</v>
      </c>
      <c r="K79" s="138">
        <f>IF([1]CZ!K80="", "", [1]CZ!K80)</f>
        <v>20.100000000000001</v>
      </c>
      <c r="L79" s="138">
        <f>IF([1]CZ!L80="", "", [1]CZ!L80)</f>
        <v>18.8</v>
      </c>
      <c r="M79" s="96">
        <f>IF([1]CZ!M80="", "", [1]CZ!M80)</f>
        <v>40.5</v>
      </c>
    </row>
    <row r="80" spans="1:222" ht="22.5" x14ac:dyDescent="0.25">
      <c r="A80" s="54" t="s">
        <v>35</v>
      </c>
      <c r="B80" s="85" t="str">
        <f>IF([1]CZ!B81="", "", [1]CZ!B81)</f>
        <v/>
      </c>
      <c r="C80" s="85" t="str">
        <f>IF([1]CZ!C81="", "", [1]CZ!C81)</f>
        <v/>
      </c>
      <c r="D80" s="85" t="str">
        <f>IF([1]CZ!D81="", "", [1]CZ!D81)</f>
        <v/>
      </c>
      <c r="E80" s="138" t="str">
        <f>IF([1]CZ!E81="", "", [1]CZ!E81)</f>
        <v/>
      </c>
      <c r="F80" s="138" t="str">
        <f>IF([1]CZ!F81="", "", [1]CZ!F81)</f>
        <v/>
      </c>
      <c r="G80" s="138" t="str">
        <f>IF([1]CZ!G81="", "", [1]CZ!G81)</f>
        <v/>
      </c>
      <c r="H80" s="138" t="str">
        <f>IF([1]CZ!H81="", "", [1]CZ!H81)</f>
        <v/>
      </c>
      <c r="I80" s="138" t="str">
        <f>IF([1]CZ!I81="", "", [1]CZ!I81)</f>
        <v/>
      </c>
      <c r="J80" s="138" t="str">
        <f>IF([1]CZ!J81="", "", [1]CZ!J81)</f>
        <v/>
      </c>
      <c r="K80" s="138" t="str">
        <f>IF([1]CZ!K81="", "", [1]CZ!K81)</f>
        <v/>
      </c>
      <c r="L80" s="138" t="str">
        <f>IF([1]CZ!L81="", "", [1]CZ!L81)</f>
        <v/>
      </c>
      <c r="M80" s="96" t="str">
        <f>IF([1]CZ!M81="", "", [1]CZ!M81)</f>
        <v/>
      </c>
    </row>
    <row r="81" spans="1:222" x14ac:dyDescent="0.25">
      <c r="A81" s="54" t="s">
        <v>36</v>
      </c>
      <c r="B81" s="85" t="str">
        <f>IF([1]CZ!B82="", "", [1]CZ!B82)</f>
        <v/>
      </c>
      <c r="C81" s="85" t="str">
        <f>IF([1]CZ!C82="", "", [1]CZ!C82)</f>
        <v/>
      </c>
      <c r="D81" s="85" t="str">
        <f>IF([1]CZ!D82="", "", [1]CZ!D82)</f>
        <v/>
      </c>
      <c r="E81" s="138" t="str">
        <f>IF([1]CZ!E82="", "", [1]CZ!E82)</f>
        <v/>
      </c>
      <c r="F81" s="138" t="str">
        <f>IF([1]CZ!F82="", "", [1]CZ!F82)</f>
        <v/>
      </c>
      <c r="G81" s="138" t="str">
        <f>IF([1]CZ!G82="", "", [1]CZ!G82)</f>
        <v/>
      </c>
      <c r="H81" s="138" t="str">
        <f>IF([1]CZ!H82="", "", [1]CZ!H82)</f>
        <v/>
      </c>
      <c r="I81" s="138" t="str">
        <f>IF([1]CZ!I82="", "", [1]CZ!I82)</f>
        <v/>
      </c>
      <c r="J81" s="138" t="str">
        <f>IF([1]CZ!J82="", "", [1]CZ!J82)</f>
        <v/>
      </c>
      <c r="K81" s="138" t="str">
        <f>IF([1]CZ!K82="", "", [1]CZ!K82)</f>
        <v/>
      </c>
      <c r="L81" s="138" t="str">
        <f>IF([1]CZ!L82="", "", [1]CZ!L82)</f>
        <v/>
      </c>
      <c r="M81" s="96" t="str">
        <f>IF([1]CZ!M82="", "", [1]CZ!M82)</f>
        <v/>
      </c>
    </row>
    <row r="82" spans="1:222" x14ac:dyDescent="0.25">
      <c r="A82" s="55">
        <v>2000</v>
      </c>
      <c r="B82" s="85">
        <f>IF([1]CZ!B83="", "", [1]CZ!B83)</f>
        <v>7.7494115200726776</v>
      </c>
      <c r="C82" s="85">
        <f>IF([1]CZ!C83="", "", [1]CZ!C83)</f>
        <v>22.703722736476298</v>
      </c>
      <c r="D82" s="85">
        <f>IF([1]CZ!D83="", "", [1]CZ!D83)</f>
        <v>4.6296296296296298</v>
      </c>
      <c r="E82" s="138">
        <f>IF([1]CZ!E83="", "", [1]CZ!E83)</f>
        <v>5.4193231976459044</v>
      </c>
      <c r="F82" s="138">
        <f>IF([1]CZ!F83="", "", [1]CZ!F83)</f>
        <v>5.7259713701431494</v>
      </c>
      <c r="G82" s="138">
        <f>IF([1]CZ!G83="", "", [1]CZ!G83)</f>
        <v>6.7137809187279158</v>
      </c>
      <c r="H82" s="138">
        <f>IF([1]CZ!H83="", "", [1]CZ!H83)</f>
        <v>3.6437246963562751</v>
      </c>
      <c r="I82" s="138">
        <f>IF([1]CZ!I83="", "", [1]CZ!I83)</f>
        <v>5.4597701149425291</v>
      </c>
      <c r="J82" s="138">
        <f>IF([1]CZ!J83="", "", [1]CZ!J83)</f>
        <v>6.9281045751633989</v>
      </c>
      <c r="K82" s="138">
        <f>IF([1]CZ!K83="", "", [1]CZ!K83)</f>
        <v>5.5248618784530388</v>
      </c>
      <c r="L82" s="138">
        <f>IF([1]CZ!L83="", "", [1]CZ!L83)</f>
        <v>3.041825095057034</v>
      </c>
      <c r="M82" s="96">
        <f>IF([1]CZ!M83="", "", [1]CZ!M83)</f>
        <v>0.51150895140664965</v>
      </c>
    </row>
    <row r="83" spans="1:222" x14ac:dyDescent="0.25">
      <c r="A83" s="55">
        <v>2006</v>
      </c>
      <c r="B83" s="85">
        <f>IF([1]CZ!B84="", "", [1]CZ!B84)</f>
        <v>5.7251297186090548</v>
      </c>
      <c r="C83" s="85">
        <f>IF([1]CZ!C84="", "", [1]CZ!C84)</f>
        <v>15.950551521094244</v>
      </c>
      <c r="D83" s="85">
        <f>IF([1]CZ!D84="", "", [1]CZ!D84)</f>
        <v>3.508420208500401</v>
      </c>
      <c r="E83" s="138">
        <f>IF([1]CZ!E84="", "", [1]CZ!E84)</f>
        <v>4.1817742325356537</v>
      </c>
      <c r="F83" s="138">
        <f>IF([1]CZ!F84="", "", [1]CZ!F84)</f>
        <v>4.5627376425855513</v>
      </c>
      <c r="G83" s="138">
        <f>IF([1]CZ!G84="", "", [1]CZ!G84)</f>
        <v>5.7391304347826084</v>
      </c>
      <c r="H83" s="138">
        <f>IF([1]CZ!H84="", "", [1]CZ!H84)</f>
        <v>2.6156941649899399</v>
      </c>
      <c r="I83" s="138">
        <f>IF([1]CZ!I84="", "", [1]CZ!I84)</f>
        <v>3.7249283667621778</v>
      </c>
      <c r="J83" s="138">
        <f>IF([1]CZ!J84="", "", [1]CZ!J84)</f>
        <v>4.9868766404199478</v>
      </c>
      <c r="K83" s="138">
        <f>IF([1]CZ!K84="", "", [1]CZ!K84)</f>
        <v>4.5372050816696916</v>
      </c>
      <c r="L83" s="138">
        <f>IF([1]CZ!L84="", "", [1]CZ!L84)</f>
        <v>2.6515151515151514</v>
      </c>
      <c r="M83" s="96">
        <f>IF([1]CZ!M84="", "", [1]CZ!M84)</f>
        <v>0.35252643948296125</v>
      </c>
    </row>
    <row r="84" spans="1:222" x14ac:dyDescent="0.25">
      <c r="A84" s="55">
        <v>2011</v>
      </c>
      <c r="B84" s="85">
        <f>IF([1]CZ!B85="", "", [1]CZ!B85)</f>
        <v>5.1914903353435831</v>
      </c>
      <c r="C84" s="85">
        <f>IF([1]CZ!C85="", "", [1]CZ!C85)</f>
        <v>14.277203930645651</v>
      </c>
      <c r="D84" s="85">
        <f>IF([1]CZ!D85="", "", [1]CZ!D85)</f>
        <v>3.2315622521808094</v>
      </c>
      <c r="E84" s="138">
        <f>IF([1]CZ!E85="", "", [1]CZ!E85)</f>
        <v>3.8127413127413128</v>
      </c>
      <c r="F84" s="138">
        <f>IF([1]CZ!F85="", "", [1]CZ!F85)</f>
        <v>4.3478260869565215</v>
      </c>
      <c r="G84" s="138">
        <f>IF([1]CZ!G85="", "", [1]CZ!G85)</f>
        <v>5.3633217993079585</v>
      </c>
      <c r="H84" s="138">
        <f>IF([1]CZ!H85="", "", [1]CZ!H85)</f>
        <v>2.42914979757085</v>
      </c>
      <c r="I84" s="138">
        <f>IF([1]CZ!I85="", "", [1]CZ!I85)</f>
        <v>4.1055718475073313</v>
      </c>
      <c r="J84" s="138">
        <f>IF([1]CZ!J85="", "", [1]CZ!J85)</f>
        <v>4.5045045045045047</v>
      </c>
      <c r="K84" s="138">
        <f>IF([1]CZ!K85="", "", [1]CZ!K85)</f>
        <v>3.5580524344569286</v>
      </c>
      <c r="L84" s="138">
        <f>IF([1]CZ!L85="", "", [1]CZ!L85)</f>
        <v>1.7045454545454544</v>
      </c>
      <c r="M84" s="96">
        <f>IF([1]CZ!M85="", "", [1]CZ!M85)</f>
        <v>0.44444444444444442</v>
      </c>
    </row>
    <row r="85" spans="1:222" x14ac:dyDescent="0.25">
      <c r="A85" s="55">
        <v>2012</v>
      </c>
      <c r="B85" s="85" t="str">
        <f>IF([1]CZ!B86="", "", [1]CZ!B86)</f>
        <v>:</v>
      </c>
      <c r="C85" s="85">
        <f>IF([1]CZ!C86="", "", [1]CZ!C86)</f>
        <v>14.187116133754405</v>
      </c>
      <c r="D85" s="85">
        <f>IF([1]CZ!D86="", "", [1]CZ!D86)</f>
        <v>3.2582938388625595</v>
      </c>
      <c r="E85" s="138">
        <f>IF([1]CZ!E86="", "", [1]CZ!E86)</f>
        <v>3.859141341051616</v>
      </c>
      <c r="F85" s="138">
        <f>IF([1]CZ!F86="", "", [1]CZ!F86)</f>
        <v>4.3010752688172049</v>
      </c>
      <c r="G85" s="138">
        <f>IF([1]CZ!G86="", "", [1]CZ!G86)</f>
        <v>5.4006968641114987</v>
      </c>
      <c r="H85" s="138">
        <f>IF([1]CZ!H86="", "", [1]CZ!H86)</f>
        <v>2.5052192066805845</v>
      </c>
      <c r="I85" s="138">
        <f>IF([1]CZ!I86="", "", [1]CZ!I86)</f>
        <v>4.1481481481481479</v>
      </c>
      <c r="J85" s="138">
        <f>IF([1]CZ!J86="", "", [1]CZ!J86)</f>
        <v>4.5859872611464967</v>
      </c>
      <c r="K85" s="138">
        <f>IF([1]CZ!K86="", "", [1]CZ!K86)</f>
        <v>3.710575139146568</v>
      </c>
      <c r="L85" s="138">
        <f>IF([1]CZ!L86="", "", [1]CZ!L86)</f>
        <v>1.6822429906542056</v>
      </c>
      <c r="M85" s="96">
        <f>IF([1]CZ!M86="", "", [1]CZ!M86)</f>
        <v>0.4357298474945534</v>
      </c>
    </row>
    <row r="86" spans="1:222" x14ac:dyDescent="0.25">
      <c r="A86" s="55">
        <v>2013</v>
      </c>
      <c r="B86" s="85" t="str">
        <f>IF([1]CZ!B87="", "", [1]CZ!B87)</f>
        <v>:</v>
      </c>
      <c r="C86" s="85" t="str">
        <f>IF([1]CZ!C87="", "", [1]CZ!C87)</f>
        <v>:</v>
      </c>
      <c r="D86" s="85" t="str">
        <f>IF([1]CZ!D87="", "", [1]CZ!D87)</f>
        <v>:</v>
      </c>
      <c r="E86" s="138" t="str">
        <f>IF([1]CZ!E87="", "", [1]CZ!E87)</f>
        <v>:</v>
      </c>
      <c r="F86" s="138" t="str">
        <f>IF([1]CZ!F87="", "", [1]CZ!F87)</f>
        <v>:</v>
      </c>
      <c r="G86" s="138" t="str">
        <f>IF([1]CZ!G87="", "", [1]CZ!G87)</f>
        <v>:</v>
      </c>
      <c r="H86" s="138" t="str">
        <f>IF([1]CZ!H87="", "", [1]CZ!H87)</f>
        <v>:</v>
      </c>
      <c r="I86" s="138" t="str">
        <f>IF([1]CZ!I87="", "", [1]CZ!I87)</f>
        <v>:</v>
      </c>
      <c r="J86" s="138" t="str">
        <f>IF([1]CZ!J87="", "", [1]CZ!J87)</f>
        <v>:</v>
      </c>
      <c r="K86" s="138" t="str">
        <f>IF([1]CZ!K87="", "", [1]CZ!K87)</f>
        <v>:</v>
      </c>
      <c r="L86" s="138" t="str">
        <f>IF([1]CZ!L87="", "", [1]CZ!L87)</f>
        <v>:</v>
      </c>
      <c r="M86" s="96" t="str">
        <f>IF([1]CZ!M87="", "", [1]CZ!M87)</f>
        <v>:</v>
      </c>
    </row>
    <row r="87" spans="1:222" x14ac:dyDescent="0.25">
      <c r="A87" s="54" t="s">
        <v>37</v>
      </c>
      <c r="B87" s="85" t="str">
        <f>IF([1]CZ!B88="", "", [1]CZ!B88)</f>
        <v/>
      </c>
      <c r="C87" s="85" t="str">
        <f>IF([1]CZ!C88="", "", [1]CZ!C88)</f>
        <v/>
      </c>
      <c r="D87" s="85" t="str">
        <f>IF([1]CZ!D88="", "", [1]CZ!D88)</f>
        <v/>
      </c>
      <c r="E87" s="138" t="str">
        <f>IF([1]CZ!E88="", "", [1]CZ!E88)</f>
        <v/>
      </c>
      <c r="F87" s="138" t="str">
        <f>IF([1]CZ!F88="", "", [1]CZ!F88)</f>
        <v/>
      </c>
      <c r="G87" s="138" t="str">
        <f>IF([1]CZ!G88="", "", [1]CZ!G88)</f>
        <v/>
      </c>
      <c r="H87" s="138" t="str">
        <f>IF([1]CZ!H88="", "", [1]CZ!H88)</f>
        <v/>
      </c>
      <c r="I87" s="138" t="str">
        <f>IF([1]CZ!I88="", "", [1]CZ!I88)</f>
        <v/>
      </c>
      <c r="J87" s="138" t="str">
        <f>IF([1]CZ!J88="", "", [1]CZ!J88)</f>
        <v/>
      </c>
      <c r="K87" s="138" t="str">
        <f>IF([1]CZ!K88="", "", [1]CZ!K88)</f>
        <v/>
      </c>
      <c r="L87" s="138" t="str">
        <f>IF([1]CZ!L88="", "", [1]CZ!L88)</f>
        <v/>
      </c>
      <c r="M87" s="96" t="str">
        <f>IF([1]CZ!M88="", "", [1]CZ!M88)</f>
        <v/>
      </c>
      <c r="N87" s="90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1"/>
      <c r="BR87" s="91"/>
      <c r="BS87" s="91"/>
      <c r="BT87" s="91"/>
      <c r="BU87" s="91"/>
      <c r="BV87" s="91"/>
      <c r="BW87" s="91"/>
      <c r="BX87" s="91"/>
      <c r="BY87" s="91"/>
      <c r="BZ87" s="91"/>
      <c r="CA87" s="91"/>
      <c r="CB87" s="91"/>
      <c r="CC87" s="91"/>
      <c r="CD87" s="91"/>
      <c r="CE87" s="91"/>
      <c r="CF87" s="91"/>
      <c r="CG87" s="91"/>
      <c r="CH87" s="91"/>
      <c r="CI87" s="91"/>
      <c r="CJ87" s="91"/>
      <c r="CK87" s="91"/>
      <c r="CL87" s="91"/>
      <c r="CM87" s="91"/>
      <c r="CN87" s="91"/>
      <c r="CO87" s="91"/>
      <c r="CP87" s="91"/>
      <c r="CQ87" s="91"/>
      <c r="CR87" s="91"/>
      <c r="CS87" s="91"/>
      <c r="CT87" s="91"/>
      <c r="CU87" s="91"/>
      <c r="CV87" s="91"/>
      <c r="CW87" s="91"/>
      <c r="CX87" s="91"/>
      <c r="CY87" s="91"/>
      <c r="CZ87" s="91"/>
      <c r="DA87" s="91"/>
      <c r="DB87" s="91"/>
      <c r="DC87" s="91"/>
      <c r="DD87" s="91"/>
      <c r="DE87" s="91"/>
      <c r="DF87" s="91"/>
      <c r="DG87" s="91"/>
      <c r="DH87" s="91"/>
      <c r="DI87" s="91"/>
      <c r="DJ87" s="91"/>
      <c r="DK87" s="91"/>
      <c r="DL87" s="91"/>
      <c r="DM87" s="91"/>
      <c r="DN87" s="91"/>
      <c r="DO87" s="91"/>
      <c r="DP87" s="91"/>
      <c r="DQ87" s="91"/>
      <c r="DR87" s="91"/>
      <c r="DS87" s="91"/>
      <c r="DT87" s="91"/>
      <c r="DU87" s="91"/>
      <c r="DV87" s="91"/>
      <c r="DW87" s="91"/>
      <c r="DX87" s="91"/>
      <c r="DY87" s="91"/>
      <c r="DZ87" s="91"/>
      <c r="EA87" s="91"/>
      <c r="EB87" s="91"/>
      <c r="EC87" s="91"/>
      <c r="ED87" s="91"/>
      <c r="EE87" s="91"/>
      <c r="EF87" s="91"/>
      <c r="EG87" s="91"/>
      <c r="EH87" s="91"/>
      <c r="EI87" s="91"/>
      <c r="EJ87" s="91"/>
      <c r="EK87" s="91"/>
      <c r="EL87" s="91"/>
      <c r="EM87" s="91"/>
      <c r="EN87" s="91"/>
      <c r="EO87" s="91"/>
      <c r="EP87" s="91"/>
      <c r="EQ87" s="91"/>
      <c r="ER87" s="91"/>
      <c r="ES87" s="91"/>
      <c r="ET87" s="91"/>
      <c r="EU87" s="91"/>
      <c r="EV87" s="91"/>
      <c r="EW87" s="91"/>
      <c r="EX87" s="91"/>
      <c r="EY87" s="91"/>
      <c r="EZ87" s="91"/>
      <c r="FA87" s="91"/>
      <c r="FB87" s="91"/>
      <c r="FC87" s="91"/>
      <c r="FD87" s="91"/>
      <c r="FE87" s="91"/>
      <c r="FF87" s="91"/>
      <c r="FG87" s="91"/>
      <c r="FH87" s="91"/>
      <c r="FI87" s="91"/>
      <c r="FJ87" s="91"/>
      <c r="FK87" s="91"/>
      <c r="FL87" s="91"/>
      <c r="FM87" s="91"/>
      <c r="FN87" s="91"/>
      <c r="FO87" s="91"/>
      <c r="FP87" s="91"/>
      <c r="FQ87" s="91"/>
      <c r="FR87" s="91"/>
      <c r="FS87" s="91"/>
      <c r="FT87" s="91"/>
      <c r="FU87" s="91"/>
      <c r="FV87" s="91"/>
      <c r="FW87" s="91"/>
      <c r="FX87" s="91"/>
      <c r="FY87" s="91"/>
      <c r="FZ87" s="91"/>
      <c r="GA87" s="91"/>
      <c r="GB87" s="91"/>
      <c r="GC87" s="91"/>
      <c r="GD87" s="91"/>
      <c r="GE87" s="91"/>
      <c r="GF87" s="91"/>
      <c r="GG87" s="91"/>
      <c r="GH87" s="91"/>
      <c r="GI87" s="91"/>
      <c r="GJ87" s="91"/>
      <c r="GK87" s="91"/>
      <c r="GL87" s="91"/>
      <c r="GM87" s="91"/>
      <c r="GN87" s="91"/>
      <c r="GO87" s="91"/>
      <c r="GP87" s="91"/>
      <c r="GQ87" s="91"/>
      <c r="GR87" s="91"/>
      <c r="GS87" s="91"/>
      <c r="GT87" s="91"/>
      <c r="GU87" s="91"/>
      <c r="GV87" s="91"/>
      <c r="GW87" s="91"/>
      <c r="GX87" s="91"/>
      <c r="GY87" s="91"/>
      <c r="GZ87" s="91"/>
      <c r="HA87" s="91"/>
      <c r="HB87" s="91"/>
      <c r="HC87" s="91"/>
      <c r="HD87" s="91"/>
      <c r="HE87" s="91"/>
      <c r="HF87" s="91"/>
      <c r="HG87" s="91"/>
      <c r="HH87" s="91"/>
      <c r="HI87" s="91"/>
      <c r="HJ87" s="91"/>
      <c r="HK87" s="91"/>
      <c r="HL87" s="91"/>
      <c r="HM87" s="91"/>
      <c r="HN87" s="91"/>
    </row>
    <row r="88" spans="1:222" x14ac:dyDescent="0.25">
      <c r="A88" s="55">
        <v>2000</v>
      </c>
      <c r="B88" s="85">
        <f>IF([1]CZ!B89="", "", [1]CZ!B89)</f>
        <v>19.246888535805763</v>
      </c>
      <c r="C88" s="85">
        <f>IF([1]CZ!C89="", "", [1]CZ!C89)</f>
        <v>24.576803310026438</v>
      </c>
      <c r="D88" s="85">
        <f>IF([1]CZ!D89="", "", [1]CZ!D89)</f>
        <v>30.473251028806587</v>
      </c>
      <c r="E88" s="138">
        <f>IF([1]CZ!E89="", "", [1]CZ!E89)</f>
        <v>34.355076017655712</v>
      </c>
      <c r="F88" s="138">
        <f>IF([1]CZ!F89="", "", [1]CZ!F89)</f>
        <v>33.742331288343557</v>
      </c>
      <c r="G88" s="138">
        <f>IF([1]CZ!G89="", "", [1]CZ!G89)</f>
        <v>33.568904593639573</v>
      </c>
      <c r="H88" s="138">
        <f>IF([1]CZ!H89="", "", [1]CZ!H89)</f>
        <v>31.578947368421051</v>
      </c>
      <c r="I88" s="138">
        <f>IF([1]CZ!I89="", "", [1]CZ!I89)</f>
        <v>36.637931034482754</v>
      </c>
      <c r="J88" s="138">
        <f>IF([1]CZ!J89="", "", [1]CZ!J89)</f>
        <v>32.026143790849673</v>
      </c>
      <c r="K88" s="138">
        <f>IF([1]CZ!K89="", "", [1]CZ!K89)</f>
        <v>36.648250460405158</v>
      </c>
      <c r="L88" s="138">
        <f>IF([1]CZ!L89="", "", [1]CZ!L89)</f>
        <v>36.311787072243348</v>
      </c>
      <c r="M88" s="96">
        <f>IF([1]CZ!M89="", "", [1]CZ!M89)</f>
        <v>10.230179028132993</v>
      </c>
    </row>
    <row r="89" spans="1:222" x14ac:dyDescent="0.25">
      <c r="A89" s="55">
        <v>2006</v>
      </c>
      <c r="B89" s="85">
        <f>IF([1]CZ!B90="", "", [1]CZ!B90)</f>
        <v>17.209794720538088</v>
      </c>
      <c r="C89" s="85">
        <f>IF([1]CZ!C90="", "", [1]CZ!C90)</f>
        <v>24.431871952096213</v>
      </c>
      <c r="D89" s="85">
        <f>IF([1]CZ!D90="", "", [1]CZ!D90)</f>
        <v>29.791499599037692</v>
      </c>
      <c r="E89" s="138">
        <f>IF([1]CZ!E90="", "", [1]CZ!E90)</f>
        <v>34.01015228426396</v>
      </c>
      <c r="F89" s="138">
        <f>IF([1]CZ!F90="", "", [1]CZ!F90)</f>
        <v>31.749049429657795</v>
      </c>
      <c r="G89" s="138">
        <f>IF([1]CZ!G90="", "", [1]CZ!G90)</f>
        <v>33.391304347826093</v>
      </c>
      <c r="H89" s="138">
        <f>IF([1]CZ!H90="", "", [1]CZ!H90)</f>
        <v>32.394366197183103</v>
      </c>
      <c r="I89" s="138">
        <f>IF([1]CZ!I90="", "", [1]CZ!I90)</f>
        <v>37.679083094555878</v>
      </c>
      <c r="J89" s="138">
        <f>IF([1]CZ!J90="", "", [1]CZ!J90)</f>
        <v>31.758530183727036</v>
      </c>
      <c r="K89" s="138">
        <f>IF([1]CZ!K90="", "", [1]CZ!K90)</f>
        <v>35.753176043557168</v>
      </c>
      <c r="L89" s="138">
        <f>IF([1]CZ!L90="", "", [1]CZ!L90)</f>
        <v>35.037878787878789</v>
      </c>
      <c r="M89" s="96">
        <f>IF([1]CZ!M90="", "", [1]CZ!M90)</f>
        <v>9.1656874265569908</v>
      </c>
    </row>
    <row r="90" spans="1:222" x14ac:dyDescent="0.25">
      <c r="A90" s="55">
        <v>2011</v>
      </c>
      <c r="B90" s="85">
        <f>IF([1]CZ!B91="", "", [1]CZ!B91)</f>
        <v>15.826459274406592</v>
      </c>
      <c r="C90" s="85">
        <f>IF([1]CZ!C91="", "", [1]CZ!C91)</f>
        <v>22.503862135920098</v>
      </c>
      <c r="D90" s="85">
        <f>IF([1]CZ!D91="", "", [1]CZ!D91)</f>
        <v>28.231562252180808</v>
      </c>
      <c r="E90" s="138">
        <f>IF([1]CZ!E91="", "", [1]CZ!E91)</f>
        <v>32.625482625482626</v>
      </c>
      <c r="F90" s="138">
        <f>IF([1]CZ!F91="", "", [1]CZ!F91)</f>
        <v>32.789855072463766</v>
      </c>
      <c r="G90" s="138">
        <f>IF([1]CZ!G91="", "", [1]CZ!G91)</f>
        <v>31.487889273356402</v>
      </c>
      <c r="H90" s="138">
        <f>IF([1]CZ!H91="", "", [1]CZ!H91)</f>
        <v>31.983805668016196</v>
      </c>
      <c r="I90" s="138">
        <f>IF([1]CZ!I91="", "", [1]CZ!I91)</f>
        <v>35.33724340175953</v>
      </c>
      <c r="J90" s="138">
        <f>IF([1]CZ!J91="", "", [1]CZ!J91)</f>
        <v>29.214929214929214</v>
      </c>
      <c r="K90" s="138">
        <f>IF([1]CZ!K91="", "", [1]CZ!K91)</f>
        <v>35.018726591760299</v>
      </c>
      <c r="L90" s="138">
        <f>IF([1]CZ!L91="", "", [1]CZ!L91)</f>
        <v>33.333333333333329</v>
      </c>
      <c r="M90" s="96">
        <f>IF([1]CZ!M91="", "", [1]CZ!M91)</f>
        <v>8.1111111111111107</v>
      </c>
    </row>
    <row r="91" spans="1:222" x14ac:dyDescent="0.25">
      <c r="A91" s="55">
        <v>2012</v>
      </c>
      <c r="B91" s="85" t="str">
        <f>IF([1]CZ!B92="", "", [1]CZ!B92)</f>
        <v>:</v>
      </c>
      <c r="C91" s="85">
        <f>IF([1]CZ!C92="", "", [1]CZ!C92)</f>
        <v>22.329292422543503</v>
      </c>
      <c r="D91" s="85">
        <f>IF([1]CZ!D92="", "", [1]CZ!D92)</f>
        <v>28.317535545023699</v>
      </c>
      <c r="E91" s="138">
        <f>IF([1]CZ!E92="", "", [1]CZ!E92)</f>
        <v>32.75446213217559</v>
      </c>
      <c r="F91" s="138">
        <f>IF([1]CZ!F92="", "", [1]CZ!F92)</f>
        <v>32.616487455197138</v>
      </c>
      <c r="G91" s="138">
        <f>IF([1]CZ!G92="", "", [1]CZ!G92)</f>
        <v>32.055749128919857</v>
      </c>
      <c r="H91" s="138">
        <f>IF([1]CZ!H92="", "", [1]CZ!H92)</f>
        <v>32.359081419624218</v>
      </c>
      <c r="I91" s="138">
        <f>IF([1]CZ!I92="", "", [1]CZ!I92)</f>
        <v>35.703703703703702</v>
      </c>
      <c r="J91" s="138">
        <f>IF([1]CZ!J92="", "", [1]CZ!J92)</f>
        <v>29.171974522292992</v>
      </c>
      <c r="K91" s="138">
        <f>IF([1]CZ!K92="", "", [1]CZ!K92)</f>
        <v>34.879406307977732</v>
      </c>
      <c r="L91" s="138">
        <f>IF([1]CZ!L92="", "", [1]CZ!L92)</f>
        <v>33.45794392523365</v>
      </c>
      <c r="M91" s="96">
        <f>IF([1]CZ!M92="", "", [1]CZ!M92)</f>
        <v>8.2788671023965144</v>
      </c>
    </row>
    <row r="92" spans="1:222" x14ac:dyDescent="0.25">
      <c r="A92" s="55">
        <v>2013</v>
      </c>
      <c r="B92" s="85" t="str">
        <f>IF([1]CZ!B93="", "", [1]CZ!B93)</f>
        <v>:</v>
      </c>
      <c r="C92" s="85" t="str">
        <f>IF([1]CZ!C93="", "", [1]CZ!C93)</f>
        <v>:</v>
      </c>
      <c r="D92" s="85" t="str">
        <f>IF([1]CZ!D93="", "", [1]CZ!D93)</f>
        <v>:</v>
      </c>
      <c r="E92" s="138" t="str">
        <f>IF([1]CZ!E93="", "", [1]CZ!E93)</f>
        <v>:</v>
      </c>
      <c r="F92" s="138" t="str">
        <f>IF([1]CZ!F93="", "", [1]CZ!F93)</f>
        <v>:</v>
      </c>
      <c r="G92" s="138" t="str">
        <f>IF([1]CZ!G93="", "", [1]CZ!G93)</f>
        <v>:</v>
      </c>
      <c r="H92" s="138" t="str">
        <f>IF([1]CZ!H93="", "", [1]CZ!H93)</f>
        <v>:</v>
      </c>
      <c r="I92" s="138" t="str">
        <f>IF([1]CZ!I93="", "", [1]CZ!I93)</f>
        <v>:</v>
      </c>
      <c r="J92" s="138" t="str">
        <f>IF([1]CZ!J93="", "", [1]CZ!J93)</f>
        <v>:</v>
      </c>
      <c r="K92" s="138" t="str">
        <f>IF([1]CZ!K93="", "", [1]CZ!K93)</f>
        <v>:</v>
      </c>
      <c r="L92" s="138" t="str">
        <f>IF([1]CZ!L93="", "", [1]CZ!L93)</f>
        <v>:</v>
      </c>
      <c r="M92" s="96" t="str">
        <f>IF([1]CZ!M93="", "", [1]CZ!M93)</f>
        <v>:</v>
      </c>
    </row>
    <row r="93" spans="1:222" x14ac:dyDescent="0.25">
      <c r="A93" s="54" t="s">
        <v>38</v>
      </c>
      <c r="B93" s="85" t="str">
        <f>IF([1]CZ!B94="", "", [1]CZ!B94)</f>
        <v/>
      </c>
      <c r="C93" s="85" t="str">
        <f>IF([1]CZ!C94="", "", [1]CZ!C94)</f>
        <v/>
      </c>
      <c r="D93" s="85" t="str">
        <f>IF([1]CZ!D94="", "", [1]CZ!D94)</f>
        <v/>
      </c>
      <c r="E93" s="138" t="str">
        <f>IF([1]CZ!E94="", "", [1]CZ!E94)</f>
        <v/>
      </c>
      <c r="F93" s="138" t="str">
        <f>IF([1]CZ!F94="", "", [1]CZ!F94)</f>
        <v/>
      </c>
      <c r="G93" s="138" t="str">
        <f>IF([1]CZ!G94="", "", [1]CZ!G94)</f>
        <v/>
      </c>
      <c r="H93" s="138" t="str">
        <f>IF([1]CZ!H94="", "", [1]CZ!H94)</f>
        <v/>
      </c>
      <c r="I93" s="138" t="str">
        <f>IF([1]CZ!I94="", "", [1]CZ!I94)</f>
        <v/>
      </c>
      <c r="J93" s="138" t="str">
        <f>IF([1]CZ!J94="", "", [1]CZ!J94)</f>
        <v/>
      </c>
      <c r="K93" s="138" t="str">
        <f>IF([1]CZ!K94="", "", [1]CZ!K94)</f>
        <v/>
      </c>
      <c r="L93" s="138" t="str">
        <f>IF([1]CZ!L94="", "", [1]CZ!L94)</f>
        <v/>
      </c>
      <c r="M93" s="96" t="str">
        <f>IF([1]CZ!M94="", "", [1]CZ!M94)</f>
        <v/>
      </c>
    </row>
    <row r="94" spans="1:222" x14ac:dyDescent="0.25">
      <c r="A94" s="55">
        <v>2000</v>
      </c>
      <c r="B94" s="85">
        <f>IF([1]CZ!B95="", "", [1]CZ!B95)</f>
        <v>6.867661448449228</v>
      </c>
      <c r="C94" s="85">
        <f>IF([1]CZ!C95="", "", [1]CZ!C95)</f>
        <v>5.4488893478180769</v>
      </c>
      <c r="D94" s="85">
        <f>IF([1]CZ!D95="", "", [1]CZ!D95)</f>
        <v>8.5802469135802468</v>
      </c>
      <c r="E94" s="138">
        <f>IF([1]CZ!E95="", "", [1]CZ!E95)</f>
        <v>8.3374203040706227</v>
      </c>
      <c r="F94" s="138">
        <f>IF([1]CZ!F95="", "", [1]CZ!F95)</f>
        <v>8.997955010224949</v>
      </c>
      <c r="G94" s="138">
        <f>IF([1]CZ!G95="", "", [1]CZ!G95)</f>
        <v>8.3038869257950516</v>
      </c>
      <c r="H94" s="138">
        <f>IF([1]CZ!H95="", "", [1]CZ!H95)</f>
        <v>8.9068825910931171</v>
      </c>
      <c r="I94" s="138">
        <f>IF([1]CZ!I95="", "", [1]CZ!I95)</f>
        <v>7.7586206896551726</v>
      </c>
      <c r="J94" s="138">
        <f>IF([1]CZ!J95="", "", [1]CZ!J95)</f>
        <v>8.3660130718954235</v>
      </c>
      <c r="K94" s="138">
        <f>IF([1]CZ!K95="", "", [1]CZ!K95)</f>
        <v>8.4714548802946599</v>
      </c>
      <c r="L94" s="138">
        <f>IF([1]CZ!L95="", "", [1]CZ!L95)</f>
        <v>7.7946768060836504</v>
      </c>
      <c r="M94" s="96">
        <f>IF([1]CZ!M95="", "", [1]CZ!M95)</f>
        <v>9.9744245524296673</v>
      </c>
    </row>
    <row r="95" spans="1:222" x14ac:dyDescent="0.25">
      <c r="A95" s="55">
        <v>2006</v>
      </c>
      <c r="B95" s="85">
        <f>IF([1]CZ!B96="", "", [1]CZ!B96)</f>
        <v>7.4751997077143963</v>
      </c>
      <c r="C95" s="85">
        <f>IF([1]CZ!C96="", "", [1]CZ!C96)</f>
        <v>7.2745453191857328</v>
      </c>
      <c r="D95" s="85">
        <f>IF([1]CZ!D96="", "", [1]CZ!D96)</f>
        <v>8.7610264635124295</v>
      </c>
      <c r="E95" s="138">
        <f>IF([1]CZ!E96="", "", [1]CZ!E96)</f>
        <v>8.5810974135847236</v>
      </c>
      <c r="F95" s="138">
        <f>IF([1]CZ!F96="", "", [1]CZ!F96)</f>
        <v>9.3155893536121681</v>
      </c>
      <c r="G95" s="138">
        <f>IF([1]CZ!G96="", "", [1]CZ!G96)</f>
        <v>8.1739130434782599</v>
      </c>
      <c r="H95" s="138">
        <f>IF([1]CZ!H96="", "", [1]CZ!H96)</f>
        <v>8.6519114688128766</v>
      </c>
      <c r="I95" s="138">
        <f>IF([1]CZ!I96="", "", [1]CZ!I96)</f>
        <v>8.3094555873925504</v>
      </c>
      <c r="J95" s="138">
        <f>IF([1]CZ!J96="", "", [1]CZ!J96)</f>
        <v>8.9238845144356951</v>
      </c>
      <c r="K95" s="138">
        <f>IF([1]CZ!K96="", "", [1]CZ!K96)</f>
        <v>8.7114337568058069</v>
      </c>
      <c r="L95" s="138">
        <f>IF([1]CZ!L96="", "", [1]CZ!L96)</f>
        <v>7.9545454545454541</v>
      </c>
      <c r="M95" s="96">
        <f>IF([1]CZ!M96="", "", [1]CZ!M96)</f>
        <v>9.6357226792009403</v>
      </c>
    </row>
    <row r="96" spans="1:222" x14ac:dyDescent="0.25">
      <c r="A96" s="55">
        <v>2011</v>
      </c>
      <c r="B96" s="85">
        <f>IF([1]CZ!B97="", "", [1]CZ!B97)</f>
        <v>6.8096790270234306</v>
      </c>
      <c r="C96" s="85">
        <f>IF([1]CZ!C97="", "", [1]CZ!C97)</f>
        <v>7.6265083330560035</v>
      </c>
      <c r="D96" s="85">
        <f>IF([1]CZ!D97="", "", [1]CZ!D97)</f>
        <v>8.8620142743854089</v>
      </c>
      <c r="E96" s="138">
        <f>IF([1]CZ!E97="", "", [1]CZ!E97)</f>
        <v>9.0733590733590734</v>
      </c>
      <c r="F96" s="138">
        <f>IF([1]CZ!F97="", "", [1]CZ!F97)</f>
        <v>8.1521739130434785</v>
      </c>
      <c r="G96" s="138">
        <f>IF([1]CZ!G97="", "", [1]CZ!G97)</f>
        <v>9.3425605536332181</v>
      </c>
      <c r="H96" s="138">
        <f>IF([1]CZ!H97="", "", [1]CZ!H97)</f>
        <v>9.9190283400809722</v>
      </c>
      <c r="I96" s="138">
        <f>IF([1]CZ!I97="", "", [1]CZ!I97)</f>
        <v>8.064516129032258</v>
      </c>
      <c r="J96" s="138">
        <f>IF([1]CZ!J97="", "", [1]CZ!J97)</f>
        <v>9.78120978120978</v>
      </c>
      <c r="K96" s="138">
        <f>IF([1]CZ!K97="", "", [1]CZ!K97)</f>
        <v>9.1760299625468171</v>
      </c>
      <c r="L96" s="138">
        <f>IF([1]CZ!L97="", "", [1]CZ!L97)</f>
        <v>9.0909090909090917</v>
      </c>
      <c r="M96" s="96">
        <f>IF([1]CZ!M97="", "", [1]CZ!M97)</f>
        <v>7.8888888888888884</v>
      </c>
    </row>
    <row r="97" spans="1:222" x14ac:dyDescent="0.25">
      <c r="A97" s="55">
        <v>2012</v>
      </c>
      <c r="B97" s="85" t="str">
        <f>IF([1]CZ!B98="", "", [1]CZ!B98)</f>
        <v>:</v>
      </c>
      <c r="C97" s="85">
        <f>IF([1]CZ!C98="", "", [1]CZ!C98)</f>
        <v>7.4435186623811589</v>
      </c>
      <c r="D97" s="85">
        <f>IF([1]CZ!D98="", "", [1]CZ!D98)</f>
        <v>8.7085308056872037</v>
      </c>
      <c r="E97" s="138">
        <f>IF([1]CZ!E98="", "", [1]CZ!E98)</f>
        <v>8.8760250844187176</v>
      </c>
      <c r="F97" s="138">
        <f>IF([1]CZ!F98="", "", [1]CZ!F98)</f>
        <v>7.8853046594982077</v>
      </c>
      <c r="G97" s="138">
        <f>IF([1]CZ!G98="", "", [1]CZ!G98)</f>
        <v>9.4076655052264808</v>
      </c>
      <c r="H97" s="138">
        <f>IF([1]CZ!H98="", "", [1]CZ!H98)</f>
        <v>9.6033402922755737</v>
      </c>
      <c r="I97" s="138">
        <f>IF([1]CZ!I98="", "", [1]CZ!I98)</f>
        <v>8</v>
      </c>
      <c r="J97" s="138">
        <f>IF([1]CZ!J98="", "", [1]CZ!J98)</f>
        <v>9.5541401273885356</v>
      </c>
      <c r="K97" s="138">
        <f>IF([1]CZ!K98="", "", [1]CZ!K98)</f>
        <v>8.9053803339517614</v>
      </c>
      <c r="L97" s="138">
        <f>IF([1]CZ!L98="", "", [1]CZ!L98)</f>
        <v>8.7850467289719631</v>
      </c>
      <c r="M97" s="96">
        <f>IF([1]CZ!M98="", "", [1]CZ!M98)</f>
        <v>7.9520697167755987</v>
      </c>
    </row>
    <row r="98" spans="1:222" x14ac:dyDescent="0.25">
      <c r="A98" s="55">
        <v>2013</v>
      </c>
      <c r="B98" s="85" t="str">
        <f>IF([1]CZ!B99="", "", [1]CZ!B99)</f>
        <v>:</v>
      </c>
      <c r="C98" s="85" t="str">
        <f>IF([1]CZ!C99="", "", [1]CZ!C99)</f>
        <v>:</v>
      </c>
      <c r="D98" s="85" t="str">
        <f>IF([1]CZ!D99="", "", [1]CZ!D99)</f>
        <v>:</v>
      </c>
      <c r="E98" s="138" t="str">
        <f>IF([1]CZ!E99="", "", [1]CZ!E99)</f>
        <v>:</v>
      </c>
      <c r="F98" s="138" t="str">
        <f>IF([1]CZ!F99="", "", [1]CZ!F99)</f>
        <v>:</v>
      </c>
      <c r="G98" s="138" t="str">
        <f>IF([1]CZ!G99="", "", [1]CZ!G99)</f>
        <v>:</v>
      </c>
      <c r="H98" s="138" t="str">
        <f>IF([1]CZ!H99="", "", [1]CZ!H99)</f>
        <v>:</v>
      </c>
      <c r="I98" s="138" t="str">
        <f>IF([1]CZ!I99="", "", [1]CZ!I99)</f>
        <v>:</v>
      </c>
      <c r="J98" s="138" t="str">
        <f>IF([1]CZ!J99="", "", [1]CZ!J99)</f>
        <v>:</v>
      </c>
      <c r="K98" s="138" t="str">
        <f>IF([1]CZ!K99="", "", [1]CZ!K99)</f>
        <v>:</v>
      </c>
      <c r="L98" s="138" t="str">
        <f>IF([1]CZ!L99="", "", [1]CZ!L99)</f>
        <v>:</v>
      </c>
      <c r="M98" s="96" t="str">
        <f>IF([1]CZ!M99="", "", [1]CZ!M99)</f>
        <v>:</v>
      </c>
    </row>
    <row r="99" spans="1:222" x14ac:dyDescent="0.25">
      <c r="A99" s="54" t="s">
        <v>39</v>
      </c>
      <c r="B99" s="85" t="str">
        <f>IF([1]CZ!B100="", "", [1]CZ!B100)</f>
        <v/>
      </c>
      <c r="C99" s="85" t="str">
        <f>IF([1]CZ!C100="", "", [1]CZ!C100)</f>
        <v/>
      </c>
      <c r="D99" s="85" t="str">
        <f>IF([1]CZ!D100="", "", [1]CZ!D100)</f>
        <v/>
      </c>
      <c r="E99" s="138" t="str">
        <f>IF([1]CZ!E100="", "", [1]CZ!E100)</f>
        <v/>
      </c>
      <c r="F99" s="138" t="str">
        <f>IF([1]CZ!F100="", "", [1]CZ!F100)</f>
        <v/>
      </c>
      <c r="G99" s="138" t="str">
        <f>IF([1]CZ!G100="", "", [1]CZ!G100)</f>
        <v/>
      </c>
      <c r="H99" s="138" t="str">
        <f>IF([1]CZ!H100="", "", [1]CZ!H100)</f>
        <v/>
      </c>
      <c r="I99" s="138" t="str">
        <f>IF([1]CZ!I100="", "", [1]CZ!I100)</f>
        <v/>
      </c>
      <c r="J99" s="138" t="str">
        <f>IF([1]CZ!J100="", "", [1]CZ!J100)</f>
        <v/>
      </c>
      <c r="K99" s="138" t="str">
        <f>IF([1]CZ!K100="", "", [1]CZ!K100)</f>
        <v/>
      </c>
      <c r="L99" s="138" t="str">
        <f>IF([1]CZ!L100="", "", [1]CZ!L100)</f>
        <v/>
      </c>
      <c r="M99" s="96" t="str">
        <f>IF([1]CZ!M100="", "", [1]CZ!M100)</f>
        <v/>
      </c>
    </row>
    <row r="100" spans="1:222" x14ac:dyDescent="0.25">
      <c r="A100" s="55">
        <v>2000</v>
      </c>
      <c r="B100" s="85">
        <f>IF([1]CZ!B101="", "", [1]CZ!B101)</f>
        <v>25.754487664933869</v>
      </c>
      <c r="C100" s="85">
        <f>IF([1]CZ!C101="", "", [1]CZ!C101)</f>
        <v>21.069837508169009</v>
      </c>
      <c r="D100" s="85">
        <f>IF([1]CZ!D101="", "", [1]CZ!D101)</f>
        <v>25.37037037037037</v>
      </c>
      <c r="E100" s="138">
        <f>IF([1]CZ!E101="", "", [1]CZ!E101)</f>
        <v>23.369298675821479</v>
      </c>
      <c r="F100" s="138">
        <f>IF([1]CZ!F101="", "", [1]CZ!F101)</f>
        <v>24.539877300613497</v>
      </c>
      <c r="G100" s="138">
        <f>IF([1]CZ!G101="", "", [1]CZ!G101)</f>
        <v>24.558303886925795</v>
      </c>
      <c r="H100" s="138">
        <f>IF([1]CZ!H101="", "", [1]CZ!H101)</f>
        <v>24.493927125506072</v>
      </c>
      <c r="I100" s="138">
        <f>IF([1]CZ!I101="", "", [1]CZ!I101)</f>
        <v>22.126436781609197</v>
      </c>
      <c r="J100" s="138">
        <f>IF([1]CZ!J101="", "", [1]CZ!J101)</f>
        <v>21.699346405228759</v>
      </c>
      <c r="K100" s="138">
        <f>IF([1]CZ!K101="", "", [1]CZ!K101)</f>
        <v>22.467771639042358</v>
      </c>
      <c r="L100" s="138">
        <f>IF([1]CZ!L101="", "", [1]CZ!L101)</f>
        <v>24.904942965779465</v>
      </c>
      <c r="M100" s="96">
        <f>IF([1]CZ!M101="", "", [1]CZ!M101)</f>
        <v>35.805626598465473</v>
      </c>
    </row>
    <row r="101" spans="1:222" x14ac:dyDescent="0.25">
      <c r="A101" s="55">
        <v>2006</v>
      </c>
      <c r="B101" s="85">
        <f>IF([1]CZ!B102="", "", [1]CZ!B102)</f>
        <v>26.57444356716724</v>
      </c>
      <c r="C101" s="85">
        <f>IF([1]CZ!C102="", "", [1]CZ!C102)</f>
        <v>23.692291913663553</v>
      </c>
      <c r="D101" s="85">
        <f>IF([1]CZ!D102="", "", [1]CZ!D102)</f>
        <v>25.821972734562955</v>
      </c>
      <c r="E101" s="138">
        <f>IF([1]CZ!E102="", "", [1]CZ!E102)</f>
        <v>23.906212231085327</v>
      </c>
      <c r="F101" s="138">
        <f>IF([1]CZ!F102="", "", [1]CZ!F102)</f>
        <v>26.235741444866921</v>
      </c>
      <c r="G101" s="138">
        <f>IF([1]CZ!G102="", "", [1]CZ!G102)</f>
        <v>22.782608695652172</v>
      </c>
      <c r="H101" s="138">
        <f>IF([1]CZ!H102="", "", [1]CZ!H102)</f>
        <v>25.95573440643863</v>
      </c>
      <c r="I101" s="138">
        <f>IF([1]CZ!I102="", "", [1]CZ!I102)</f>
        <v>21.91977077363897</v>
      </c>
      <c r="J101" s="138">
        <f>IF([1]CZ!J102="", "", [1]CZ!J102)</f>
        <v>23.228346456692915</v>
      </c>
      <c r="K101" s="138">
        <f>IF([1]CZ!K102="", "", [1]CZ!K102)</f>
        <v>23.95644283121597</v>
      </c>
      <c r="L101" s="138">
        <f>IF([1]CZ!L102="", "", [1]CZ!L102)</f>
        <v>24.431818181818183</v>
      </c>
      <c r="M101" s="96">
        <f>IF([1]CZ!M102="", "", [1]CZ!M102)</f>
        <v>35.252643948296118</v>
      </c>
    </row>
    <row r="102" spans="1:222" x14ac:dyDescent="0.25">
      <c r="A102" s="55">
        <v>2011</v>
      </c>
      <c r="B102" s="85">
        <f>IF([1]CZ!B103="", "", [1]CZ!B103)</f>
        <v>27.195979388036964</v>
      </c>
      <c r="C102" s="85">
        <f>IF([1]CZ!C103="", "", [1]CZ!C103)</f>
        <v>25.134429412595001</v>
      </c>
      <c r="D102" s="85">
        <f>IF([1]CZ!D103="", "", [1]CZ!D103)</f>
        <v>27.002379064234734</v>
      </c>
      <c r="E102" s="138">
        <f>IF([1]CZ!E103="", "", [1]CZ!E103)</f>
        <v>24.662162162162161</v>
      </c>
      <c r="F102" s="138">
        <f>IF([1]CZ!F103="", "", [1]CZ!F103)</f>
        <v>28.260869565217391</v>
      </c>
      <c r="G102" s="138">
        <f>IF([1]CZ!G103="", "", [1]CZ!G103)</f>
        <v>24.394463667820069</v>
      </c>
      <c r="H102" s="138">
        <f>IF([1]CZ!H103="", "", [1]CZ!H103)</f>
        <v>23.684210526315788</v>
      </c>
      <c r="I102" s="138">
        <f>IF([1]CZ!I103="", "", [1]CZ!I103)</f>
        <v>23.607038123167158</v>
      </c>
      <c r="J102" s="138">
        <f>IF([1]CZ!J103="", "", [1]CZ!J103)</f>
        <v>25.353925353925355</v>
      </c>
      <c r="K102" s="138">
        <f>IF([1]CZ!K103="", "", [1]CZ!K103)</f>
        <v>23.220973782771537</v>
      </c>
      <c r="L102" s="138">
        <f>IF([1]CZ!L103="", "", [1]CZ!L103)</f>
        <v>23.863636363636363</v>
      </c>
      <c r="M102" s="96">
        <f>IF([1]CZ!M103="", "", [1]CZ!M103)</f>
        <v>37.777777777777779</v>
      </c>
    </row>
    <row r="103" spans="1:222" x14ac:dyDescent="0.25">
      <c r="A103" s="55">
        <v>2012</v>
      </c>
      <c r="B103" s="85" t="str">
        <f>IF([1]CZ!B104="", "", [1]CZ!B104)</f>
        <v>:</v>
      </c>
      <c r="C103" s="85">
        <f>IF([1]CZ!C104="", "", [1]CZ!C104)</f>
        <v>25.138828310586064</v>
      </c>
      <c r="D103" s="85">
        <f>IF([1]CZ!D104="", "", [1]CZ!D104)</f>
        <v>26.796998420221168</v>
      </c>
      <c r="E103" s="138">
        <f>IF([1]CZ!E104="", "", [1]CZ!E104)</f>
        <v>24.553786782440906</v>
      </c>
      <c r="F103" s="138">
        <f>IF([1]CZ!F104="", "", [1]CZ!F104)</f>
        <v>28.49462365591398</v>
      </c>
      <c r="G103" s="138">
        <f>IF([1]CZ!G104="", "", [1]CZ!G104)</f>
        <v>23.344947735191639</v>
      </c>
      <c r="H103" s="138">
        <f>IF([1]CZ!H104="", "", [1]CZ!H104)</f>
        <v>23.382045929018787</v>
      </c>
      <c r="I103" s="138">
        <f>IF([1]CZ!I104="", "", [1]CZ!I104)</f>
        <v>23.555555555555554</v>
      </c>
      <c r="J103" s="138">
        <f>IF([1]CZ!J104="", "", [1]CZ!J104)</f>
        <v>25.477707006369428</v>
      </c>
      <c r="K103" s="138">
        <f>IF([1]CZ!K104="", "", [1]CZ!K104)</f>
        <v>23.191094619666046</v>
      </c>
      <c r="L103" s="138">
        <f>IF([1]CZ!L104="", "", [1]CZ!L104)</f>
        <v>24.11214953271028</v>
      </c>
      <c r="M103" s="96">
        <f>IF([1]CZ!M104="", "", [1]CZ!M104)</f>
        <v>36.81917211328976</v>
      </c>
    </row>
    <row r="104" spans="1:222" x14ac:dyDescent="0.25">
      <c r="A104" s="55">
        <v>2013</v>
      </c>
      <c r="B104" s="85" t="str">
        <f>IF([1]CZ!B105="", "", [1]CZ!B105)</f>
        <v>:</v>
      </c>
      <c r="C104" s="85" t="str">
        <f>IF([1]CZ!C105="", "", [1]CZ!C105)</f>
        <v>:</v>
      </c>
      <c r="D104" s="85" t="str">
        <f>IF([1]CZ!D105="", "", [1]CZ!D105)</f>
        <v>:</v>
      </c>
      <c r="E104" s="138" t="str">
        <f>IF([1]CZ!E105="", "", [1]CZ!E105)</f>
        <v>:</v>
      </c>
      <c r="F104" s="138" t="str">
        <f>IF([1]CZ!F105="", "", [1]CZ!F105)</f>
        <v>:</v>
      </c>
      <c r="G104" s="138" t="str">
        <f>IF([1]CZ!G105="", "", [1]CZ!G105)</f>
        <v>:</v>
      </c>
      <c r="H104" s="138" t="str">
        <f>IF([1]CZ!H105="", "", [1]CZ!H105)</f>
        <v>:</v>
      </c>
      <c r="I104" s="138" t="str">
        <f>IF([1]CZ!I105="", "", [1]CZ!I105)</f>
        <v>:</v>
      </c>
      <c r="J104" s="138" t="str">
        <f>IF([1]CZ!J105="", "", [1]CZ!J105)</f>
        <v>:</v>
      </c>
      <c r="K104" s="138" t="str">
        <f>IF([1]CZ!K105="", "", [1]CZ!K105)</f>
        <v>:</v>
      </c>
      <c r="L104" s="138" t="str">
        <f>IF([1]CZ!L105="", "", [1]CZ!L105)</f>
        <v>:</v>
      </c>
      <c r="M104" s="96" t="str">
        <f>IF([1]CZ!M105="", "", [1]CZ!M105)</f>
        <v>:</v>
      </c>
      <c r="N104" s="90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1"/>
      <c r="BL104" s="91"/>
      <c r="BM104" s="91"/>
      <c r="BN104" s="91"/>
      <c r="BO104" s="91"/>
      <c r="BP104" s="91"/>
      <c r="BQ104" s="91"/>
      <c r="BR104" s="91"/>
      <c r="BS104" s="91"/>
      <c r="BT104" s="91"/>
      <c r="BU104" s="91"/>
      <c r="BV104" s="91"/>
      <c r="BW104" s="91"/>
      <c r="BX104" s="91"/>
      <c r="BY104" s="91"/>
      <c r="BZ104" s="91"/>
      <c r="CA104" s="91"/>
      <c r="CB104" s="91"/>
      <c r="CC104" s="91"/>
      <c r="CD104" s="91"/>
      <c r="CE104" s="91"/>
      <c r="CF104" s="91"/>
      <c r="CG104" s="91"/>
      <c r="CH104" s="91"/>
      <c r="CI104" s="91"/>
      <c r="CJ104" s="91"/>
      <c r="CK104" s="91"/>
      <c r="CL104" s="91"/>
      <c r="CM104" s="91"/>
      <c r="CN104" s="91"/>
      <c r="CO104" s="91"/>
      <c r="CP104" s="91"/>
      <c r="CQ104" s="91"/>
      <c r="CR104" s="91"/>
      <c r="CS104" s="91"/>
      <c r="CT104" s="91"/>
      <c r="CU104" s="91"/>
      <c r="CV104" s="91"/>
      <c r="CW104" s="91"/>
      <c r="CX104" s="91"/>
      <c r="CY104" s="91"/>
      <c r="CZ104" s="91"/>
      <c r="DA104" s="91"/>
      <c r="DB104" s="91"/>
      <c r="DC104" s="91"/>
      <c r="DD104" s="91"/>
      <c r="DE104" s="91"/>
      <c r="DF104" s="91"/>
      <c r="DG104" s="91"/>
      <c r="DH104" s="91"/>
      <c r="DI104" s="91"/>
      <c r="DJ104" s="91"/>
      <c r="DK104" s="91"/>
      <c r="DL104" s="91"/>
      <c r="DM104" s="91"/>
      <c r="DN104" s="91"/>
      <c r="DO104" s="91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91"/>
      <c r="EK104" s="91"/>
      <c r="EL104" s="91"/>
      <c r="EM104" s="91"/>
      <c r="EN104" s="91"/>
      <c r="EO104" s="91"/>
      <c r="EP104" s="91"/>
      <c r="EQ104" s="91"/>
      <c r="ER104" s="91"/>
      <c r="ES104" s="91"/>
      <c r="ET104" s="91"/>
      <c r="EU104" s="91"/>
      <c r="EV104" s="91"/>
      <c r="EW104" s="91"/>
      <c r="EX104" s="91"/>
      <c r="EY104" s="91"/>
      <c r="EZ104" s="91"/>
      <c r="FA104" s="91"/>
      <c r="FB104" s="91"/>
      <c r="FC104" s="91"/>
      <c r="FD104" s="91"/>
      <c r="FE104" s="91"/>
      <c r="FF104" s="91"/>
      <c r="FG104" s="91"/>
      <c r="FH104" s="91"/>
      <c r="FI104" s="91"/>
      <c r="FJ104" s="91"/>
      <c r="FK104" s="91"/>
      <c r="FL104" s="91"/>
      <c r="FM104" s="91"/>
      <c r="FN104" s="91"/>
      <c r="FO104" s="91"/>
      <c r="FP104" s="91"/>
      <c r="FQ104" s="91"/>
      <c r="FR104" s="91"/>
      <c r="FS104" s="91"/>
      <c r="FT104" s="91"/>
      <c r="FU104" s="91"/>
      <c r="FV104" s="91"/>
      <c r="FW104" s="91"/>
      <c r="FX104" s="91"/>
      <c r="FY104" s="91"/>
      <c r="FZ104" s="91"/>
      <c r="GA104" s="91"/>
      <c r="GB104" s="91"/>
      <c r="GC104" s="91"/>
      <c r="GD104" s="91"/>
      <c r="GE104" s="91"/>
      <c r="GF104" s="91"/>
      <c r="GG104" s="91"/>
      <c r="GH104" s="91"/>
      <c r="GI104" s="91"/>
      <c r="GJ104" s="91"/>
      <c r="GK104" s="91"/>
      <c r="GL104" s="91"/>
      <c r="GM104" s="91"/>
      <c r="GN104" s="91"/>
      <c r="GO104" s="91"/>
      <c r="GP104" s="91"/>
      <c r="GQ104" s="91"/>
      <c r="GR104" s="91"/>
      <c r="GS104" s="91"/>
      <c r="GT104" s="91"/>
      <c r="GU104" s="91"/>
      <c r="GV104" s="91"/>
      <c r="GW104" s="91"/>
      <c r="GX104" s="91"/>
      <c r="GY104" s="91"/>
      <c r="GZ104" s="91"/>
      <c r="HA104" s="91"/>
      <c r="HB104" s="91"/>
      <c r="HC104" s="91"/>
      <c r="HD104" s="91"/>
      <c r="HE104" s="91"/>
      <c r="HF104" s="91"/>
      <c r="HG104" s="91"/>
      <c r="HH104" s="91"/>
      <c r="HI104" s="91"/>
      <c r="HJ104" s="91"/>
      <c r="HK104" s="91"/>
      <c r="HL104" s="91"/>
      <c r="HM104" s="91"/>
      <c r="HN104" s="91"/>
    </row>
    <row r="105" spans="1:222" x14ac:dyDescent="0.25">
      <c r="A105" s="54" t="s">
        <v>40</v>
      </c>
      <c r="B105" s="85" t="str">
        <f>IF([1]CZ!B106="", "", [1]CZ!B106)</f>
        <v/>
      </c>
      <c r="C105" s="85" t="str">
        <f>IF([1]CZ!C106="", "", [1]CZ!C106)</f>
        <v/>
      </c>
      <c r="D105" s="85" t="str">
        <f>IF([1]CZ!D106="", "", [1]CZ!D106)</f>
        <v/>
      </c>
      <c r="E105" s="138" t="str">
        <f>IF([1]CZ!E106="", "", [1]CZ!E106)</f>
        <v/>
      </c>
      <c r="F105" s="138" t="str">
        <f>IF([1]CZ!F106="", "", [1]CZ!F106)</f>
        <v/>
      </c>
      <c r="G105" s="138" t="str">
        <f>IF([1]CZ!G106="", "", [1]CZ!G106)</f>
        <v/>
      </c>
      <c r="H105" s="138" t="str">
        <f>IF([1]CZ!H106="", "", [1]CZ!H106)</f>
        <v/>
      </c>
      <c r="I105" s="138" t="str">
        <f>IF([1]CZ!I106="", "", [1]CZ!I106)</f>
        <v/>
      </c>
      <c r="J105" s="138" t="str">
        <f>IF([1]CZ!J106="", "", [1]CZ!J106)</f>
        <v/>
      </c>
      <c r="K105" s="138" t="str">
        <f>IF([1]CZ!K106="", "", [1]CZ!K106)</f>
        <v/>
      </c>
      <c r="L105" s="138" t="str">
        <f>IF([1]CZ!L106="", "", [1]CZ!L106)</f>
        <v/>
      </c>
      <c r="M105" s="96" t="str">
        <f>IF([1]CZ!M106="", "", [1]CZ!M106)</f>
        <v/>
      </c>
      <c r="N105" s="90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</row>
    <row r="106" spans="1:222" x14ac:dyDescent="0.25">
      <c r="A106" s="55">
        <v>2000</v>
      </c>
      <c r="B106" s="85">
        <f>IF([1]CZ!B107="", "", [1]CZ!B107)</f>
        <v>12.882600344164144</v>
      </c>
      <c r="C106" s="85">
        <f>IF([1]CZ!C107="", "", [1]CZ!C107)</f>
        <v>6.4252942784272902</v>
      </c>
      <c r="D106" s="85">
        <f>IF([1]CZ!D107="", "", [1]CZ!D107)</f>
        <v>10.2880658436214</v>
      </c>
      <c r="E106" s="138">
        <f>IF([1]CZ!E107="", "", [1]CZ!E107)</f>
        <v>8.2393330063756736</v>
      </c>
      <c r="F106" s="138">
        <f>IF([1]CZ!F107="", "", [1]CZ!F107)</f>
        <v>8.5889570552147241</v>
      </c>
      <c r="G106" s="138">
        <f>IF([1]CZ!G107="", "", [1]CZ!G107)</f>
        <v>7.7738515901060072</v>
      </c>
      <c r="H106" s="138">
        <f>IF([1]CZ!H107="", "", [1]CZ!H107)</f>
        <v>9.7165991902834001</v>
      </c>
      <c r="I106" s="138">
        <f>IF([1]CZ!I107="", "", [1]CZ!I107)</f>
        <v>7.9022988505747129</v>
      </c>
      <c r="J106" s="138">
        <f>IF([1]CZ!J107="", "", [1]CZ!J107)</f>
        <v>9.1503267973856204</v>
      </c>
      <c r="K106" s="138">
        <f>IF([1]CZ!K107="", "", [1]CZ!K107)</f>
        <v>6.9981583793738489</v>
      </c>
      <c r="L106" s="138">
        <f>IF([1]CZ!L107="", "", [1]CZ!L107)</f>
        <v>7.4144486692015201</v>
      </c>
      <c r="M106" s="96">
        <f>IF([1]CZ!M107="", "", [1]CZ!M107)</f>
        <v>21.099744245524295</v>
      </c>
      <c r="N106" s="90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  <c r="BM106" s="91"/>
      <c r="BN106" s="91"/>
      <c r="BO106" s="91"/>
      <c r="BP106" s="91"/>
      <c r="BQ106" s="91"/>
      <c r="BR106" s="91"/>
      <c r="BS106" s="91"/>
      <c r="BT106" s="91"/>
      <c r="BU106" s="91"/>
      <c r="BV106" s="91"/>
      <c r="BW106" s="91"/>
      <c r="BX106" s="91"/>
      <c r="BY106" s="91"/>
      <c r="BZ106" s="91"/>
      <c r="CA106" s="91"/>
      <c r="CB106" s="91"/>
      <c r="CC106" s="91"/>
      <c r="CD106" s="91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1"/>
      <c r="FD106" s="91"/>
      <c r="FE106" s="91"/>
      <c r="FF106" s="91"/>
      <c r="FG106" s="91"/>
      <c r="FH106" s="91"/>
      <c r="FI106" s="91"/>
      <c r="FJ106" s="91"/>
      <c r="FK106" s="91"/>
      <c r="FL106" s="91"/>
      <c r="FM106" s="91"/>
      <c r="FN106" s="91"/>
      <c r="FO106" s="91"/>
      <c r="FP106" s="91"/>
      <c r="FQ106" s="91"/>
      <c r="FR106" s="91"/>
      <c r="FS106" s="91"/>
      <c r="FT106" s="91"/>
      <c r="FU106" s="91"/>
      <c r="FV106" s="91"/>
      <c r="FW106" s="91"/>
      <c r="FX106" s="91"/>
      <c r="FY106" s="91"/>
      <c r="FZ106" s="91"/>
      <c r="GA106" s="91"/>
      <c r="GB106" s="91"/>
      <c r="GC106" s="91"/>
      <c r="GD106" s="91"/>
      <c r="GE106" s="91"/>
      <c r="GF106" s="91"/>
      <c r="GG106" s="91"/>
      <c r="GH106" s="91"/>
      <c r="GI106" s="91"/>
      <c r="GJ106" s="91"/>
      <c r="GK106" s="91"/>
      <c r="GL106" s="91"/>
      <c r="GM106" s="91"/>
      <c r="GN106" s="91"/>
      <c r="GO106" s="91"/>
      <c r="GP106" s="91"/>
      <c r="GQ106" s="91"/>
      <c r="GR106" s="91"/>
      <c r="GS106" s="91"/>
      <c r="GT106" s="91"/>
      <c r="GU106" s="91"/>
      <c r="GV106" s="91"/>
      <c r="GW106" s="91"/>
      <c r="GX106" s="91"/>
      <c r="GY106" s="91"/>
      <c r="GZ106" s="91"/>
      <c r="HA106" s="91"/>
      <c r="HB106" s="91"/>
      <c r="HC106" s="91"/>
      <c r="HD106" s="91"/>
      <c r="HE106" s="91"/>
      <c r="HF106" s="91"/>
      <c r="HG106" s="91"/>
      <c r="HH106" s="91"/>
      <c r="HI106" s="91"/>
      <c r="HJ106" s="91"/>
      <c r="HK106" s="91"/>
      <c r="HL106" s="91"/>
      <c r="HM106" s="91"/>
      <c r="HN106" s="91"/>
    </row>
    <row r="107" spans="1:222" x14ac:dyDescent="0.25">
      <c r="A107" s="55">
        <v>2006</v>
      </c>
      <c r="B107" s="85">
        <f>IF([1]CZ!B108="", "", [1]CZ!B108)</f>
        <v>14.306153954581747</v>
      </c>
      <c r="C107" s="85">
        <f>IF([1]CZ!C108="", "", [1]CZ!C108)</f>
        <v>7.9030632053399721</v>
      </c>
      <c r="D107" s="85">
        <f>IF([1]CZ!D108="", "", [1]CZ!D108)</f>
        <v>11.347233360064154</v>
      </c>
      <c r="E107" s="138">
        <f>IF([1]CZ!E108="", "", [1]CZ!E108)</f>
        <v>8.9436789944404165</v>
      </c>
      <c r="F107" s="138">
        <f>IF([1]CZ!F108="", "", [1]CZ!F108)</f>
        <v>10.076045627376425</v>
      </c>
      <c r="G107" s="138">
        <f>IF([1]CZ!G108="", "", [1]CZ!G108)</f>
        <v>9.2173913043478262</v>
      </c>
      <c r="H107" s="138">
        <f>IF([1]CZ!H108="", "", [1]CZ!H108)</f>
        <v>9.8591549295774641</v>
      </c>
      <c r="I107" s="138">
        <f>IF([1]CZ!I108="", "", [1]CZ!I108)</f>
        <v>8.1661891117478511</v>
      </c>
      <c r="J107" s="138">
        <f>IF([1]CZ!J108="", "", [1]CZ!J108)</f>
        <v>10.104986876640421</v>
      </c>
      <c r="K107" s="138">
        <f>IF([1]CZ!K108="", "", [1]CZ!K108)</f>
        <v>6.5335753176043552</v>
      </c>
      <c r="L107" s="138">
        <f>IF([1]CZ!L108="", "", [1]CZ!L108)</f>
        <v>8.5227272727272716</v>
      </c>
      <c r="M107" s="96">
        <f>IF([1]CZ!M108="", "", [1]CZ!M108)</f>
        <v>23.031727379553466</v>
      </c>
      <c r="N107" s="90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91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  <c r="AX107" s="91"/>
      <c r="AY107" s="91"/>
      <c r="AZ107" s="91"/>
      <c r="BA107" s="91"/>
      <c r="BB107" s="91"/>
      <c r="BC107" s="91"/>
      <c r="BD107" s="91"/>
      <c r="BE107" s="91"/>
      <c r="BF107" s="91"/>
      <c r="BG107" s="91"/>
      <c r="BH107" s="91"/>
      <c r="BI107" s="91"/>
      <c r="BJ107" s="91"/>
      <c r="BK107" s="91"/>
      <c r="BL107" s="91"/>
      <c r="BM107" s="91"/>
      <c r="BN107" s="91"/>
      <c r="BO107" s="91"/>
      <c r="BP107" s="91"/>
      <c r="BQ107" s="91"/>
      <c r="BR107" s="91"/>
      <c r="BS107" s="91"/>
      <c r="BT107" s="91"/>
      <c r="BU107" s="91"/>
      <c r="BV107" s="91"/>
      <c r="BW107" s="91"/>
      <c r="BX107" s="91"/>
      <c r="BY107" s="91"/>
      <c r="BZ107" s="91"/>
      <c r="CA107" s="91"/>
      <c r="CB107" s="91"/>
      <c r="CC107" s="91"/>
      <c r="CD107" s="91"/>
      <c r="CE107" s="91"/>
      <c r="CF107" s="91"/>
      <c r="CG107" s="91"/>
      <c r="CH107" s="91"/>
      <c r="CI107" s="91"/>
      <c r="CJ107" s="91"/>
      <c r="CK107" s="91"/>
      <c r="CL107" s="91"/>
      <c r="CM107" s="91"/>
      <c r="CN107" s="91"/>
      <c r="CO107" s="91"/>
      <c r="CP107" s="91"/>
      <c r="CQ107" s="91"/>
      <c r="CR107" s="91"/>
      <c r="CS107" s="91"/>
      <c r="CT107" s="91"/>
      <c r="CU107" s="91"/>
      <c r="CV107" s="91"/>
      <c r="CW107" s="91"/>
      <c r="CX107" s="91"/>
      <c r="CY107" s="91"/>
      <c r="CZ107" s="91"/>
      <c r="DA107" s="91"/>
      <c r="DB107" s="91"/>
      <c r="DC107" s="91"/>
      <c r="DD107" s="91"/>
      <c r="DE107" s="91"/>
      <c r="DF107" s="91"/>
      <c r="DG107" s="91"/>
      <c r="DH107" s="91"/>
      <c r="DI107" s="91"/>
      <c r="DJ107" s="91"/>
      <c r="DK107" s="91"/>
      <c r="DL107" s="91"/>
      <c r="DM107" s="91"/>
      <c r="DN107" s="91"/>
      <c r="DO107" s="91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91"/>
      <c r="EK107" s="91"/>
      <c r="EL107" s="91"/>
      <c r="EM107" s="91"/>
      <c r="EN107" s="91"/>
      <c r="EO107" s="91"/>
      <c r="EP107" s="91"/>
      <c r="EQ107" s="91"/>
      <c r="ER107" s="91"/>
      <c r="ES107" s="91"/>
      <c r="ET107" s="91"/>
      <c r="EU107" s="91"/>
      <c r="EV107" s="91"/>
      <c r="EW107" s="91"/>
      <c r="EX107" s="91"/>
      <c r="EY107" s="91"/>
      <c r="EZ107" s="91"/>
      <c r="FA107" s="91"/>
      <c r="FB107" s="91"/>
      <c r="FC107" s="91"/>
      <c r="FD107" s="91"/>
      <c r="FE107" s="91"/>
      <c r="FF107" s="91"/>
      <c r="FG107" s="91"/>
      <c r="FH107" s="91"/>
      <c r="FI107" s="91"/>
      <c r="FJ107" s="91"/>
      <c r="FK107" s="91"/>
      <c r="FL107" s="91"/>
      <c r="FM107" s="91"/>
      <c r="FN107" s="91"/>
      <c r="FO107" s="91"/>
      <c r="FP107" s="91"/>
      <c r="FQ107" s="91"/>
      <c r="FR107" s="91"/>
      <c r="FS107" s="91"/>
      <c r="FT107" s="91"/>
      <c r="FU107" s="91"/>
      <c r="FV107" s="91"/>
      <c r="FW107" s="91"/>
      <c r="FX107" s="91"/>
      <c r="FY107" s="91"/>
      <c r="FZ107" s="91"/>
      <c r="GA107" s="91"/>
      <c r="GB107" s="91"/>
      <c r="GC107" s="91"/>
      <c r="GD107" s="91"/>
      <c r="GE107" s="91"/>
      <c r="GF107" s="91"/>
      <c r="GG107" s="91"/>
      <c r="GH107" s="91"/>
      <c r="GI107" s="91"/>
      <c r="GJ107" s="91"/>
      <c r="GK107" s="91"/>
      <c r="GL107" s="91"/>
      <c r="GM107" s="91"/>
      <c r="GN107" s="91"/>
      <c r="GO107" s="91"/>
      <c r="GP107" s="91"/>
      <c r="GQ107" s="91"/>
      <c r="GR107" s="91"/>
      <c r="GS107" s="91"/>
      <c r="GT107" s="91"/>
      <c r="GU107" s="91"/>
      <c r="GV107" s="91"/>
      <c r="GW107" s="91"/>
      <c r="GX107" s="91"/>
      <c r="GY107" s="91"/>
      <c r="GZ107" s="91"/>
      <c r="HA107" s="91"/>
      <c r="HB107" s="91"/>
      <c r="HC107" s="91"/>
      <c r="HD107" s="91"/>
      <c r="HE107" s="91"/>
      <c r="HF107" s="91"/>
      <c r="HG107" s="91"/>
      <c r="HH107" s="91"/>
      <c r="HI107" s="91"/>
      <c r="HJ107" s="91"/>
      <c r="HK107" s="91"/>
      <c r="HL107" s="91"/>
      <c r="HM107" s="91"/>
      <c r="HN107" s="91"/>
    </row>
    <row r="108" spans="1:222" x14ac:dyDescent="0.25">
      <c r="A108" s="55">
        <v>2011</v>
      </c>
      <c r="B108" s="85">
        <f>IF([1]CZ!B109="", "", [1]CZ!B109)</f>
        <v>15.335633046614021</v>
      </c>
      <c r="C108" s="85">
        <f>IF([1]CZ!C109="", "", [1]CZ!C109)</f>
        <v>9.2586328578199186</v>
      </c>
      <c r="D108" s="85">
        <f>IF([1]CZ!D109="", "", [1]CZ!D109)</f>
        <v>11.558287073750991</v>
      </c>
      <c r="E108" s="138">
        <f>IF([1]CZ!E109="", "", [1]CZ!E109)</f>
        <v>8.8803088803088794</v>
      </c>
      <c r="F108" s="138">
        <f>IF([1]CZ!F109="", "", [1]CZ!F109)</f>
        <v>7.9710144927536222</v>
      </c>
      <c r="G108" s="138">
        <f>IF([1]CZ!G109="", "", [1]CZ!G109)</f>
        <v>8.8235294117647065</v>
      </c>
      <c r="H108" s="138">
        <f>IF([1]CZ!H109="", "", [1]CZ!H109)</f>
        <v>8.5020242914979747</v>
      </c>
      <c r="I108" s="138">
        <f>IF([1]CZ!I109="", "", [1]CZ!I109)</f>
        <v>7.9178885630498534</v>
      </c>
      <c r="J108" s="138">
        <f>IF([1]CZ!J109="", "", [1]CZ!J109)</f>
        <v>10.424710424710424</v>
      </c>
      <c r="K108" s="138">
        <f>IF([1]CZ!K109="", "", [1]CZ!K109)</f>
        <v>7.6779026217228461</v>
      </c>
      <c r="L108" s="138">
        <f>IF([1]CZ!L109="", "", [1]CZ!L109)</f>
        <v>10.416666666666668</v>
      </c>
      <c r="M108" s="96">
        <f>IF([1]CZ!M109="", "", [1]CZ!M109)</f>
        <v>23.888888888888889</v>
      </c>
    </row>
    <row r="109" spans="1:222" x14ac:dyDescent="0.25">
      <c r="A109" s="55">
        <v>2012</v>
      </c>
      <c r="B109" s="85" t="str">
        <f>IF([1]CZ!B110="", "", [1]CZ!B110)</f>
        <v>:</v>
      </c>
      <c r="C109" s="85">
        <f>IF([1]CZ!C110="", "", [1]CZ!C110)</f>
        <v>9.5355136530495006</v>
      </c>
      <c r="D109" s="85">
        <f>IF([1]CZ!D110="", "", [1]CZ!D110)</f>
        <v>11.966824644549764</v>
      </c>
      <c r="E109" s="138">
        <f>IF([1]CZ!E110="", "", [1]CZ!E110)</f>
        <v>9.0448625180897242</v>
      </c>
      <c r="F109" s="138">
        <f>IF([1]CZ!F110="", "", [1]CZ!F110)</f>
        <v>8.2437275985663092</v>
      </c>
      <c r="G109" s="138">
        <f>IF([1]CZ!G110="", "", [1]CZ!G110)</f>
        <v>9.0592334494773521</v>
      </c>
      <c r="H109" s="138">
        <f>IF([1]CZ!H110="", "", [1]CZ!H110)</f>
        <v>8.559498956158663</v>
      </c>
      <c r="I109" s="138">
        <f>IF([1]CZ!I110="", "", [1]CZ!I110)</f>
        <v>7.8518518518518512</v>
      </c>
      <c r="J109" s="138">
        <f>IF([1]CZ!J110="", "", [1]CZ!J110)</f>
        <v>10.445859872611466</v>
      </c>
      <c r="K109" s="138">
        <f>IF([1]CZ!K110="", "", [1]CZ!K110)</f>
        <v>7.9777365491651206</v>
      </c>
      <c r="L109" s="138">
        <f>IF([1]CZ!L110="", "", [1]CZ!L110)</f>
        <v>10.841121495327103</v>
      </c>
      <c r="M109" s="96">
        <f>IF([1]CZ!M110="", "", [1]CZ!M110)</f>
        <v>25.163398692810457</v>
      </c>
    </row>
    <row r="110" spans="1:222" x14ac:dyDescent="0.25">
      <c r="A110" s="55">
        <v>2013</v>
      </c>
      <c r="B110" s="85" t="str">
        <f>IF([1]CZ!B111="", "", [1]CZ!B111)</f>
        <v>:</v>
      </c>
      <c r="C110" s="85" t="str">
        <f>IF([1]CZ!C111="", "", [1]CZ!C111)</f>
        <v>:</v>
      </c>
      <c r="D110" s="85" t="str">
        <f>IF([1]CZ!D111="", "", [1]CZ!D111)</f>
        <v>:</v>
      </c>
      <c r="E110" s="138" t="str">
        <f>IF([1]CZ!E111="", "", [1]CZ!E111)</f>
        <v>:</v>
      </c>
      <c r="F110" s="138" t="str">
        <f>IF([1]CZ!F111="", "", [1]CZ!F111)</f>
        <v>:</v>
      </c>
      <c r="G110" s="138" t="str">
        <f>IF([1]CZ!G111="", "", [1]CZ!G111)</f>
        <v>:</v>
      </c>
      <c r="H110" s="138" t="str">
        <f>IF([1]CZ!H111="", "", [1]CZ!H111)</f>
        <v>:</v>
      </c>
      <c r="I110" s="138" t="str">
        <f>IF([1]CZ!I111="", "", [1]CZ!I111)</f>
        <v>:</v>
      </c>
      <c r="J110" s="138" t="str">
        <f>IF([1]CZ!J111="", "", [1]CZ!J111)</f>
        <v>:</v>
      </c>
      <c r="K110" s="138" t="str">
        <f>IF([1]CZ!K111="", "", [1]CZ!K111)</f>
        <v>:</v>
      </c>
      <c r="L110" s="138" t="str">
        <f>IF([1]CZ!L111="", "", [1]CZ!L111)</f>
        <v>:</v>
      </c>
      <c r="M110" s="96" t="str">
        <f>IF([1]CZ!M111="", "", [1]CZ!M111)</f>
        <v>:</v>
      </c>
    </row>
    <row r="111" spans="1:222" ht="22.5" x14ac:dyDescent="0.25">
      <c r="A111" s="54" t="s">
        <v>41</v>
      </c>
      <c r="B111" s="85" t="str">
        <f>IF([1]CZ!B112="", "", [1]CZ!B112)</f>
        <v/>
      </c>
      <c r="C111" s="85" t="str">
        <f>IF([1]CZ!C112="", "", [1]CZ!C112)</f>
        <v/>
      </c>
      <c r="D111" s="85" t="str">
        <f>IF([1]CZ!D112="", "", [1]CZ!D112)</f>
        <v/>
      </c>
      <c r="E111" s="138" t="str">
        <f>IF([1]CZ!E112="", "", [1]CZ!E112)</f>
        <v/>
      </c>
      <c r="F111" s="138" t="str">
        <f>IF([1]CZ!F112="", "", [1]CZ!F112)</f>
        <v/>
      </c>
      <c r="G111" s="138" t="str">
        <f>IF([1]CZ!G112="", "", [1]CZ!G112)</f>
        <v/>
      </c>
      <c r="H111" s="138" t="str">
        <f>IF([1]CZ!H112="", "", [1]CZ!H112)</f>
        <v/>
      </c>
      <c r="I111" s="138" t="str">
        <f>IF([1]CZ!I112="", "", [1]CZ!I112)</f>
        <v/>
      </c>
      <c r="J111" s="138" t="str">
        <f>IF([1]CZ!J112="", "", [1]CZ!J112)</f>
        <v/>
      </c>
      <c r="K111" s="138" t="str">
        <f>IF([1]CZ!K112="", "", [1]CZ!K112)</f>
        <v/>
      </c>
      <c r="L111" s="138" t="str">
        <f>IF([1]CZ!L112="", "", [1]CZ!L112)</f>
        <v/>
      </c>
      <c r="M111" s="96" t="str">
        <f>IF([1]CZ!M112="", "", [1]CZ!M112)</f>
        <v/>
      </c>
    </row>
    <row r="112" spans="1:222" x14ac:dyDescent="0.25">
      <c r="A112" s="55">
        <v>2000</v>
      </c>
      <c r="B112" s="85">
        <f>IF([1]CZ!B113="", "", [1]CZ!B113)</f>
        <v>27.49895048657433</v>
      </c>
      <c r="C112" s="85">
        <f>IF([1]CZ!C113="", "", [1]CZ!C113)</f>
        <v>19.775452819082965</v>
      </c>
      <c r="D112" s="85">
        <f>IF([1]CZ!D113="", "", [1]CZ!D113)</f>
        <v>20.658436213991767</v>
      </c>
      <c r="E112" s="138">
        <f>IF([1]CZ!E113="", "", [1]CZ!E113)</f>
        <v>20.30407062285434</v>
      </c>
      <c r="F112" s="138">
        <f>IF([1]CZ!F113="", "", [1]CZ!F113)</f>
        <v>18.404907975460123</v>
      </c>
      <c r="G112" s="138">
        <f>IF([1]CZ!G113="", "", [1]CZ!G113)</f>
        <v>19.081272084805654</v>
      </c>
      <c r="H112" s="138">
        <f>IF([1]CZ!H113="", "", [1]CZ!H113)</f>
        <v>21.659919028340081</v>
      </c>
      <c r="I112" s="138">
        <f>IF([1]CZ!I113="", "", [1]CZ!I113)</f>
        <v>20.114942528735632</v>
      </c>
      <c r="J112" s="138">
        <f>IF([1]CZ!J113="", "", [1]CZ!J113)</f>
        <v>21.830065359477125</v>
      </c>
      <c r="K112" s="138">
        <f>IF([1]CZ!K113="", "", [1]CZ!K113)</f>
        <v>19.88950276243094</v>
      </c>
      <c r="L112" s="138">
        <f>IF([1]CZ!L113="", "", [1]CZ!L113)</f>
        <v>20.532319391634982</v>
      </c>
      <c r="M112" s="96">
        <f>IF([1]CZ!M113="", "", [1]CZ!M113)</f>
        <v>22.37851662404092</v>
      </c>
    </row>
    <row r="113" spans="1:13" x14ac:dyDescent="0.25">
      <c r="A113" s="55">
        <v>2006</v>
      </c>
      <c r="B113" s="85">
        <f>IF([1]CZ!B114="", "", [1]CZ!B114)</f>
        <v>28.70927833138947</v>
      </c>
      <c r="C113" s="85">
        <f>IF([1]CZ!C114="", "", [1]CZ!C114)</f>
        <v>20.747676088620306</v>
      </c>
      <c r="D113" s="85">
        <f>IF([1]CZ!D114="", "", [1]CZ!D114)</f>
        <v>20.769847634322375</v>
      </c>
      <c r="E113" s="138">
        <f>IF([1]CZ!E114="", "", [1]CZ!E114)</f>
        <v>20.377084844089921</v>
      </c>
      <c r="F113" s="138">
        <f>IF([1]CZ!F114="", "", [1]CZ!F114)</f>
        <v>18.060836501901139</v>
      </c>
      <c r="G113" s="138">
        <f>IF([1]CZ!G114="", "", [1]CZ!G114)</f>
        <v>20.695652173913043</v>
      </c>
      <c r="H113" s="138">
        <f>IF([1]CZ!H114="", "", [1]CZ!H114)</f>
        <v>20.52313883299799</v>
      </c>
      <c r="I113" s="138">
        <f>IF([1]CZ!I114="", "", [1]CZ!I114)</f>
        <v>20.200573065902582</v>
      </c>
      <c r="J113" s="138">
        <f>IF([1]CZ!J114="", "", [1]CZ!J114)</f>
        <v>20.99737532808399</v>
      </c>
      <c r="K113" s="138">
        <f>IF([1]CZ!K114="", "", [1]CZ!K114)</f>
        <v>20.508166969147005</v>
      </c>
      <c r="L113" s="138">
        <f>IF([1]CZ!L114="", "", [1]CZ!L114)</f>
        <v>21.401515151515152</v>
      </c>
      <c r="M113" s="96">
        <f>IF([1]CZ!M114="", "", [1]CZ!M114)</f>
        <v>22.56169212690952</v>
      </c>
    </row>
    <row r="114" spans="1:13" x14ac:dyDescent="0.25">
      <c r="A114" s="55">
        <v>2011</v>
      </c>
      <c r="B114" s="85">
        <f>IF([1]CZ!B115="", "", [1]CZ!B115)</f>
        <v>29.640758928575409</v>
      </c>
      <c r="C114" s="85">
        <f>IF([1]CZ!C115="", "", [1]CZ!C115)</f>
        <v>21.199363329963308</v>
      </c>
      <c r="D114" s="85">
        <f>IF([1]CZ!D115="", "", [1]CZ!D115)</f>
        <v>21.114195083267248</v>
      </c>
      <c r="E114" s="138">
        <f>IF([1]CZ!E115="", "", [1]CZ!E115)</f>
        <v>20.970077220077219</v>
      </c>
      <c r="F114" s="138">
        <f>IF([1]CZ!F115="", "", [1]CZ!F115)</f>
        <v>18.478260869565215</v>
      </c>
      <c r="G114" s="138">
        <f>IF([1]CZ!G115="", "", [1]CZ!G115)</f>
        <v>20.588235294117645</v>
      </c>
      <c r="H114" s="138">
        <f>IF([1]CZ!H115="", "", [1]CZ!H115)</f>
        <v>23.481781376518217</v>
      </c>
      <c r="I114" s="138">
        <f>IF([1]CZ!I115="", "", [1]CZ!I115)</f>
        <v>20.967741935483872</v>
      </c>
      <c r="J114" s="138">
        <f>IF([1]CZ!J115="", "", [1]CZ!J115)</f>
        <v>20.72072072072072</v>
      </c>
      <c r="K114" s="138">
        <f>IF([1]CZ!K115="", "", [1]CZ!K115)</f>
        <v>21.348314606741571</v>
      </c>
      <c r="L114" s="138">
        <f>IF([1]CZ!L115="", "", [1]CZ!L115)</f>
        <v>21.59090909090909</v>
      </c>
      <c r="M114" s="96">
        <f>IF([1]CZ!M115="", "", [1]CZ!M115)</f>
        <v>21.888888888888889</v>
      </c>
    </row>
    <row r="115" spans="1:13" x14ac:dyDescent="0.25">
      <c r="A115" s="55">
        <v>2012</v>
      </c>
      <c r="B115" s="85" t="str">
        <f>IF([1]CZ!B116="", "", [1]CZ!B116)</f>
        <v>:</v>
      </c>
      <c r="C115" s="85">
        <f>IF([1]CZ!C116="", "", [1]CZ!C116)</f>
        <v>21.365730817685424</v>
      </c>
      <c r="D115" s="85">
        <f>IF([1]CZ!D116="", "", [1]CZ!D116)</f>
        <v>20.951816745655609</v>
      </c>
      <c r="E115" s="138">
        <f>IF([1]CZ!E116="", "", [1]CZ!E116)</f>
        <v>20.887602508441873</v>
      </c>
      <c r="F115" s="138">
        <f>IF([1]CZ!F116="", "", [1]CZ!F116)</f>
        <v>18.458781362007169</v>
      </c>
      <c r="G115" s="138">
        <f>IF([1]CZ!G116="", "", [1]CZ!G116)</f>
        <v>20.73170731707317</v>
      </c>
      <c r="H115" s="138">
        <f>IF([1]CZ!H116="", "", [1]CZ!H116)</f>
        <v>23.590814196242171</v>
      </c>
      <c r="I115" s="138">
        <f>IF([1]CZ!I116="", "", [1]CZ!I116)</f>
        <v>20.74074074074074</v>
      </c>
      <c r="J115" s="138">
        <f>IF([1]CZ!J116="", "", [1]CZ!J116)</f>
        <v>20.764331210191084</v>
      </c>
      <c r="K115" s="138">
        <f>IF([1]CZ!K116="", "", [1]CZ!K116)</f>
        <v>21.335807050092765</v>
      </c>
      <c r="L115" s="138">
        <f>IF([1]CZ!L116="", "", [1]CZ!L116)</f>
        <v>21.121495327102803</v>
      </c>
      <c r="M115" s="96">
        <f>IF([1]CZ!M116="", "", [1]CZ!M116)</f>
        <v>21.350762527233115</v>
      </c>
    </row>
    <row r="116" spans="1:13" x14ac:dyDescent="0.25">
      <c r="A116" s="55">
        <v>2013</v>
      </c>
      <c r="B116" s="85" t="str">
        <f>IF([1]CZ!B117="", "", [1]CZ!B117)</f>
        <v>:</v>
      </c>
      <c r="C116" s="85" t="str">
        <f>IF([1]CZ!C117="", "", [1]CZ!C117)</f>
        <v>:</v>
      </c>
      <c r="D116" s="85" t="str">
        <f>IF([1]CZ!D117="", "", [1]CZ!D117)</f>
        <v>:</v>
      </c>
      <c r="E116" s="138" t="str">
        <f>IF([1]CZ!E117="", "", [1]CZ!E117)</f>
        <v>:</v>
      </c>
      <c r="F116" s="138" t="str">
        <f>IF([1]CZ!F117="", "", [1]CZ!F117)</f>
        <v>:</v>
      </c>
      <c r="G116" s="138" t="str">
        <f>IF([1]CZ!G117="", "", [1]CZ!G117)</f>
        <v>:</v>
      </c>
      <c r="H116" s="138" t="str">
        <f>IF([1]CZ!H117="", "", [1]CZ!H117)</f>
        <v>:</v>
      </c>
      <c r="I116" s="138" t="str">
        <f>IF([1]CZ!I117="", "", [1]CZ!I117)</f>
        <v>:</v>
      </c>
      <c r="J116" s="138" t="str">
        <f>IF([1]CZ!J117="", "", [1]CZ!J117)</f>
        <v>:</v>
      </c>
      <c r="K116" s="138" t="str">
        <f>IF([1]CZ!K117="", "", [1]CZ!K117)</f>
        <v>:</v>
      </c>
      <c r="L116" s="138" t="str">
        <f>IF([1]CZ!L117="", "", [1]CZ!L117)</f>
        <v>:</v>
      </c>
      <c r="M116" s="96" t="str">
        <f>IF([1]CZ!M117="", "", [1]CZ!M117)</f>
        <v>:</v>
      </c>
    </row>
    <row r="117" spans="1:13" x14ac:dyDescent="0.25">
      <c r="A117" s="54" t="s">
        <v>42</v>
      </c>
      <c r="B117" s="85" t="str">
        <f>IF([1]CZ!B118="", "", [1]CZ!B118)</f>
        <v/>
      </c>
      <c r="C117" s="85" t="str">
        <f>IF([1]CZ!C118="", "", [1]CZ!C118)</f>
        <v/>
      </c>
      <c r="D117" s="85" t="str">
        <f>IF([1]CZ!D118="", "", [1]CZ!D118)</f>
        <v/>
      </c>
      <c r="E117" s="138" t="str">
        <f>IF([1]CZ!E118="", "", [1]CZ!E118)</f>
        <v/>
      </c>
      <c r="F117" s="138" t="str">
        <f>IF([1]CZ!F118="", "", [1]CZ!F118)</f>
        <v/>
      </c>
      <c r="G117" s="138" t="str">
        <f>IF([1]CZ!G118="", "", [1]CZ!G118)</f>
        <v/>
      </c>
      <c r="H117" s="138" t="str">
        <f>IF([1]CZ!H118="", "", [1]CZ!H118)</f>
        <v/>
      </c>
      <c r="I117" s="138" t="str">
        <f>IF([1]CZ!I118="", "", [1]CZ!I118)</f>
        <v/>
      </c>
      <c r="J117" s="138" t="str">
        <f>IF([1]CZ!J118="", "", [1]CZ!J118)</f>
        <v/>
      </c>
      <c r="K117" s="138" t="str">
        <f>IF([1]CZ!K118="", "", [1]CZ!K118)</f>
        <v/>
      </c>
      <c r="L117" s="138" t="str">
        <f>IF([1]CZ!L118="", "", [1]CZ!L118)</f>
        <v/>
      </c>
      <c r="M117" s="96" t="str">
        <f>IF([1]CZ!M118="", "", [1]CZ!M118)</f>
        <v/>
      </c>
    </row>
    <row r="118" spans="1:13" x14ac:dyDescent="0.25">
      <c r="A118" s="92" t="s">
        <v>43</v>
      </c>
      <c r="B118" s="85">
        <f>IF([1]CZ!B119="", "", [1]CZ!B119)</f>
        <v>1.8109836087751452</v>
      </c>
      <c r="C118" s="85">
        <f>IF([1]CZ!C119="", "", [1]CZ!C119)</f>
        <v>0.71885374034181837</v>
      </c>
      <c r="D118" s="85">
        <f>IF([1]CZ!D119="", "", [1]CZ!D119)</f>
        <v>1.104912066523086</v>
      </c>
      <c r="E118" s="138">
        <f>IF([1]CZ!E119="", "", [1]CZ!E119)</f>
        <v>0.94510434834907076</v>
      </c>
      <c r="F118" s="138">
        <f>IF([1]CZ!F119="", "", [1]CZ!F119)</f>
        <v>2.5968165581004414</v>
      </c>
      <c r="G118" s="138">
        <f>IF([1]CZ!G119="", "", [1]CZ!G119)</f>
        <v>0.58847692141390118</v>
      </c>
      <c r="H118" s="138">
        <f>IF([1]CZ!H119="", "", [1]CZ!H119)</f>
        <v>0.22233742959549413</v>
      </c>
      <c r="I118" s="138">
        <f>IF([1]CZ!I119="", "", [1]CZ!I119)</f>
        <v>0.72118074477747507</v>
      </c>
      <c r="J118" s="138">
        <f>IF([1]CZ!J119="", "", [1]CZ!J119)</f>
        <v>0.93657313819034516</v>
      </c>
      <c r="K118" s="138">
        <f>IF([1]CZ!K119="", "", [1]CZ!K119)</f>
        <v>0.82740320829815461</v>
      </c>
      <c r="L118" s="138">
        <f>IF([1]CZ!L119="", "", [1]CZ!L119)</f>
        <v>0.55409200968522998</v>
      </c>
      <c r="M118" s="96">
        <f>IF([1]CZ!M119="", "", [1]CZ!M119)</f>
        <v>1.6279984251193467</v>
      </c>
    </row>
    <row r="119" spans="1:13" x14ac:dyDescent="0.25">
      <c r="A119" s="92">
        <v>2006</v>
      </c>
      <c r="B119" s="85">
        <f>IF([1]CZ!B120="", "", [1]CZ!B120)</f>
        <v>1.7791486750503052</v>
      </c>
      <c r="C119" s="85">
        <f>IF([1]CZ!C120="", "", [1]CZ!C120)</f>
        <v>0.74945446491965151</v>
      </c>
      <c r="D119" s="85">
        <f>IF([1]CZ!D120="", "", [1]CZ!D120)</f>
        <v>1.2337247359446595</v>
      </c>
      <c r="E119" s="138">
        <f>IF([1]CZ!E120="", "", [1]CZ!E120)</f>
        <v>0.91139654617612376</v>
      </c>
      <c r="F119" s="138">
        <f>IF([1]CZ!F120="", "", [1]CZ!F120)</f>
        <v>1.3469326307866014</v>
      </c>
      <c r="G119" s="138">
        <f>IF([1]CZ!G120="", "", [1]CZ!G120)</f>
        <v>0.81671984199331515</v>
      </c>
      <c r="H119" s="138">
        <f>IF([1]CZ!H120="", "", [1]CZ!H120)</f>
        <v>0.21615541922290391</v>
      </c>
      <c r="I119" s="138">
        <f>IF([1]CZ!I120="", "", [1]CZ!I120)</f>
        <v>1.0341306532663317</v>
      </c>
      <c r="J119" s="138">
        <f>IF([1]CZ!J120="", "", [1]CZ!J120)</f>
        <v>1.1380395787524593</v>
      </c>
      <c r="K119" s="138">
        <f>IF([1]CZ!K120="", "", [1]CZ!K120)</f>
        <v>0.91529268079909276</v>
      </c>
      <c r="L119" s="138">
        <f>IF([1]CZ!L120="", "", [1]CZ!L120)</f>
        <v>0.68033025740650799</v>
      </c>
      <c r="M119" s="96">
        <f>IF([1]CZ!M120="", "", [1]CZ!M120)</f>
        <v>2.2185724117589225</v>
      </c>
    </row>
    <row r="120" spans="1:13" x14ac:dyDescent="0.25">
      <c r="A120" s="92">
        <v>2011</v>
      </c>
      <c r="B120" s="85">
        <f>IF([1]CZ!B121="", "", [1]CZ!B121)</f>
        <v>1.9753761442440207</v>
      </c>
      <c r="C120" s="85">
        <f>IF([1]CZ!C121="", "", [1]CZ!C121)</f>
        <v>0.9579899154789363</v>
      </c>
      <c r="D120" s="85">
        <f>IF([1]CZ!D121="", "", [1]CZ!D121)</f>
        <v>1.5600575854459204</v>
      </c>
      <c r="E120" s="138">
        <f>IF([1]CZ!E121="", "", [1]CZ!E121)</f>
        <v>1.3096760280271158</v>
      </c>
      <c r="F120" s="138">
        <f>IF([1]CZ!F121="", "", [1]CZ!F121)</f>
        <v>1.4170131902526271</v>
      </c>
      <c r="G120" s="138">
        <f>IF([1]CZ!G121="", "", [1]CZ!G121)</f>
        <v>1.3074444848926101</v>
      </c>
      <c r="H120" s="138">
        <f>IF([1]CZ!H121="", "", [1]CZ!H121)</f>
        <v>0.27317902832211788</v>
      </c>
      <c r="I120" s="138">
        <f>IF([1]CZ!I121="", "", [1]CZ!I121)</f>
        <v>1.2592029284388535</v>
      </c>
      <c r="J120" s="138">
        <f>IF([1]CZ!J121="", "", [1]CZ!J121)</f>
        <v>2.0527073830038862</v>
      </c>
      <c r="K120" s="138">
        <f>IF([1]CZ!K121="", "", [1]CZ!K121)</f>
        <v>1.1145612218483045</v>
      </c>
      <c r="L120" s="138">
        <f>IF([1]CZ!L121="", "", [1]CZ!L121)</f>
        <v>1.2206561360874846</v>
      </c>
      <c r="M120" s="96">
        <f>IF([1]CZ!M121="", "", [1]CZ!M121)</f>
        <v>2.3159697312171388</v>
      </c>
    </row>
    <row r="121" spans="1:13" x14ac:dyDescent="0.25">
      <c r="A121" s="92">
        <v>2013</v>
      </c>
      <c r="B121" s="85">
        <f>IF([1]CZ!B122="", "", [1]CZ!B122)</f>
        <v>2.0301071149907908</v>
      </c>
      <c r="C121" s="85">
        <f>IF([1]CZ!C122="", "", [1]CZ!C122)</f>
        <v>1.0620749224710337</v>
      </c>
      <c r="D121" s="85">
        <f>IF([1]CZ!D122="", "", [1]CZ!D122)</f>
        <v>1.909519349021557</v>
      </c>
      <c r="E121" s="138">
        <f>IF([1]CZ!E122="", "", [1]CZ!E122)</f>
        <v>1.6867274449443523</v>
      </c>
      <c r="F121" s="138">
        <f>IF([1]CZ!F122="", "", [1]CZ!F122)</f>
        <v>2.1517680992212287</v>
      </c>
      <c r="G121" s="138">
        <f>IF([1]CZ!G122="", "", [1]CZ!G122)</f>
        <v>1.5983966192281398</v>
      </c>
      <c r="H121" s="138">
        <f>IF([1]CZ!H122="", "", [1]CZ!H122)</f>
        <v>0.36107044470680838</v>
      </c>
      <c r="I121" s="138">
        <f>IF([1]CZ!I122="", "", [1]CZ!I122)</f>
        <v>1.4524724975492864</v>
      </c>
      <c r="J121" s="138">
        <f>IF([1]CZ!J122="", "", [1]CZ!J122)</f>
        <v>2.83866554409598</v>
      </c>
      <c r="K121" s="138">
        <f>IF([1]CZ!K122="", "", [1]CZ!K122)</f>
        <v>1.3182187330806714</v>
      </c>
      <c r="L121" s="138">
        <f>IF([1]CZ!L122="", "", [1]CZ!L122)</f>
        <v>1.1994284212601012</v>
      </c>
      <c r="M121" s="96">
        <f>IF([1]CZ!M122="", "", [1]CZ!M122)</f>
        <v>2.5904313887668331</v>
      </c>
    </row>
    <row r="122" spans="1:13" x14ac:dyDescent="0.25">
      <c r="A122" s="92"/>
      <c r="B122" s="90"/>
      <c r="C122" s="90"/>
      <c r="D122" s="90"/>
      <c r="E122" s="93"/>
      <c r="F122" s="90"/>
      <c r="G122" s="90"/>
      <c r="H122" s="90"/>
      <c r="I122" s="90"/>
      <c r="J122" s="90"/>
      <c r="K122" s="90"/>
      <c r="L122" s="90"/>
      <c r="M122" s="90"/>
    </row>
    <row r="123" spans="1:13" x14ac:dyDescent="0.25">
      <c r="A123" s="57" t="s">
        <v>44</v>
      </c>
      <c r="B123" s="77"/>
      <c r="C123" s="77"/>
      <c r="D123" s="77"/>
      <c r="E123" s="78"/>
      <c r="F123" s="90"/>
      <c r="G123" s="90"/>
      <c r="H123" s="90"/>
      <c r="I123" s="90"/>
      <c r="J123" s="90"/>
      <c r="K123" s="90"/>
      <c r="L123" s="90"/>
      <c r="M123" s="90"/>
    </row>
    <row r="124" spans="1:13" x14ac:dyDescent="0.25">
      <c r="A124" s="94"/>
      <c r="B124" s="79"/>
      <c r="C124" s="79"/>
      <c r="D124" s="79"/>
      <c r="E124" s="78"/>
      <c r="F124" s="90"/>
      <c r="G124" s="90"/>
      <c r="H124" s="90"/>
      <c r="I124" s="90"/>
      <c r="J124" s="90"/>
      <c r="K124" s="90"/>
      <c r="L124" s="90"/>
      <c r="M124" s="90"/>
    </row>
    <row r="125" spans="1:13" x14ac:dyDescent="0.25">
      <c r="A125" s="94"/>
      <c r="B125" s="79"/>
      <c r="C125" s="79"/>
      <c r="D125" s="79"/>
      <c r="E125" s="78"/>
      <c r="F125" s="90"/>
      <c r="G125" s="90"/>
      <c r="H125" s="90"/>
      <c r="I125" s="90"/>
      <c r="J125" s="90"/>
      <c r="K125" s="90"/>
      <c r="L125" s="90"/>
      <c r="M125" s="90"/>
    </row>
    <row r="126" spans="1:13" x14ac:dyDescent="0.25">
      <c r="A126" s="94"/>
      <c r="B126" s="79"/>
      <c r="C126" s="79"/>
      <c r="D126" s="79"/>
      <c r="E126" s="78"/>
      <c r="F126" s="90"/>
      <c r="G126" s="90"/>
      <c r="H126" s="90"/>
      <c r="I126" s="90"/>
      <c r="J126" s="90"/>
      <c r="K126" s="90"/>
      <c r="L126" s="90"/>
      <c r="M126" s="90"/>
    </row>
    <row r="127" spans="1:13" x14ac:dyDescent="0.25">
      <c r="A127" s="94"/>
      <c r="B127" s="79"/>
      <c r="C127" s="79"/>
      <c r="D127" s="79"/>
      <c r="E127" s="78"/>
      <c r="F127" s="90"/>
      <c r="G127" s="90"/>
      <c r="H127" s="90"/>
      <c r="I127" s="90"/>
      <c r="J127" s="90"/>
      <c r="K127" s="90"/>
      <c r="L127" s="90"/>
      <c r="M127" s="90"/>
    </row>
    <row r="128" spans="1:13" x14ac:dyDescent="0.25">
      <c r="A128" s="94"/>
      <c r="B128" s="79"/>
      <c r="C128" s="79"/>
      <c r="D128" s="79"/>
      <c r="E128" s="78"/>
      <c r="F128" s="90"/>
      <c r="G128" s="90"/>
      <c r="H128" s="90"/>
      <c r="I128" s="90"/>
      <c r="J128" s="90"/>
      <c r="K128" s="90"/>
      <c r="L128" s="90"/>
      <c r="M128" s="90"/>
    </row>
    <row r="129" spans="1:13" x14ac:dyDescent="0.25">
      <c r="A129" s="94"/>
      <c r="B129" s="79"/>
      <c r="C129" s="79"/>
      <c r="D129" s="79"/>
      <c r="E129" s="78"/>
      <c r="F129" s="90"/>
      <c r="G129" s="90"/>
      <c r="H129" s="90"/>
      <c r="I129" s="90"/>
      <c r="J129" s="90"/>
      <c r="K129" s="90"/>
      <c r="L129" s="90"/>
      <c r="M129" s="90"/>
    </row>
    <row r="130" spans="1:13" x14ac:dyDescent="0.25">
      <c r="A130" s="94"/>
      <c r="B130" s="79"/>
      <c r="C130" s="79"/>
      <c r="D130" s="79"/>
      <c r="E130" s="78"/>
      <c r="F130" s="90"/>
      <c r="G130" s="90"/>
      <c r="H130" s="90"/>
      <c r="I130" s="90"/>
      <c r="J130" s="90"/>
      <c r="K130" s="90"/>
      <c r="L130" s="90"/>
      <c r="M130" s="90"/>
    </row>
    <row r="131" spans="1:13" x14ac:dyDescent="0.25">
      <c r="A131" s="94"/>
      <c r="B131" s="79"/>
      <c r="C131" s="79"/>
      <c r="D131" s="79"/>
      <c r="E131" s="78"/>
      <c r="F131" s="90"/>
      <c r="G131" s="90"/>
      <c r="H131" s="90"/>
      <c r="I131" s="90"/>
      <c r="J131" s="90"/>
      <c r="K131" s="90"/>
      <c r="L131" s="90"/>
      <c r="M131" s="90"/>
    </row>
    <row r="132" spans="1:13" x14ac:dyDescent="0.25">
      <c r="A132" s="94"/>
      <c r="B132" s="79"/>
      <c r="C132" s="79"/>
      <c r="D132" s="79"/>
      <c r="E132" s="78"/>
      <c r="F132" s="90"/>
      <c r="G132" s="90"/>
      <c r="H132" s="90"/>
      <c r="I132" s="90"/>
      <c r="J132" s="90"/>
      <c r="K132" s="90"/>
      <c r="L132" s="90"/>
      <c r="M132" s="90"/>
    </row>
    <row r="133" spans="1:13" x14ac:dyDescent="0.25">
      <c r="A133" s="94"/>
      <c r="B133" s="79"/>
      <c r="C133" s="79"/>
      <c r="D133" s="79"/>
      <c r="E133" s="78"/>
      <c r="F133" s="90"/>
      <c r="G133" s="90"/>
      <c r="H133" s="90"/>
      <c r="I133" s="90"/>
      <c r="J133" s="90"/>
      <c r="K133" s="90"/>
      <c r="L133" s="90"/>
      <c r="M133" s="90"/>
    </row>
    <row r="134" spans="1:13" x14ac:dyDescent="0.25">
      <c r="A134" s="94"/>
      <c r="B134" s="79"/>
      <c r="C134" s="79"/>
      <c r="D134" s="79"/>
      <c r="E134" s="78"/>
      <c r="F134" s="90"/>
      <c r="G134" s="90"/>
      <c r="H134" s="90"/>
      <c r="I134" s="90"/>
      <c r="J134" s="90"/>
      <c r="K134" s="90"/>
      <c r="L134" s="90"/>
      <c r="M134" s="90"/>
    </row>
    <row r="135" spans="1:13" x14ac:dyDescent="0.25">
      <c r="A135" s="94"/>
      <c r="B135" s="79"/>
      <c r="C135" s="79"/>
      <c r="D135" s="79"/>
      <c r="E135" s="78"/>
      <c r="F135" s="90"/>
      <c r="G135" s="90"/>
      <c r="H135" s="90"/>
      <c r="I135" s="90"/>
      <c r="J135" s="90"/>
      <c r="K135" s="90"/>
      <c r="L135" s="90"/>
      <c r="M135" s="90"/>
    </row>
    <row r="136" spans="1:13" x14ac:dyDescent="0.25">
      <c r="A136" s="94"/>
      <c r="B136" s="79"/>
      <c r="C136" s="79"/>
      <c r="D136" s="79"/>
      <c r="E136" s="78"/>
      <c r="F136" s="90"/>
      <c r="G136" s="90"/>
      <c r="H136" s="90"/>
      <c r="I136" s="90"/>
      <c r="J136" s="90"/>
      <c r="K136" s="90"/>
      <c r="L136" s="90"/>
      <c r="M136" s="90"/>
    </row>
    <row r="137" spans="1:13" x14ac:dyDescent="0.25">
      <c r="A137" s="94"/>
      <c r="B137" s="79"/>
      <c r="C137" s="79"/>
      <c r="D137" s="79"/>
      <c r="E137" s="78"/>
      <c r="F137" s="90"/>
      <c r="G137" s="90"/>
      <c r="H137" s="90"/>
      <c r="I137" s="90"/>
      <c r="J137" s="90"/>
      <c r="K137" s="90"/>
      <c r="L137" s="90"/>
      <c r="M137" s="90"/>
    </row>
    <row r="138" spans="1:13" x14ac:dyDescent="0.25">
      <c r="A138" s="94"/>
      <c r="B138" s="79"/>
      <c r="C138" s="79"/>
      <c r="D138" s="79"/>
      <c r="E138" s="78"/>
      <c r="F138" s="90"/>
      <c r="G138" s="90"/>
      <c r="H138" s="90"/>
      <c r="I138" s="90"/>
      <c r="J138" s="90"/>
      <c r="K138" s="90"/>
      <c r="L138" s="90"/>
      <c r="M138" s="90"/>
    </row>
    <row r="139" spans="1:13" x14ac:dyDescent="0.25">
      <c r="A139" s="94"/>
      <c r="B139" s="79"/>
      <c r="C139" s="79"/>
      <c r="D139" s="79"/>
      <c r="E139" s="78"/>
      <c r="F139" s="90"/>
      <c r="G139" s="90"/>
      <c r="H139" s="90"/>
      <c r="I139" s="90"/>
      <c r="J139" s="90"/>
      <c r="K139" s="90"/>
      <c r="L139" s="90"/>
      <c r="M139" s="90"/>
    </row>
    <row r="140" spans="1:13" x14ac:dyDescent="0.25">
      <c r="A140" s="94"/>
      <c r="B140" s="79"/>
      <c r="C140" s="79"/>
      <c r="D140" s="79"/>
      <c r="E140" s="78"/>
      <c r="F140" s="90"/>
      <c r="G140" s="90"/>
      <c r="H140" s="90"/>
      <c r="I140" s="90"/>
      <c r="J140" s="90"/>
      <c r="K140" s="90"/>
      <c r="L140" s="90"/>
      <c r="M140" s="90"/>
    </row>
    <row r="141" spans="1:13" x14ac:dyDescent="0.25">
      <c r="A141" s="94"/>
      <c r="B141" s="79"/>
      <c r="C141" s="79"/>
      <c r="D141" s="79"/>
      <c r="E141" s="78"/>
      <c r="F141" s="90"/>
      <c r="G141" s="90"/>
      <c r="H141" s="90"/>
      <c r="I141" s="90"/>
      <c r="J141" s="90"/>
      <c r="K141" s="90"/>
      <c r="L141" s="90"/>
      <c r="M141" s="90"/>
    </row>
    <row r="142" spans="1:13" x14ac:dyDescent="0.25">
      <c r="A142" s="94"/>
      <c r="B142" s="79"/>
      <c r="C142" s="79"/>
      <c r="D142" s="79"/>
      <c r="E142" s="78"/>
      <c r="F142" s="90"/>
      <c r="G142" s="90"/>
      <c r="H142" s="90"/>
      <c r="I142" s="90"/>
      <c r="J142" s="90"/>
      <c r="K142" s="90"/>
      <c r="L142" s="90"/>
      <c r="M142" s="90"/>
    </row>
    <row r="143" spans="1:13" x14ac:dyDescent="0.25">
      <c r="A143" s="94"/>
      <c r="B143" s="79"/>
      <c r="C143" s="79"/>
      <c r="D143" s="79"/>
      <c r="E143" s="78"/>
      <c r="F143" s="90"/>
      <c r="G143" s="90"/>
      <c r="H143" s="90"/>
      <c r="I143" s="90"/>
      <c r="J143" s="90"/>
      <c r="K143" s="90"/>
      <c r="L143" s="90"/>
      <c r="M143" s="90"/>
    </row>
    <row r="144" spans="1:13" x14ac:dyDescent="0.25">
      <c r="A144" s="94"/>
      <c r="B144" s="79"/>
      <c r="C144" s="79"/>
      <c r="D144" s="79"/>
      <c r="E144" s="78"/>
      <c r="F144" s="90"/>
      <c r="G144" s="90"/>
      <c r="H144" s="90"/>
      <c r="I144" s="90"/>
      <c r="J144" s="90"/>
      <c r="K144" s="90"/>
      <c r="L144" s="90"/>
      <c r="M144" s="90"/>
    </row>
    <row r="145" spans="1:13" x14ac:dyDescent="0.25">
      <c r="A145" s="94"/>
      <c r="B145" s="79"/>
      <c r="C145" s="79"/>
      <c r="D145" s="79"/>
      <c r="E145" s="78"/>
      <c r="F145" s="90"/>
      <c r="G145" s="90"/>
      <c r="H145" s="90"/>
      <c r="I145" s="90"/>
      <c r="J145" s="90"/>
      <c r="K145" s="90"/>
      <c r="L145" s="90"/>
      <c r="M145" s="90"/>
    </row>
    <row r="146" spans="1:13" x14ac:dyDescent="0.25">
      <c r="A146" s="94"/>
      <c r="B146" s="79"/>
      <c r="C146" s="79"/>
      <c r="D146" s="79"/>
      <c r="E146" s="78"/>
      <c r="F146" s="90"/>
      <c r="G146" s="90"/>
      <c r="H146" s="90"/>
      <c r="I146" s="90"/>
      <c r="J146" s="90"/>
      <c r="K146" s="90"/>
      <c r="L146" s="90"/>
      <c r="M146" s="90"/>
    </row>
    <row r="147" spans="1:13" x14ac:dyDescent="0.25">
      <c r="A147" s="94"/>
      <c r="B147" s="79"/>
      <c r="C147" s="79"/>
      <c r="D147" s="79"/>
      <c r="E147" s="78"/>
      <c r="F147" s="90"/>
      <c r="G147" s="90"/>
      <c r="H147" s="90"/>
      <c r="I147" s="90"/>
      <c r="J147" s="90"/>
      <c r="K147" s="90"/>
      <c r="L147" s="90"/>
      <c r="M147" s="90"/>
    </row>
    <row r="148" spans="1:13" x14ac:dyDescent="0.25">
      <c r="A148" s="94"/>
      <c r="B148" s="79"/>
      <c r="C148" s="79"/>
      <c r="D148" s="79"/>
      <c r="E148" s="78"/>
      <c r="F148" s="90"/>
      <c r="G148" s="90"/>
      <c r="H148" s="90"/>
      <c r="I148" s="90"/>
      <c r="J148" s="90"/>
      <c r="K148" s="90"/>
      <c r="L148" s="90"/>
      <c r="M148" s="90"/>
    </row>
    <row r="149" spans="1:13" x14ac:dyDescent="0.25">
      <c r="A149" s="94"/>
      <c r="B149" s="79"/>
      <c r="C149" s="79"/>
      <c r="D149" s="79"/>
      <c r="E149" s="78"/>
      <c r="F149" s="90"/>
      <c r="G149" s="90"/>
      <c r="H149" s="90"/>
      <c r="I149" s="90"/>
      <c r="J149" s="90"/>
      <c r="K149" s="90"/>
      <c r="L149" s="90"/>
      <c r="M149" s="90"/>
    </row>
    <row r="150" spans="1:13" x14ac:dyDescent="0.25">
      <c r="A150" s="94"/>
      <c r="B150" s="79"/>
      <c r="C150" s="79"/>
      <c r="D150" s="79"/>
      <c r="E150" s="78"/>
      <c r="F150" s="90"/>
      <c r="G150" s="90"/>
      <c r="H150" s="90"/>
      <c r="I150" s="90"/>
      <c r="J150" s="90"/>
      <c r="K150" s="90"/>
      <c r="L150" s="90"/>
      <c r="M150" s="90"/>
    </row>
    <row r="151" spans="1:13" x14ac:dyDescent="0.25">
      <c r="A151" s="94"/>
      <c r="B151" s="79"/>
      <c r="C151" s="79"/>
      <c r="D151" s="79"/>
      <c r="E151" s="78"/>
      <c r="F151" s="90"/>
      <c r="G151" s="90"/>
      <c r="H151" s="90"/>
      <c r="I151" s="90"/>
      <c r="J151" s="90"/>
      <c r="K151" s="90"/>
      <c r="L151" s="90"/>
      <c r="M151" s="90"/>
    </row>
    <row r="152" spans="1:13" x14ac:dyDescent="0.25">
      <c r="A152" s="94"/>
      <c r="B152" s="79"/>
      <c r="C152" s="79"/>
      <c r="D152" s="79"/>
      <c r="E152" s="78"/>
    </row>
    <row r="153" spans="1:13" x14ac:dyDescent="0.25">
      <c r="A153" s="94"/>
      <c r="B153" s="79"/>
      <c r="C153" s="79"/>
      <c r="D153" s="79"/>
      <c r="E153" s="78"/>
      <c r="F153" s="57"/>
      <c r="G153" s="57"/>
      <c r="H153" s="57"/>
      <c r="I153" s="57"/>
      <c r="J153" s="57"/>
      <c r="K153" s="57"/>
      <c r="L153" s="57"/>
      <c r="M153" s="57"/>
    </row>
    <row r="154" spans="1:13" x14ac:dyDescent="0.25">
      <c r="A154" s="94"/>
      <c r="B154" s="79"/>
      <c r="C154" s="79"/>
      <c r="D154" s="79"/>
      <c r="E154" s="78"/>
      <c r="F154" s="79"/>
      <c r="G154" s="79"/>
      <c r="H154" s="79"/>
      <c r="I154" s="79"/>
      <c r="J154" s="79"/>
      <c r="K154" s="79"/>
      <c r="L154" s="79"/>
      <c r="M154" s="79"/>
    </row>
    <row r="155" spans="1:13" x14ac:dyDescent="0.25">
      <c r="A155" s="94"/>
      <c r="B155" s="79"/>
      <c r="C155" s="79"/>
      <c r="D155" s="79"/>
      <c r="E155" s="78"/>
      <c r="F155" s="93"/>
      <c r="G155" s="93"/>
      <c r="H155" s="93"/>
      <c r="I155" s="93"/>
      <c r="J155" s="93"/>
      <c r="K155" s="93"/>
      <c r="L155" s="93"/>
      <c r="M155" s="93"/>
    </row>
    <row r="156" spans="1:13" x14ac:dyDescent="0.25">
      <c r="A156" s="94"/>
      <c r="B156" s="79"/>
      <c r="C156" s="79"/>
      <c r="D156" s="79"/>
      <c r="E156" s="78"/>
      <c r="F156" s="93"/>
      <c r="G156" s="93"/>
      <c r="H156" s="93"/>
      <c r="I156" s="93"/>
      <c r="J156" s="93"/>
      <c r="K156" s="93"/>
      <c r="L156" s="93"/>
      <c r="M156" s="93"/>
    </row>
    <row r="157" spans="1:13" x14ac:dyDescent="0.25">
      <c r="A157" s="94"/>
      <c r="B157" s="79"/>
      <c r="C157" s="79"/>
      <c r="D157" s="79"/>
      <c r="E157" s="78"/>
      <c r="F157" s="93"/>
      <c r="G157" s="93"/>
      <c r="H157" s="93"/>
      <c r="I157" s="93"/>
      <c r="J157" s="93"/>
      <c r="K157" s="93"/>
      <c r="L157" s="93"/>
      <c r="M157" s="93"/>
    </row>
    <row r="158" spans="1:13" x14ac:dyDescent="0.25">
      <c r="A158" s="94"/>
      <c r="B158" s="79"/>
      <c r="C158" s="79"/>
      <c r="D158" s="79"/>
      <c r="E158" s="78"/>
      <c r="F158" s="93"/>
      <c r="G158" s="93"/>
      <c r="H158" s="93"/>
      <c r="I158" s="93"/>
      <c r="J158" s="93"/>
      <c r="K158" s="93"/>
      <c r="L158" s="93"/>
      <c r="M158" s="93"/>
    </row>
    <row r="159" spans="1:13" x14ac:dyDescent="0.25">
      <c r="A159" s="94"/>
      <c r="B159" s="79"/>
      <c r="C159" s="79"/>
      <c r="D159" s="79"/>
      <c r="E159" s="78"/>
      <c r="F159" s="79"/>
      <c r="G159" s="79"/>
      <c r="H159" s="79"/>
      <c r="I159" s="79"/>
      <c r="J159" s="79"/>
      <c r="K159" s="79"/>
      <c r="L159" s="79"/>
      <c r="M159" s="79"/>
    </row>
    <row r="160" spans="1:13" x14ac:dyDescent="0.25">
      <c r="A160" s="94"/>
      <c r="B160" s="79"/>
      <c r="C160" s="79"/>
      <c r="D160" s="79"/>
      <c r="E160" s="78"/>
      <c r="F160" s="79"/>
      <c r="G160" s="79"/>
      <c r="H160" s="79"/>
      <c r="I160" s="79"/>
      <c r="J160" s="79"/>
      <c r="K160" s="79"/>
      <c r="L160" s="79"/>
      <c r="M160" s="79"/>
    </row>
    <row r="161" spans="1:13" x14ac:dyDescent="0.25">
      <c r="A161" s="94"/>
      <c r="B161" s="79"/>
      <c r="C161" s="79"/>
      <c r="D161" s="79"/>
      <c r="E161" s="78"/>
      <c r="F161" s="79"/>
      <c r="G161" s="79"/>
      <c r="H161" s="79"/>
      <c r="I161" s="79"/>
      <c r="J161" s="79"/>
      <c r="K161" s="79"/>
      <c r="L161" s="79"/>
      <c r="M161" s="79"/>
    </row>
    <row r="162" spans="1:13" x14ac:dyDescent="0.25">
      <c r="A162" s="94"/>
      <c r="B162" s="79"/>
      <c r="C162" s="79"/>
      <c r="D162" s="79"/>
      <c r="E162" s="78"/>
      <c r="F162" s="79"/>
      <c r="G162" s="79"/>
      <c r="H162" s="79"/>
      <c r="I162" s="79"/>
      <c r="J162" s="79"/>
      <c r="K162" s="79"/>
      <c r="L162" s="79"/>
      <c r="M162" s="79"/>
    </row>
    <row r="163" spans="1:13" x14ac:dyDescent="0.25">
      <c r="A163" s="94"/>
      <c r="B163" s="79"/>
      <c r="C163" s="79"/>
      <c r="D163" s="79"/>
      <c r="E163" s="78"/>
      <c r="F163" s="79"/>
      <c r="G163" s="79"/>
      <c r="H163" s="79"/>
      <c r="I163" s="79"/>
      <c r="J163" s="79"/>
      <c r="K163" s="79"/>
      <c r="L163" s="79"/>
      <c r="M163" s="79"/>
    </row>
    <row r="164" spans="1:13" x14ac:dyDescent="0.25">
      <c r="A164" s="94"/>
      <c r="B164" s="79"/>
      <c r="C164" s="79"/>
      <c r="D164" s="79"/>
      <c r="E164" s="78"/>
      <c r="F164" s="79"/>
      <c r="G164" s="79"/>
      <c r="H164" s="79"/>
      <c r="I164" s="79"/>
      <c r="J164" s="79"/>
      <c r="K164" s="79"/>
      <c r="L164" s="79"/>
      <c r="M164" s="79"/>
    </row>
    <row r="165" spans="1:13" x14ac:dyDescent="0.25">
      <c r="A165" s="94"/>
      <c r="B165" s="79"/>
      <c r="C165" s="79"/>
      <c r="D165" s="79"/>
      <c r="E165" s="78"/>
      <c r="F165" s="79"/>
      <c r="G165" s="79"/>
      <c r="H165" s="79"/>
      <c r="I165" s="79"/>
      <c r="J165" s="79"/>
      <c r="K165" s="79"/>
      <c r="L165" s="79"/>
      <c r="M165" s="79"/>
    </row>
    <row r="166" spans="1:13" x14ac:dyDescent="0.25">
      <c r="A166" s="94"/>
      <c r="B166" s="79"/>
      <c r="C166" s="79"/>
      <c r="D166" s="79"/>
      <c r="E166" s="78"/>
      <c r="F166" s="79"/>
      <c r="G166" s="79"/>
      <c r="H166" s="79"/>
      <c r="I166" s="79"/>
      <c r="J166" s="79"/>
      <c r="K166" s="79"/>
      <c r="L166" s="79"/>
      <c r="M166" s="79"/>
    </row>
    <row r="167" spans="1:13" x14ac:dyDescent="0.25">
      <c r="A167" s="94"/>
      <c r="B167" s="79"/>
      <c r="C167" s="79"/>
      <c r="D167" s="79"/>
      <c r="E167" s="78"/>
      <c r="F167" s="79"/>
      <c r="G167" s="79"/>
      <c r="H167" s="79"/>
      <c r="I167" s="79"/>
      <c r="J167" s="79"/>
      <c r="K167" s="79"/>
      <c r="L167" s="79"/>
      <c r="M167" s="79"/>
    </row>
    <row r="168" spans="1:13" x14ac:dyDescent="0.25">
      <c r="A168" s="94"/>
      <c r="B168" s="79"/>
      <c r="C168" s="79"/>
      <c r="D168" s="79"/>
      <c r="E168" s="78"/>
      <c r="F168" s="79"/>
      <c r="G168" s="79"/>
      <c r="H168" s="79"/>
      <c r="I168" s="79"/>
      <c r="J168" s="79"/>
      <c r="K168" s="79"/>
      <c r="L168" s="79"/>
      <c r="M168" s="79"/>
    </row>
    <row r="169" spans="1:13" x14ac:dyDescent="0.25">
      <c r="A169" s="94"/>
      <c r="B169" s="79"/>
      <c r="C169" s="79"/>
      <c r="D169" s="79"/>
      <c r="E169" s="78"/>
      <c r="F169" s="79"/>
      <c r="G169" s="79"/>
      <c r="H169" s="79"/>
      <c r="I169" s="79"/>
      <c r="J169" s="79"/>
      <c r="K169" s="79"/>
      <c r="L169" s="79"/>
      <c r="M169" s="79"/>
    </row>
    <row r="170" spans="1:13" x14ac:dyDescent="0.25">
      <c r="A170" s="94"/>
      <c r="B170" s="79"/>
      <c r="C170" s="79"/>
      <c r="D170" s="79"/>
      <c r="E170" s="78"/>
      <c r="F170" s="79"/>
      <c r="G170" s="79"/>
      <c r="H170" s="79"/>
      <c r="I170" s="79"/>
      <c r="J170" s="79"/>
      <c r="K170" s="79"/>
      <c r="L170" s="79"/>
      <c r="M170" s="79"/>
    </row>
    <row r="171" spans="1:13" x14ac:dyDescent="0.25">
      <c r="A171" s="94"/>
      <c r="B171" s="79"/>
      <c r="C171" s="79"/>
      <c r="D171" s="79"/>
      <c r="E171" s="78"/>
      <c r="F171" s="79"/>
      <c r="G171" s="79"/>
      <c r="H171" s="79"/>
      <c r="I171" s="79"/>
      <c r="J171" s="79"/>
      <c r="K171" s="79"/>
      <c r="L171" s="79"/>
      <c r="M171" s="79"/>
    </row>
    <row r="172" spans="1:13" x14ac:dyDescent="0.25">
      <c r="A172" s="94"/>
      <c r="B172" s="79"/>
      <c r="C172" s="79"/>
      <c r="D172" s="79"/>
      <c r="E172" s="78"/>
      <c r="F172" s="79"/>
      <c r="G172" s="79"/>
      <c r="H172" s="79"/>
      <c r="I172" s="79"/>
      <c r="J172" s="79"/>
      <c r="K172" s="79"/>
      <c r="L172" s="79"/>
      <c r="M172" s="79"/>
    </row>
    <row r="173" spans="1:13" x14ac:dyDescent="0.25">
      <c r="A173" s="94"/>
      <c r="B173" s="79"/>
      <c r="C173" s="79"/>
      <c r="D173" s="79"/>
      <c r="E173" s="78"/>
      <c r="F173" s="79"/>
      <c r="G173" s="79"/>
      <c r="H173" s="79"/>
      <c r="I173" s="79"/>
      <c r="J173" s="79"/>
      <c r="K173" s="79"/>
      <c r="L173" s="79"/>
      <c r="M173" s="79"/>
    </row>
    <row r="174" spans="1:13" x14ac:dyDescent="0.25">
      <c r="A174" s="94"/>
      <c r="B174" s="79"/>
      <c r="C174" s="79"/>
      <c r="D174" s="79"/>
      <c r="E174" s="78"/>
      <c r="F174" s="79"/>
      <c r="G174" s="79"/>
      <c r="H174" s="79"/>
      <c r="I174" s="79"/>
      <c r="J174" s="79"/>
      <c r="K174" s="79"/>
      <c r="L174" s="79"/>
      <c r="M174" s="79"/>
    </row>
    <row r="175" spans="1:13" x14ac:dyDescent="0.25">
      <c r="A175" s="94"/>
      <c r="B175" s="79"/>
      <c r="C175" s="79"/>
      <c r="D175" s="79"/>
      <c r="E175" s="78"/>
      <c r="F175" s="79"/>
      <c r="G175" s="79"/>
      <c r="H175" s="79"/>
      <c r="I175" s="79"/>
      <c r="J175" s="79"/>
      <c r="K175" s="79"/>
      <c r="L175" s="79"/>
      <c r="M175" s="79"/>
    </row>
    <row r="176" spans="1:13" x14ac:dyDescent="0.25">
      <c r="A176" s="94"/>
      <c r="B176" s="79"/>
      <c r="C176" s="79"/>
      <c r="D176" s="79"/>
      <c r="E176" s="78"/>
      <c r="F176" s="79"/>
      <c r="G176" s="79"/>
      <c r="H176" s="79"/>
      <c r="I176" s="79"/>
      <c r="J176" s="79"/>
      <c r="K176" s="79"/>
      <c r="L176" s="79"/>
      <c r="M176" s="79"/>
    </row>
    <row r="177" spans="1:13" x14ac:dyDescent="0.25">
      <c r="A177" s="94"/>
      <c r="B177" s="79"/>
      <c r="C177" s="79"/>
      <c r="D177" s="79"/>
      <c r="E177" s="78"/>
      <c r="F177" s="79"/>
      <c r="G177" s="79"/>
      <c r="H177" s="79"/>
      <c r="I177" s="79"/>
      <c r="J177" s="79"/>
      <c r="K177" s="79"/>
      <c r="L177" s="79"/>
      <c r="M177" s="79"/>
    </row>
    <row r="178" spans="1:13" x14ac:dyDescent="0.25">
      <c r="A178" s="94"/>
      <c r="B178" s="79"/>
      <c r="C178" s="79"/>
      <c r="D178" s="79"/>
      <c r="E178" s="78"/>
      <c r="F178" s="79"/>
      <c r="G178" s="79"/>
      <c r="H178" s="79"/>
      <c r="I178" s="79"/>
      <c r="J178" s="79"/>
      <c r="K178" s="79"/>
      <c r="L178" s="79"/>
      <c r="M178" s="79"/>
    </row>
    <row r="179" spans="1:13" x14ac:dyDescent="0.25">
      <c r="A179" s="94"/>
      <c r="B179" s="79"/>
      <c r="C179" s="79"/>
      <c r="D179" s="79"/>
      <c r="E179" s="78"/>
      <c r="F179" s="79"/>
      <c r="G179" s="79"/>
      <c r="H179" s="79"/>
      <c r="I179" s="79"/>
      <c r="J179" s="79"/>
      <c r="K179" s="79"/>
      <c r="L179" s="79"/>
      <c r="M179" s="79"/>
    </row>
    <row r="180" spans="1:13" x14ac:dyDescent="0.25">
      <c r="A180" s="94"/>
      <c r="B180" s="79"/>
      <c r="C180" s="79"/>
      <c r="D180" s="79"/>
      <c r="E180" s="78"/>
      <c r="F180" s="79"/>
      <c r="G180" s="79"/>
      <c r="H180" s="79"/>
      <c r="I180" s="79"/>
      <c r="J180" s="79"/>
      <c r="K180" s="79"/>
      <c r="L180" s="79"/>
      <c r="M180" s="79"/>
    </row>
    <row r="181" spans="1:13" x14ac:dyDescent="0.25">
      <c r="A181" s="94"/>
      <c r="B181" s="79"/>
      <c r="C181" s="79"/>
      <c r="D181" s="79"/>
      <c r="E181" s="78"/>
      <c r="F181" s="79"/>
      <c r="G181" s="79"/>
      <c r="H181" s="79"/>
      <c r="I181" s="79"/>
      <c r="J181" s="79"/>
      <c r="K181" s="79"/>
      <c r="L181" s="79"/>
      <c r="M181" s="79"/>
    </row>
    <row r="182" spans="1:13" x14ac:dyDescent="0.25">
      <c r="A182" s="94"/>
      <c r="B182" s="79"/>
      <c r="C182" s="79"/>
      <c r="D182" s="79"/>
      <c r="E182" s="78"/>
      <c r="F182" s="79"/>
      <c r="G182" s="79"/>
      <c r="H182" s="79"/>
      <c r="I182" s="79"/>
      <c r="J182" s="79"/>
      <c r="K182" s="79"/>
      <c r="L182" s="79"/>
      <c r="M182" s="79"/>
    </row>
    <row r="183" spans="1:13" x14ac:dyDescent="0.25">
      <c r="A183" s="94"/>
      <c r="B183" s="79"/>
      <c r="C183" s="79"/>
      <c r="D183" s="79"/>
      <c r="E183" s="78"/>
      <c r="F183" s="79"/>
      <c r="G183" s="79"/>
      <c r="H183" s="79"/>
      <c r="I183" s="79"/>
      <c r="J183" s="79"/>
      <c r="K183" s="79"/>
      <c r="L183" s="79"/>
      <c r="M183" s="79"/>
    </row>
    <row r="184" spans="1:13" x14ac:dyDescent="0.25">
      <c r="A184" s="94"/>
      <c r="B184" s="79"/>
      <c r="C184" s="79"/>
      <c r="D184" s="79"/>
      <c r="E184" s="78"/>
      <c r="F184" s="79"/>
      <c r="G184" s="79"/>
      <c r="H184" s="79"/>
      <c r="I184" s="79"/>
      <c r="J184" s="79"/>
      <c r="K184" s="79"/>
      <c r="L184" s="79"/>
      <c r="M184" s="79"/>
    </row>
    <row r="185" spans="1:13" x14ac:dyDescent="0.25">
      <c r="A185" s="94"/>
      <c r="B185" s="79"/>
      <c r="C185" s="79"/>
      <c r="D185" s="79"/>
      <c r="E185" s="78"/>
      <c r="F185" s="79"/>
      <c r="G185" s="79"/>
      <c r="H185" s="79"/>
      <c r="I185" s="79"/>
      <c r="J185" s="79"/>
      <c r="K185" s="79"/>
      <c r="L185" s="79"/>
      <c r="M185" s="79"/>
    </row>
    <row r="186" spans="1:13" x14ac:dyDescent="0.25">
      <c r="A186" s="94"/>
      <c r="B186" s="79"/>
      <c r="C186" s="79"/>
      <c r="D186" s="79"/>
      <c r="E186" s="78"/>
      <c r="F186" s="79"/>
      <c r="G186" s="79"/>
      <c r="H186" s="79"/>
      <c r="I186" s="79"/>
      <c r="J186" s="79"/>
      <c r="K186" s="79"/>
      <c r="L186" s="79"/>
      <c r="M186" s="79"/>
    </row>
    <row r="187" spans="1:13" x14ac:dyDescent="0.25">
      <c r="A187" s="94"/>
      <c r="B187" s="79"/>
      <c r="C187" s="79"/>
      <c r="D187" s="79"/>
      <c r="E187" s="78"/>
      <c r="F187" s="79"/>
      <c r="G187" s="79"/>
      <c r="H187" s="79"/>
      <c r="I187" s="79"/>
      <c r="J187" s="79"/>
      <c r="K187" s="79"/>
      <c r="L187" s="79"/>
      <c r="M187" s="79"/>
    </row>
    <row r="188" spans="1:13" x14ac:dyDescent="0.25">
      <c r="A188" s="94"/>
      <c r="B188" s="79"/>
      <c r="C188" s="79"/>
      <c r="D188" s="79"/>
      <c r="E188" s="78"/>
      <c r="F188" s="79"/>
      <c r="G188" s="79"/>
      <c r="H188" s="79"/>
      <c r="I188" s="79"/>
      <c r="J188" s="79"/>
      <c r="K188" s="79"/>
      <c r="L188" s="79"/>
      <c r="M188" s="79"/>
    </row>
    <row r="189" spans="1:13" x14ac:dyDescent="0.25">
      <c r="A189" s="94"/>
      <c r="B189" s="79"/>
      <c r="C189" s="79"/>
      <c r="D189" s="79"/>
      <c r="E189" s="78"/>
      <c r="F189" s="79"/>
      <c r="G189" s="79"/>
      <c r="H189" s="79"/>
      <c r="I189" s="79"/>
      <c r="J189" s="79"/>
      <c r="K189" s="79"/>
      <c r="L189" s="79"/>
      <c r="M189" s="79"/>
    </row>
    <row r="190" spans="1:13" x14ac:dyDescent="0.25">
      <c r="A190" s="94"/>
      <c r="B190" s="79"/>
      <c r="C190" s="79"/>
      <c r="D190" s="79"/>
      <c r="E190" s="78"/>
      <c r="F190" s="79"/>
      <c r="G190" s="79"/>
      <c r="H190" s="79"/>
      <c r="I190" s="79"/>
      <c r="J190" s="79"/>
      <c r="K190" s="79"/>
      <c r="L190" s="79"/>
      <c r="M190" s="79"/>
    </row>
    <row r="191" spans="1:13" x14ac:dyDescent="0.25">
      <c r="A191" s="94"/>
      <c r="B191" s="79"/>
      <c r="C191" s="79"/>
      <c r="D191" s="79"/>
      <c r="E191" s="78"/>
      <c r="F191" s="79"/>
      <c r="G191" s="79"/>
      <c r="H191" s="79"/>
      <c r="I191" s="79"/>
      <c r="J191" s="79"/>
      <c r="K191" s="79"/>
      <c r="L191" s="79"/>
      <c r="M191" s="79"/>
    </row>
    <row r="192" spans="1:13" x14ac:dyDescent="0.25">
      <c r="A192" s="94"/>
      <c r="B192" s="79"/>
      <c r="C192" s="79"/>
      <c r="D192" s="79"/>
      <c r="E192" s="78"/>
      <c r="F192" s="79"/>
      <c r="G192" s="79"/>
      <c r="H192" s="79"/>
      <c r="I192" s="79"/>
      <c r="J192" s="79"/>
      <c r="K192" s="79"/>
      <c r="L192" s="79"/>
      <c r="M192" s="79"/>
    </row>
    <row r="193" spans="1:13" x14ac:dyDescent="0.25">
      <c r="A193" s="94"/>
      <c r="B193" s="79"/>
      <c r="C193" s="79"/>
      <c r="D193" s="79"/>
      <c r="E193" s="78"/>
      <c r="F193" s="79"/>
      <c r="G193" s="79"/>
      <c r="H193" s="79"/>
      <c r="I193" s="79"/>
      <c r="J193" s="79"/>
      <c r="K193" s="79"/>
      <c r="L193" s="79"/>
      <c r="M193" s="79"/>
    </row>
    <row r="194" spans="1:13" x14ac:dyDescent="0.25">
      <c r="A194" s="94"/>
      <c r="B194" s="79"/>
      <c r="C194" s="79"/>
      <c r="D194" s="79"/>
      <c r="E194" s="78"/>
      <c r="F194" s="79"/>
      <c r="G194" s="79"/>
      <c r="H194" s="79"/>
      <c r="I194" s="79"/>
      <c r="J194" s="79"/>
      <c r="K194" s="79"/>
      <c r="L194" s="79"/>
      <c r="M194" s="79"/>
    </row>
    <row r="195" spans="1:13" x14ac:dyDescent="0.25">
      <c r="A195" s="94"/>
      <c r="B195" s="79"/>
      <c r="C195" s="79"/>
      <c r="D195" s="79"/>
      <c r="E195" s="78"/>
      <c r="F195" s="79"/>
      <c r="G195" s="79"/>
      <c r="H195" s="79"/>
      <c r="I195" s="79"/>
      <c r="J195" s="79"/>
      <c r="K195" s="79"/>
      <c r="L195" s="79"/>
      <c r="M195" s="79"/>
    </row>
    <row r="196" spans="1:13" x14ac:dyDescent="0.25">
      <c r="A196" s="94"/>
      <c r="B196" s="79"/>
      <c r="C196" s="79"/>
      <c r="D196" s="79"/>
      <c r="E196" s="78"/>
      <c r="F196" s="79"/>
      <c r="G196" s="79"/>
      <c r="H196" s="79"/>
      <c r="I196" s="79"/>
      <c r="J196" s="79"/>
      <c r="K196" s="79"/>
      <c r="L196" s="79"/>
      <c r="M196" s="79"/>
    </row>
    <row r="197" spans="1:13" x14ac:dyDescent="0.25">
      <c r="A197" s="94"/>
      <c r="B197" s="79"/>
      <c r="C197" s="79"/>
      <c r="D197" s="79"/>
      <c r="E197" s="78"/>
      <c r="F197" s="79"/>
      <c r="G197" s="79"/>
      <c r="H197" s="79"/>
      <c r="I197" s="79"/>
      <c r="J197" s="79"/>
      <c r="K197" s="79"/>
      <c r="L197" s="79"/>
      <c r="M197" s="79"/>
    </row>
    <row r="198" spans="1:13" x14ac:dyDescent="0.25">
      <c r="A198" s="94"/>
      <c r="B198" s="79"/>
      <c r="C198" s="79"/>
      <c r="D198" s="79"/>
      <c r="E198" s="78"/>
      <c r="F198" s="79"/>
      <c r="G198" s="79"/>
      <c r="H198" s="79"/>
      <c r="I198" s="79"/>
      <c r="J198" s="79"/>
      <c r="K198" s="79"/>
      <c r="L198" s="79"/>
      <c r="M198" s="79"/>
    </row>
    <row r="199" spans="1:13" x14ac:dyDescent="0.25">
      <c r="A199" s="94"/>
      <c r="B199" s="79"/>
      <c r="C199" s="79"/>
      <c r="D199" s="79"/>
      <c r="E199" s="78"/>
      <c r="F199" s="79"/>
      <c r="G199" s="79"/>
      <c r="H199" s="79"/>
      <c r="I199" s="79"/>
      <c r="J199" s="79"/>
      <c r="K199" s="79"/>
      <c r="L199" s="79"/>
      <c r="M199" s="79"/>
    </row>
    <row r="200" spans="1:13" x14ac:dyDescent="0.25">
      <c r="A200" s="94"/>
      <c r="B200" s="79"/>
      <c r="C200" s="79"/>
      <c r="D200" s="79"/>
      <c r="E200" s="78"/>
      <c r="F200" s="79"/>
      <c r="G200" s="79"/>
      <c r="H200" s="79"/>
      <c r="I200" s="79"/>
      <c r="J200" s="79"/>
      <c r="K200" s="79"/>
      <c r="L200" s="79"/>
      <c r="M200" s="79"/>
    </row>
    <row r="201" spans="1:13" x14ac:dyDescent="0.25">
      <c r="A201" s="94"/>
      <c r="B201" s="79"/>
      <c r="C201" s="79"/>
      <c r="D201" s="79"/>
      <c r="E201" s="78"/>
      <c r="F201" s="79"/>
      <c r="G201" s="79"/>
      <c r="H201" s="79"/>
      <c r="I201" s="79"/>
      <c r="J201" s="79"/>
      <c r="K201" s="79"/>
      <c r="L201" s="79"/>
      <c r="M201" s="79"/>
    </row>
    <row r="202" spans="1:13" x14ac:dyDescent="0.25">
      <c r="A202" s="94"/>
      <c r="B202" s="79"/>
      <c r="C202" s="79"/>
      <c r="D202" s="79"/>
      <c r="E202" s="78"/>
      <c r="F202" s="79"/>
      <c r="G202" s="79"/>
      <c r="H202" s="79"/>
      <c r="I202" s="79"/>
      <c r="J202" s="79"/>
      <c r="K202" s="79"/>
      <c r="L202" s="79"/>
      <c r="M202" s="79"/>
    </row>
    <row r="203" spans="1:13" x14ac:dyDescent="0.25">
      <c r="A203" s="94"/>
      <c r="B203" s="79"/>
      <c r="C203" s="79"/>
      <c r="D203" s="79"/>
      <c r="E203" s="78"/>
      <c r="F203" s="79"/>
      <c r="G203" s="79"/>
      <c r="H203" s="79"/>
      <c r="I203" s="79"/>
      <c r="J203" s="79"/>
      <c r="K203" s="79"/>
      <c r="L203" s="79"/>
      <c r="M203" s="79"/>
    </row>
    <row r="204" spans="1:13" x14ac:dyDescent="0.25">
      <c r="A204" s="94"/>
      <c r="B204" s="79"/>
      <c r="C204" s="79"/>
      <c r="D204" s="79"/>
      <c r="E204" s="78"/>
      <c r="F204" s="79"/>
      <c r="G204" s="79"/>
      <c r="H204" s="79"/>
      <c r="I204" s="79"/>
      <c r="J204" s="79"/>
      <c r="K204" s="79"/>
      <c r="L204" s="79"/>
      <c r="M204" s="79"/>
    </row>
    <row r="205" spans="1:13" x14ac:dyDescent="0.25">
      <c r="A205" s="94"/>
      <c r="B205" s="79"/>
      <c r="C205" s="79"/>
      <c r="D205" s="79"/>
      <c r="E205" s="78"/>
      <c r="F205" s="79"/>
      <c r="G205" s="79"/>
      <c r="H205" s="79"/>
      <c r="I205" s="79"/>
      <c r="J205" s="79"/>
      <c r="K205" s="79"/>
      <c r="L205" s="79"/>
      <c r="M205" s="79"/>
    </row>
    <row r="206" spans="1:13" x14ac:dyDescent="0.25">
      <c r="A206" s="94"/>
      <c r="B206" s="79"/>
      <c r="C206" s="79"/>
      <c r="D206" s="79"/>
      <c r="E206" s="78"/>
      <c r="F206" s="79"/>
      <c r="G206" s="79"/>
      <c r="H206" s="79"/>
      <c r="I206" s="79"/>
      <c r="J206" s="79"/>
      <c r="K206" s="79"/>
      <c r="L206" s="79"/>
      <c r="M206" s="79"/>
    </row>
    <row r="207" spans="1:13" x14ac:dyDescent="0.25">
      <c r="A207" s="94"/>
      <c r="B207" s="79"/>
      <c r="C207" s="79"/>
      <c r="D207" s="79"/>
      <c r="E207" s="78"/>
      <c r="F207" s="79"/>
      <c r="G207" s="79"/>
      <c r="H207" s="79"/>
      <c r="I207" s="79"/>
      <c r="J207" s="79"/>
      <c r="K207" s="79"/>
      <c r="L207" s="79"/>
      <c r="M207" s="79"/>
    </row>
    <row r="208" spans="1:13" x14ac:dyDescent="0.25">
      <c r="A208" s="94"/>
      <c r="B208" s="79"/>
      <c r="C208" s="79"/>
      <c r="D208" s="79"/>
      <c r="E208" s="78"/>
      <c r="F208" s="79"/>
      <c r="G208" s="79"/>
      <c r="H208" s="79"/>
      <c r="I208" s="79"/>
      <c r="J208" s="79"/>
      <c r="K208" s="79"/>
      <c r="L208" s="79"/>
      <c r="M208" s="79"/>
    </row>
    <row r="209" spans="1:13" x14ac:dyDescent="0.25">
      <c r="A209" s="94"/>
      <c r="B209" s="79"/>
      <c r="C209" s="79"/>
      <c r="D209" s="79"/>
      <c r="E209" s="78"/>
      <c r="F209" s="79"/>
      <c r="G209" s="79"/>
      <c r="H209" s="79"/>
      <c r="I209" s="79"/>
      <c r="J209" s="79"/>
      <c r="K209" s="79"/>
      <c r="L209" s="79"/>
      <c r="M209" s="79"/>
    </row>
    <row r="210" spans="1:13" x14ac:dyDescent="0.25">
      <c r="A210" s="94"/>
      <c r="B210" s="79"/>
      <c r="C210" s="79"/>
      <c r="D210" s="79"/>
      <c r="E210" s="78"/>
      <c r="F210" s="79"/>
      <c r="G210" s="79"/>
      <c r="H210" s="79"/>
      <c r="I210" s="79"/>
      <c r="J210" s="79"/>
      <c r="K210" s="79"/>
      <c r="L210" s="79"/>
      <c r="M210" s="79"/>
    </row>
    <row r="211" spans="1:13" x14ac:dyDescent="0.25">
      <c r="A211" s="94"/>
      <c r="B211" s="79"/>
      <c r="C211" s="79"/>
      <c r="D211" s="79"/>
      <c r="E211" s="78"/>
      <c r="F211" s="79"/>
      <c r="G211" s="79"/>
      <c r="H211" s="79"/>
      <c r="I211" s="79"/>
      <c r="J211" s="79"/>
      <c r="K211" s="79"/>
      <c r="L211" s="79"/>
      <c r="M211" s="79"/>
    </row>
    <row r="212" spans="1:13" x14ac:dyDescent="0.25">
      <c r="A212" s="94"/>
      <c r="B212" s="79"/>
      <c r="C212" s="79"/>
      <c r="D212" s="79"/>
      <c r="E212" s="78"/>
      <c r="F212" s="79"/>
      <c r="G212" s="79"/>
      <c r="H212" s="79"/>
      <c r="I212" s="79"/>
      <c r="J212" s="79"/>
      <c r="K212" s="79"/>
      <c r="L212" s="79"/>
      <c r="M212" s="79"/>
    </row>
    <row r="213" spans="1:13" x14ac:dyDescent="0.25">
      <c r="A213" s="94"/>
      <c r="B213" s="79"/>
      <c r="C213" s="79"/>
      <c r="D213" s="79"/>
      <c r="E213" s="78"/>
      <c r="F213" s="79"/>
      <c r="G213" s="79"/>
      <c r="H213" s="79"/>
      <c r="I213" s="79"/>
      <c r="J213" s="79"/>
      <c r="K213" s="79"/>
      <c r="L213" s="79"/>
      <c r="M213" s="79"/>
    </row>
    <row r="214" spans="1:13" x14ac:dyDescent="0.25">
      <c r="A214" s="94"/>
      <c r="B214" s="79"/>
      <c r="C214" s="79"/>
      <c r="D214" s="79"/>
      <c r="E214" s="78"/>
      <c r="F214" s="79"/>
      <c r="G214" s="79"/>
      <c r="H214" s="79"/>
      <c r="I214" s="79"/>
      <c r="J214" s="79"/>
      <c r="K214" s="79"/>
      <c r="L214" s="79"/>
      <c r="M214" s="79"/>
    </row>
    <row r="215" spans="1:13" x14ac:dyDescent="0.25">
      <c r="A215" s="94"/>
      <c r="B215" s="79"/>
      <c r="C215" s="79"/>
      <c r="D215" s="79"/>
      <c r="E215" s="78"/>
      <c r="F215" s="79"/>
      <c r="G215" s="79"/>
      <c r="H215" s="79"/>
      <c r="I215" s="79"/>
      <c r="J215" s="79"/>
      <c r="K215" s="79"/>
      <c r="L215" s="79"/>
      <c r="M215" s="79"/>
    </row>
    <row r="216" spans="1:13" x14ac:dyDescent="0.25">
      <c r="A216" s="94"/>
      <c r="B216" s="79"/>
      <c r="C216" s="79"/>
      <c r="D216" s="79"/>
      <c r="E216" s="78"/>
      <c r="F216" s="79"/>
      <c r="G216" s="79"/>
      <c r="H216" s="79"/>
      <c r="I216" s="79"/>
      <c r="J216" s="79"/>
      <c r="K216" s="79"/>
      <c r="L216" s="79"/>
      <c r="M216" s="79"/>
    </row>
    <row r="217" spans="1:13" x14ac:dyDescent="0.25">
      <c r="A217" s="94"/>
      <c r="B217" s="79"/>
      <c r="C217" s="79"/>
      <c r="D217" s="79"/>
      <c r="E217" s="78"/>
      <c r="F217" s="79"/>
      <c r="G217" s="79"/>
      <c r="H217" s="79"/>
      <c r="I217" s="79"/>
      <c r="J217" s="79"/>
      <c r="K217" s="79"/>
      <c r="L217" s="79"/>
      <c r="M217" s="79"/>
    </row>
    <row r="218" spans="1:13" x14ac:dyDescent="0.25">
      <c r="A218" s="94"/>
      <c r="B218" s="79"/>
      <c r="C218" s="79"/>
      <c r="D218" s="79"/>
      <c r="E218" s="78"/>
      <c r="F218" s="79"/>
      <c r="G218" s="79"/>
      <c r="H218" s="79"/>
      <c r="I218" s="79"/>
      <c r="J218" s="79"/>
      <c r="K218" s="79"/>
      <c r="L218" s="79"/>
      <c r="M218" s="79"/>
    </row>
    <row r="219" spans="1:13" x14ac:dyDescent="0.25">
      <c r="A219" s="94"/>
      <c r="B219" s="79"/>
      <c r="C219" s="79"/>
      <c r="D219" s="79"/>
      <c r="E219" s="78"/>
      <c r="F219" s="79"/>
      <c r="G219" s="79"/>
      <c r="H219" s="79"/>
      <c r="I219" s="79"/>
      <c r="J219" s="79"/>
      <c r="K219" s="79"/>
      <c r="L219" s="79"/>
      <c r="M219" s="79"/>
    </row>
    <row r="220" spans="1:13" x14ac:dyDescent="0.25">
      <c r="A220" s="94"/>
      <c r="B220" s="79"/>
      <c r="C220" s="79"/>
      <c r="D220" s="79"/>
      <c r="E220" s="78"/>
      <c r="F220" s="79"/>
      <c r="G220" s="79"/>
      <c r="H220" s="79"/>
      <c r="I220" s="79"/>
      <c r="J220" s="79"/>
      <c r="K220" s="79"/>
      <c r="L220" s="79"/>
      <c r="M220" s="79"/>
    </row>
    <row r="221" spans="1:13" x14ac:dyDescent="0.25">
      <c r="A221" s="94"/>
      <c r="B221" s="79"/>
      <c r="C221" s="79"/>
      <c r="D221" s="79"/>
      <c r="E221" s="78"/>
      <c r="F221" s="79"/>
      <c r="G221" s="79"/>
      <c r="H221" s="79"/>
      <c r="I221" s="79"/>
      <c r="J221" s="79"/>
      <c r="K221" s="79"/>
      <c r="L221" s="79"/>
      <c r="M221" s="79"/>
    </row>
    <row r="222" spans="1:13" x14ac:dyDescent="0.25">
      <c r="A222" s="94"/>
      <c r="B222" s="79"/>
      <c r="C222" s="79"/>
      <c r="D222" s="79"/>
      <c r="E222" s="78"/>
      <c r="F222" s="79"/>
      <c r="G222" s="79"/>
      <c r="H222" s="79"/>
      <c r="I222" s="79"/>
      <c r="J222" s="79"/>
      <c r="K222" s="79"/>
      <c r="L222" s="79"/>
      <c r="M222" s="79"/>
    </row>
    <row r="223" spans="1:13" x14ac:dyDescent="0.25">
      <c r="A223" s="94"/>
      <c r="B223" s="79"/>
      <c r="C223" s="79"/>
      <c r="D223" s="79"/>
      <c r="E223" s="78"/>
      <c r="F223" s="79"/>
      <c r="G223" s="79"/>
      <c r="H223" s="79"/>
      <c r="I223" s="79"/>
      <c r="J223" s="79"/>
      <c r="K223" s="79"/>
      <c r="L223" s="79"/>
      <c r="M223" s="79"/>
    </row>
    <row r="224" spans="1:13" x14ac:dyDescent="0.25">
      <c r="A224" s="94"/>
      <c r="B224" s="79"/>
      <c r="C224" s="79"/>
      <c r="D224" s="79"/>
      <c r="E224" s="78"/>
      <c r="F224" s="79"/>
      <c r="G224" s="79"/>
      <c r="H224" s="79"/>
      <c r="I224" s="79"/>
      <c r="J224" s="79"/>
      <c r="K224" s="79"/>
      <c r="L224" s="79"/>
      <c r="M224" s="79"/>
    </row>
    <row r="225" spans="1:13" x14ac:dyDescent="0.25">
      <c r="A225" s="94"/>
      <c r="B225" s="79"/>
      <c r="C225" s="79"/>
      <c r="D225" s="79"/>
      <c r="E225" s="78"/>
      <c r="F225" s="79"/>
      <c r="G225" s="79"/>
      <c r="H225" s="79"/>
      <c r="I225" s="79"/>
      <c r="J225" s="79"/>
      <c r="K225" s="79"/>
      <c r="L225" s="79"/>
      <c r="M225" s="79"/>
    </row>
    <row r="226" spans="1:13" x14ac:dyDescent="0.25">
      <c r="A226" s="94"/>
      <c r="B226" s="79"/>
      <c r="C226" s="79"/>
      <c r="D226" s="79"/>
      <c r="E226" s="78"/>
      <c r="F226" s="79"/>
      <c r="G226" s="79"/>
      <c r="H226" s="79"/>
      <c r="I226" s="79"/>
      <c r="J226" s="79"/>
      <c r="K226" s="79"/>
      <c r="L226" s="79"/>
      <c r="M226" s="79"/>
    </row>
    <row r="227" spans="1:13" x14ac:dyDescent="0.25">
      <c r="A227" s="94"/>
      <c r="B227" s="79"/>
      <c r="C227" s="79"/>
      <c r="D227" s="79"/>
      <c r="E227" s="78"/>
      <c r="F227" s="79"/>
      <c r="G227" s="79"/>
      <c r="H227" s="79"/>
      <c r="I227" s="79"/>
      <c r="J227" s="79"/>
      <c r="K227" s="79"/>
      <c r="L227" s="79"/>
      <c r="M227" s="79"/>
    </row>
    <row r="228" spans="1:13" x14ac:dyDescent="0.25">
      <c r="A228" s="94"/>
      <c r="B228" s="79"/>
      <c r="C228" s="79"/>
      <c r="D228" s="79"/>
      <c r="E228" s="78"/>
      <c r="F228" s="79"/>
      <c r="G228" s="79"/>
      <c r="H228" s="79"/>
      <c r="I228" s="79"/>
      <c r="J228" s="79"/>
      <c r="K228" s="79"/>
      <c r="L228" s="79"/>
      <c r="M228" s="79"/>
    </row>
    <row r="229" spans="1:13" x14ac:dyDescent="0.25">
      <c r="A229" s="94"/>
      <c r="B229" s="79"/>
      <c r="C229" s="79"/>
      <c r="D229" s="79"/>
      <c r="E229" s="78"/>
      <c r="F229" s="79"/>
      <c r="G229" s="79"/>
      <c r="H229" s="79"/>
      <c r="I229" s="79"/>
      <c r="J229" s="79"/>
      <c r="K229" s="79"/>
      <c r="L229" s="79"/>
      <c r="M229" s="79"/>
    </row>
    <row r="230" spans="1:13" x14ac:dyDescent="0.25">
      <c r="A230" s="94"/>
      <c r="B230" s="79"/>
      <c r="C230" s="79"/>
      <c r="D230" s="79"/>
      <c r="E230" s="78"/>
      <c r="F230" s="79"/>
      <c r="G230" s="79"/>
      <c r="H230" s="79"/>
      <c r="I230" s="79"/>
      <c r="J230" s="79"/>
      <c r="K230" s="79"/>
      <c r="L230" s="79"/>
      <c r="M230" s="79"/>
    </row>
    <row r="231" spans="1:13" x14ac:dyDescent="0.25">
      <c r="A231" s="94"/>
      <c r="B231" s="79"/>
      <c r="C231" s="79"/>
      <c r="D231" s="79"/>
      <c r="E231" s="78"/>
      <c r="F231" s="79"/>
      <c r="G231" s="79"/>
      <c r="H231" s="79"/>
      <c r="I231" s="79"/>
      <c r="J231" s="79"/>
      <c r="K231" s="79"/>
      <c r="L231" s="79"/>
      <c r="M231" s="79"/>
    </row>
    <row r="232" spans="1:13" x14ac:dyDescent="0.25">
      <c r="A232" s="94"/>
      <c r="B232" s="79"/>
      <c r="C232" s="79"/>
      <c r="D232" s="79"/>
      <c r="E232" s="78"/>
      <c r="F232" s="79"/>
      <c r="G232" s="79"/>
      <c r="H232" s="79"/>
      <c r="I232" s="79"/>
      <c r="J232" s="79"/>
      <c r="K232" s="79"/>
      <c r="L232" s="79"/>
      <c r="M232" s="79"/>
    </row>
    <row r="233" spans="1:13" x14ac:dyDescent="0.25">
      <c r="A233" s="94"/>
      <c r="B233" s="79"/>
      <c r="C233" s="79"/>
      <c r="D233" s="79"/>
      <c r="E233" s="78"/>
      <c r="F233" s="79"/>
      <c r="G233" s="79"/>
      <c r="H233" s="79"/>
      <c r="I233" s="79"/>
      <c r="J233" s="79"/>
      <c r="K233" s="79"/>
      <c r="L233" s="79"/>
      <c r="M233" s="79"/>
    </row>
    <row r="234" spans="1:13" x14ac:dyDescent="0.25">
      <c r="A234" s="94"/>
      <c r="B234" s="79"/>
      <c r="C234" s="79"/>
      <c r="D234" s="79"/>
      <c r="E234" s="78"/>
      <c r="F234" s="79"/>
      <c r="G234" s="79"/>
      <c r="H234" s="79"/>
      <c r="I234" s="79"/>
      <c r="J234" s="79"/>
      <c r="K234" s="79"/>
      <c r="L234" s="79"/>
      <c r="M234" s="79"/>
    </row>
    <row r="235" spans="1:13" x14ac:dyDescent="0.25">
      <c r="A235" s="94"/>
      <c r="B235" s="79"/>
      <c r="C235" s="79"/>
      <c r="D235" s="79"/>
      <c r="E235" s="78"/>
      <c r="F235" s="79"/>
      <c r="G235" s="79"/>
      <c r="H235" s="79"/>
      <c r="I235" s="79"/>
      <c r="J235" s="79"/>
      <c r="K235" s="79"/>
      <c r="L235" s="79"/>
      <c r="M235" s="79"/>
    </row>
    <row r="236" spans="1:13" x14ac:dyDescent="0.25">
      <c r="A236" s="94"/>
      <c r="B236" s="79"/>
      <c r="C236" s="79"/>
      <c r="D236" s="79"/>
      <c r="E236" s="78"/>
      <c r="F236" s="79"/>
      <c r="G236" s="79"/>
      <c r="H236" s="79"/>
      <c r="I236" s="79"/>
      <c r="J236" s="79"/>
      <c r="K236" s="79"/>
      <c r="L236" s="79"/>
      <c r="M236" s="79"/>
    </row>
    <row r="237" spans="1:13" x14ac:dyDescent="0.25">
      <c r="A237" s="94"/>
      <c r="B237" s="79"/>
      <c r="C237" s="79"/>
      <c r="D237" s="79"/>
      <c r="E237" s="78"/>
      <c r="F237" s="79"/>
      <c r="G237" s="79"/>
      <c r="H237" s="79"/>
      <c r="I237" s="79"/>
      <c r="J237" s="79"/>
      <c r="K237" s="79"/>
      <c r="L237" s="79"/>
      <c r="M237" s="79"/>
    </row>
    <row r="238" spans="1:13" x14ac:dyDescent="0.25">
      <c r="A238" s="94"/>
      <c r="B238" s="79"/>
      <c r="C238" s="79"/>
      <c r="D238" s="79"/>
      <c r="E238" s="78"/>
      <c r="F238" s="79"/>
      <c r="G238" s="79"/>
      <c r="H238" s="79"/>
      <c r="I238" s="79"/>
      <c r="J238" s="79"/>
      <c r="K238" s="79"/>
      <c r="L238" s="79"/>
      <c r="M238" s="79"/>
    </row>
    <row r="239" spans="1:13" x14ac:dyDescent="0.25">
      <c r="A239" s="94"/>
      <c r="B239" s="79"/>
      <c r="C239" s="79"/>
      <c r="D239" s="79"/>
      <c r="E239" s="78"/>
      <c r="F239" s="79"/>
      <c r="G239" s="79"/>
      <c r="H239" s="79"/>
      <c r="I239" s="79"/>
      <c r="J239" s="79"/>
      <c r="K239" s="79"/>
      <c r="L239" s="79"/>
      <c r="M239" s="79"/>
    </row>
    <row r="240" spans="1:13" x14ac:dyDescent="0.25">
      <c r="A240" s="94"/>
      <c r="B240" s="79"/>
      <c r="C240" s="79"/>
      <c r="D240" s="79"/>
      <c r="E240" s="78"/>
      <c r="F240" s="79"/>
      <c r="G240" s="79"/>
      <c r="H240" s="79"/>
      <c r="I240" s="79"/>
      <c r="J240" s="79"/>
      <c r="K240" s="79"/>
      <c r="L240" s="79"/>
      <c r="M240" s="79"/>
    </row>
    <row r="241" spans="1:13" x14ac:dyDescent="0.25">
      <c r="A241" s="94"/>
      <c r="B241" s="79"/>
      <c r="C241" s="79"/>
      <c r="D241" s="79"/>
      <c r="E241" s="78"/>
      <c r="F241" s="79"/>
      <c r="G241" s="79"/>
      <c r="H241" s="79"/>
      <c r="I241" s="79"/>
      <c r="J241" s="79"/>
      <c r="K241" s="79"/>
      <c r="L241" s="79"/>
      <c r="M241" s="79"/>
    </row>
    <row r="242" spans="1:13" x14ac:dyDescent="0.25">
      <c r="A242" s="94"/>
      <c r="B242" s="79"/>
      <c r="C242" s="79"/>
      <c r="D242" s="79"/>
      <c r="E242" s="78"/>
      <c r="F242" s="79"/>
      <c r="G242" s="79"/>
      <c r="H242" s="79"/>
      <c r="I242" s="79"/>
      <c r="J242" s="79"/>
      <c r="K242" s="79"/>
      <c r="L242" s="79"/>
      <c r="M242" s="79"/>
    </row>
    <row r="243" spans="1:13" x14ac:dyDescent="0.25">
      <c r="A243" s="94"/>
      <c r="B243" s="79"/>
      <c r="C243" s="79"/>
      <c r="D243" s="79"/>
      <c r="E243" s="78"/>
      <c r="F243" s="79"/>
      <c r="G243" s="79"/>
      <c r="H243" s="79"/>
      <c r="I243" s="79"/>
      <c r="J243" s="79"/>
      <c r="K243" s="79"/>
      <c r="L243" s="79"/>
      <c r="M243" s="79"/>
    </row>
    <row r="244" spans="1:13" x14ac:dyDescent="0.25">
      <c r="A244" s="94"/>
      <c r="B244" s="79"/>
      <c r="C244" s="79"/>
      <c r="D244" s="79"/>
      <c r="E244" s="78"/>
      <c r="F244" s="79"/>
      <c r="G244" s="79"/>
      <c r="H244" s="79"/>
      <c r="I244" s="79"/>
      <c r="J244" s="79"/>
      <c r="K244" s="79"/>
      <c r="L244" s="79"/>
      <c r="M244" s="79"/>
    </row>
    <row r="245" spans="1:13" x14ac:dyDescent="0.25">
      <c r="A245" s="94"/>
      <c r="B245" s="79"/>
      <c r="C245" s="79"/>
      <c r="D245" s="79"/>
      <c r="E245" s="78"/>
      <c r="F245" s="79"/>
      <c r="G245" s="79"/>
      <c r="H245" s="79"/>
      <c r="I245" s="79"/>
      <c r="J245" s="79"/>
      <c r="K245" s="79"/>
      <c r="L245" s="79"/>
      <c r="M245" s="79"/>
    </row>
    <row r="246" spans="1:13" x14ac:dyDescent="0.25">
      <c r="A246" s="94"/>
      <c r="B246" s="79"/>
      <c r="C246" s="79"/>
      <c r="D246" s="79"/>
      <c r="E246" s="78"/>
      <c r="F246" s="79"/>
      <c r="G246" s="79"/>
      <c r="H246" s="79"/>
      <c r="I246" s="79"/>
      <c r="J246" s="79"/>
      <c r="K246" s="79"/>
      <c r="L246" s="79"/>
      <c r="M246" s="79"/>
    </row>
    <row r="247" spans="1:13" x14ac:dyDescent="0.25">
      <c r="A247" s="94"/>
      <c r="B247" s="79"/>
      <c r="C247" s="79"/>
      <c r="D247" s="79"/>
      <c r="E247" s="78"/>
      <c r="F247" s="79"/>
      <c r="G247" s="79"/>
      <c r="H247" s="79"/>
      <c r="I247" s="79"/>
      <c r="J247" s="79"/>
      <c r="K247" s="79"/>
      <c r="L247" s="79"/>
      <c r="M247" s="79"/>
    </row>
    <row r="248" spans="1:13" x14ac:dyDescent="0.25">
      <c r="A248" s="94"/>
      <c r="B248" s="79"/>
      <c r="C248" s="79"/>
      <c r="D248" s="79"/>
      <c r="E248" s="78"/>
      <c r="F248" s="79"/>
      <c r="G248" s="79"/>
      <c r="H248" s="79"/>
      <c r="I248" s="79"/>
      <c r="J248" s="79"/>
      <c r="K248" s="79"/>
      <c r="L248" s="79"/>
      <c r="M248" s="79"/>
    </row>
    <row r="249" spans="1:13" x14ac:dyDescent="0.25">
      <c r="A249" s="94"/>
      <c r="B249" s="79"/>
      <c r="C249" s="79"/>
      <c r="D249" s="79"/>
      <c r="E249" s="78"/>
      <c r="F249" s="79"/>
      <c r="G249" s="79"/>
      <c r="H249" s="79"/>
      <c r="I249" s="79"/>
      <c r="J249" s="79"/>
      <c r="K249" s="79"/>
      <c r="L249" s="79"/>
      <c r="M249" s="79"/>
    </row>
    <row r="250" spans="1:13" x14ac:dyDescent="0.25">
      <c r="A250" s="94"/>
      <c r="B250" s="79"/>
      <c r="C250" s="79"/>
      <c r="D250" s="79"/>
      <c r="E250" s="78"/>
      <c r="F250" s="79"/>
      <c r="G250" s="79"/>
      <c r="H250" s="79"/>
      <c r="I250" s="79"/>
      <c r="J250" s="79"/>
      <c r="K250" s="79"/>
      <c r="L250" s="79"/>
      <c r="M250" s="79"/>
    </row>
    <row r="251" spans="1:13" x14ac:dyDescent="0.25">
      <c r="A251" s="94"/>
      <c r="B251" s="79"/>
      <c r="C251" s="79"/>
      <c r="D251" s="79"/>
      <c r="E251" s="78"/>
      <c r="F251" s="79"/>
      <c r="G251" s="79"/>
      <c r="H251" s="79"/>
      <c r="I251" s="79"/>
      <c r="J251" s="79"/>
      <c r="K251" s="79"/>
      <c r="L251" s="79"/>
      <c r="M251" s="79"/>
    </row>
    <row r="252" spans="1:13" x14ac:dyDescent="0.25">
      <c r="A252" s="94"/>
      <c r="B252" s="79"/>
      <c r="C252" s="79"/>
      <c r="D252" s="79"/>
      <c r="E252" s="78"/>
      <c r="F252" s="79"/>
      <c r="G252" s="79"/>
      <c r="H252" s="79"/>
      <c r="I252" s="79"/>
      <c r="J252" s="79"/>
      <c r="K252" s="79"/>
      <c r="L252" s="79"/>
      <c r="M252" s="79"/>
    </row>
    <row r="253" spans="1:13" x14ac:dyDescent="0.25">
      <c r="A253" s="94"/>
      <c r="B253" s="79"/>
      <c r="C253" s="79"/>
      <c r="D253" s="79"/>
      <c r="E253" s="78"/>
      <c r="F253" s="79"/>
      <c r="G253" s="79"/>
      <c r="H253" s="79"/>
      <c r="I253" s="79"/>
      <c r="J253" s="79"/>
      <c r="K253" s="79"/>
      <c r="L253" s="79"/>
      <c r="M253" s="79"/>
    </row>
    <row r="254" spans="1:13" x14ac:dyDescent="0.25">
      <c r="A254" s="94"/>
      <c r="B254" s="79"/>
      <c r="C254" s="79"/>
      <c r="D254" s="79"/>
      <c r="E254" s="78"/>
      <c r="F254" s="79"/>
      <c r="G254" s="79"/>
      <c r="H254" s="79"/>
      <c r="I254" s="79"/>
      <c r="J254" s="79"/>
      <c r="K254" s="79"/>
      <c r="L254" s="79"/>
      <c r="M254" s="79"/>
    </row>
    <row r="255" spans="1:13" x14ac:dyDescent="0.25">
      <c r="A255" s="94"/>
      <c r="B255" s="79"/>
      <c r="C255" s="79"/>
      <c r="D255" s="79"/>
      <c r="E255" s="78"/>
      <c r="F255" s="79"/>
      <c r="G255" s="79"/>
      <c r="H255" s="79"/>
      <c r="I255" s="79"/>
      <c r="J255" s="79"/>
      <c r="K255" s="79"/>
      <c r="L255" s="79"/>
      <c r="M255" s="79"/>
    </row>
    <row r="256" spans="1:13" x14ac:dyDescent="0.25">
      <c r="A256" s="94"/>
      <c r="B256" s="79"/>
      <c r="C256" s="79"/>
      <c r="D256" s="79"/>
      <c r="E256" s="78"/>
      <c r="F256" s="79"/>
      <c r="G256" s="79"/>
      <c r="H256" s="79"/>
      <c r="I256" s="79"/>
      <c r="J256" s="79"/>
      <c r="K256" s="79"/>
      <c r="L256" s="79"/>
      <c r="M256" s="79"/>
    </row>
    <row r="257" spans="1:13" x14ac:dyDescent="0.25">
      <c r="A257" s="94"/>
      <c r="B257" s="79"/>
      <c r="C257" s="79"/>
      <c r="D257" s="79"/>
      <c r="E257" s="78"/>
      <c r="F257" s="79"/>
      <c r="G257" s="79"/>
      <c r="H257" s="79"/>
      <c r="I257" s="79"/>
      <c r="J257" s="79"/>
      <c r="K257" s="79"/>
      <c r="L257" s="79"/>
      <c r="M257" s="79"/>
    </row>
    <row r="258" spans="1:13" x14ac:dyDescent="0.25">
      <c r="A258" s="94"/>
      <c r="B258" s="79"/>
      <c r="C258" s="79"/>
      <c r="D258" s="79"/>
      <c r="E258" s="78"/>
      <c r="F258" s="79"/>
      <c r="G258" s="79"/>
      <c r="H258" s="79"/>
      <c r="I258" s="79"/>
      <c r="J258" s="79"/>
      <c r="K258" s="79"/>
      <c r="L258" s="79"/>
      <c r="M258" s="79"/>
    </row>
    <row r="259" spans="1:13" x14ac:dyDescent="0.25">
      <c r="A259" s="94"/>
      <c r="B259" s="79"/>
      <c r="C259" s="79"/>
      <c r="D259" s="79"/>
      <c r="E259" s="78"/>
      <c r="F259" s="79"/>
      <c r="G259" s="79"/>
      <c r="H259" s="79"/>
      <c r="I259" s="79"/>
      <c r="J259" s="79"/>
      <c r="K259" s="79"/>
      <c r="L259" s="79"/>
      <c r="M259" s="79"/>
    </row>
    <row r="260" spans="1:13" x14ac:dyDescent="0.25">
      <c r="A260" s="94"/>
      <c r="B260" s="79"/>
      <c r="C260" s="79"/>
      <c r="D260" s="79"/>
      <c r="E260" s="78"/>
      <c r="F260" s="79"/>
      <c r="G260" s="79"/>
      <c r="H260" s="79"/>
      <c r="I260" s="79"/>
      <c r="J260" s="79"/>
      <c r="K260" s="79"/>
      <c r="L260" s="79"/>
      <c r="M260" s="79"/>
    </row>
    <row r="261" spans="1:13" x14ac:dyDescent="0.25">
      <c r="A261" s="94"/>
      <c r="B261" s="79"/>
      <c r="C261" s="79"/>
      <c r="D261" s="79"/>
      <c r="E261" s="78"/>
      <c r="F261" s="79"/>
      <c r="G261" s="79"/>
      <c r="H261" s="79"/>
      <c r="I261" s="79"/>
      <c r="J261" s="79"/>
      <c r="K261" s="79"/>
      <c r="L261" s="79"/>
      <c r="M261" s="79"/>
    </row>
    <row r="262" spans="1:13" x14ac:dyDescent="0.25">
      <c r="A262" s="94"/>
      <c r="B262" s="79"/>
      <c r="C262" s="79"/>
      <c r="D262" s="79"/>
      <c r="E262" s="78"/>
      <c r="F262" s="79"/>
      <c r="G262" s="79"/>
      <c r="H262" s="79"/>
      <c r="I262" s="79"/>
      <c r="J262" s="79"/>
      <c r="K262" s="79"/>
      <c r="L262" s="79"/>
      <c r="M262" s="79"/>
    </row>
    <row r="263" spans="1:13" x14ac:dyDescent="0.25">
      <c r="A263" s="94"/>
      <c r="B263" s="79"/>
      <c r="C263" s="79"/>
      <c r="D263" s="79"/>
      <c r="E263" s="78"/>
      <c r="F263" s="79"/>
      <c r="G263" s="79"/>
      <c r="H263" s="79"/>
      <c r="I263" s="79"/>
      <c r="J263" s="79"/>
      <c r="K263" s="79"/>
      <c r="L263" s="79"/>
      <c r="M263" s="79"/>
    </row>
    <row r="264" spans="1:13" x14ac:dyDescent="0.25">
      <c r="A264" s="94"/>
      <c r="B264" s="79"/>
      <c r="C264" s="79"/>
      <c r="D264" s="79"/>
      <c r="E264" s="78"/>
      <c r="F264" s="79"/>
      <c r="G264" s="79"/>
      <c r="H264" s="79"/>
      <c r="I264" s="79"/>
      <c r="J264" s="79"/>
      <c r="K264" s="79"/>
      <c r="L264" s="79"/>
      <c r="M264" s="79"/>
    </row>
    <row r="265" spans="1:13" x14ac:dyDescent="0.25">
      <c r="A265" s="94"/>
      <c r="B265" s="79"/>
      <c r="C265" s="79"/>
      <c r="D265" s="79"/>
      <c r="E265" s="78"/>
      <c r="F265" s="79"/>
      <c r="G265" s="79"/>
      <c r="H265" s="79"/>
      <c r="I265" s="79"/>
      <c r="J265" s="79"/>
      <c r="K265" s="79"/>
      <c r="L265" s="79"/>
      <c r="M265" s="79"/>
    </row>
    <row r="266" spans="1:13" x14ac:dyDescent="0.25">
      <c r="A266" s="94"/>
      <c r="B266" s="79"/>
      <c r="C266" s="79"/>
      <c r="D266" s="79"/>
      <c r="E266" s="78"/>
      <c r="F266" s="79"/>
      <c r="G266" s="79"/>
      <c r="H266" s="79"/>
      <c r="I266" s="79"/>
      <c r="J266" s="79"/>
      <c r="K266" s="79"/>
      <c r="L266" s="79"/>
      <c r="M266" s="79"/>
    </row>
    <row r="267" spans="1:13" x14ac:dyDescent="0.25">
      <c r="A267" s="94"/>
      <c r="B267" s="79"/>
      <c r="C267" s="79"/>
      <c r="D267" s="79"/>
      <c r="E267" s="78"/>
      <c r="F267" s="79"/>
      <c r="G267" s="79"/>
      <c r="H267" s="79"/>
      <c r="I267" s="79"/>
      <c r="J267" s="79"/>
      <c r="K267" s="79"/>
      <c r="L267" s="79"/>
      <c r="M267" s="79"/>
    </row>
    <row r="268" spans="1:13" x14ac:dyDescent="0.25">
      <c r="A268" s="94"/>
      <c r="B268" s="79"/>
      <c r="C268" s="79"/>
      <c r="D268" s="79"/>
      <c r="E268" s="78"/>
      <c r="F268" s="79"/>
      <c r="G268" s="79"/>
      <c r="H268" s="79"/>
      <c r="I268" s="79"/>
      <c r="J268" s="79"/>
      <c r="K268" s="79"/>
      <c r="L268" s="79"/>
      <c r="M268" s="79"/>
    </row>
    <row r="269" spans="1:13" x14ac:dyDescent="0.25">
      <c r="A269" s="94"/>
      <c r="B269" s="79"/>
      <c r="C269" s="79"/>
      <c r="D269" s="79"/>
      <c r="E269" s="78"/>
      <c r="F269" s="79"/>
      <c r="G269" s="79"/>
      <c r="H269" s="79"/>
      <c r="I269" s="79"/>
      <c r="J269" s="79"/>
      <c r="K269" s="79"/>
      <c r="L269" s="79"/>
      <c r="M269" s="79"/>
    </row>
    <row r="270" spans="1:13" x14ac:dyDescent="0.25">
      <c r="A270" s="94"/>
      <c r="B270" s="79"/>
      <c r="C270" s="79"/>
      <c r="D270" s="79"/>
      <c r="E270" s="78"/>
      <c r="F270" s="79"/>
      <c r="G270" s="79"/>
      <c r="H270" s="79"/>
      <c r="I270" s="79"/>
      <c r="J270" s="79"/>
      <c r="K270" s="79"/>
      <c r="L270" s="79"/>
      <c r="M270" s="79"/>
    </row>
    <row r="271" spans="1:13" x14ac:dyDescent="0.25">
      <c r="A271" s="94"/>
      <c r="B271" s="79"/>
      <c r="C271" s="79"/>
      <c r="D271" s="79"/>
      <c r="E271" s="78"/>
      <c r="F271" s="79"/>
      <c r="G271" s="79"/>
      <c r="H271" s="79"/>
      <c r="I271" s="79"/>
      <c r="J271" s="79"/>
      <c r="K271" s="79"/>
      <c r="L271" s="79"/>
      <c r="M271" s="79"/>
    </row>
    <row r="272" spans="1:13" x14ac:dyDescent="0.25">
      <c r="A272" s="94"/>
      <c r="B272" s="79"/>
      <c r="C272" s="79"/>
      <c r="D272" s="79"/>
      <c r="E272" s="78"/>
      <c r="F272" s="79"/>
      <c r="G272" s="79"/>
      <c r="H272" s="79"/>
      <c r="I272" s="79"/>
      <c r="J272" s="79"/>
      <c r="K272" s="79"/>
      <c r="L272" s="79"/>
      <c r="M272" s="79"/>
    </row>
    <row r="273" spans="1:13" x14ac:dyDescent="0.25">
      <c r="A273" s="94"/>
      <c r="B273" s="79"/>
      <c r="C273" s="79"/>
      <c r="D273" s="79"/>
      <c r="E273" s="78"/>
      <c r="F273" s="79"/>
      <c r="G273" s="79"/>
      <c r="H273" s="79"/>
      <c r="I273" s="79"/>
      <c r="J273" s="79"/>
      <c r="K273" s="79"/>
      <c r="L273" s="79"/>
      <c r="M273" s="79"/>
    </row>
    <row r="274" spans="1:13" x14ac:dyDescent="0.25">
      <c r="A274" s="94"/>
      <c r="B274" s="79"/>
      <c r="C274" s="79"/>
      <c r="D274" s="79"/>
      <c r="E274" s="78"/>
      <c r="F274" s="79"/>
      <c r="G274" s="79"/>
      <c r="H274" s="79"/>
      <c r="I274" s="79"/>
      <c r="J274" s="79"/>
      <c r="K274" s="79"/>
      <c r="L274" s="79"/>
      <c r="M274" s="79"/>
    </row>
    <row r="275" spans="1:13" x14ac:dyDescent="0.25">
      <c r="A275" s="94"/>
      <c r="B275" s="79"/>
      <c r="C275" s="79"/>
      <c r="D275" s="79"/>
      <c r="E275" s="78"/>
      <c r="F275" s="79"/>
      <c r="G275" s="79"/>
      <c r="H275" s="79"/>
      <c r="I275" s="79"/>
      <c r="J275" s="79"/>
      <c r="K275" s="79"/>
      <c r="L275" s="79"/>
      <c r="M275" s="79"/>
    </row>
    <row r="276" spans="1:13" x14ac:dyDescent="0.25">
      <c r="A276" s="94"/>
      <c r="B276" s="79"/>
      <c r="C276" s="79"/>
      <c r="D276" s="79"/>
      <c r="E276" s="78"/>
      <c r="F276" s="79"/>
      <c r="G276" s="79"/>
      <c r="H276" s="79"/>
      <c r="I276" s="79"/>
      <c r="J276" s="79"/>
      <c r="K276" s="79"/>
      <c r="L276" s="79"/>
      <c r="M276" s="79"/>
    </row>
    <row r="277" spans="1:13" x14ac:dyDescent="0.25">
      <c r="A277" s="94"/>
      <c r="B277" s="79"/>
      <c r="C277" s="79"/>
      <c r="D277" s="79"/>
      <c r="E277" s="78"/>
      <c r="F277" s="79"/>
      <c r="G277" s="79"/>
      <c r="H277" s="79"/>
      <c r="I277" s="79"/>
      <c r="J277" s="79"/>
      <c r="K277" s="79"/>
      <c r="L277" s="79"/>
      <c r="M277" s="79"/>
    </row>
    <row r="278" spans="1:13" x14ac:dyDescent="0.25">
      <c r="A278" s="94"/>
      <c r="B278" s="79"/>
      <c r="C278" s="79"/>
      <c r="D278" s="79"/>
      <c r="E278" s="78"/>
      <c r="F278" s="79"/>
      <c r="G278" s="79"/>
      <c r="H278" s="79"/>
      <c r="I278" s="79"/>
      <c r="J278" s="79"/>
      <c r="K278" s="79"/>
      <c r="L278" s="79"/>
      <c r="M278" s="79"/>
    </row>
    <row r="279" spans="1:13" x14ac:dyDescent="0.25">
      <c r="A279" s="94"/>
      <c r="B279" s="79"/>
      <c r="C279" s="79"/>
      <c r="D279" s="79"/>
      <c r="E279" s="78"/>
      <c r="F279" s="79"/>
      <c r="G279" s="79"/>
      <c r="H279" s="79"/>
      <c r="I279" s="79"/>
      <c r="J279" s="79"/>
      <c r="K279" s="79"/>
      <c r="L279" s="79"/>
      <c r="M279" s="79"/>
    </row>
    <row r="280" spans="1:13" x14ac:dyDescent="0.25">
      <c r="A280" s="94"/>
      <c r="B280" s="79"/>
      <c r="C280" s="79"/>
      <c r="D280" s="79"/>
      <c r="E280" s="78"/>
      <c r="F280" s="79"/>
      <c r="G280" s="79"/>
      <c r="H280" s="79"/>
      <c r="I280" s="79"/>
      <c r="J280" s="79"/>
      <c r="K280" s="79"/>
      <c r="L280" s="79"/>
      <c r="M280" s="79"/>
    </row>
    <row r="281" spans="1:13" x14ac:dyDescent="0.25">
      <c r="A281" s="94"/>
      <c r="B281" s="79"/>
      <c r="C281" s="79"/>
      <c r="D281" s="79"/>
      <c r="E281" s="78"/>
      <c r="F281" s="79"/>
      <c r="G281" s="79"/>
      <c r="H281" s="79"/>
      <c r="I281" s="79"/>
      <c r="J281" s="79"/>
      <c r="K281" s="79"/>
      <c r="L281" s="79"/>
      <c r="M281" s="79"/>
    </row>
    <row r="282" spans="1:13" x14ac:dyDescent="0.25">
      <c r="A282" s="94"/>
      <c r="B282" s="79"/>
      <c r="C282" s="79"/>
      <c r="D282" s="79"/>
      <c r="E282" s="78"/>
      <c r="F282" s="79"/>
      <c r="G282" s="79"/>
      <c r="H282" s="79"/>
      <c r="I282" s="79"/>
      <c r="J282" s="79"/>
      <c r="K282" s="79"/>
      <c r="L282" s="79"/>
      <c r="M282" s="79"/>
    </row>
    <row r="283" spans="1:13" x14ac:dyDescent="0.25">
      <c r="A283" s="94"/>
      <c r="B283" s="79"/>
      <c r="C283" s="79"/>
      <c r="D283" s="79"/>
      <c r="E283" s="78"/>
      <c r="F283" s="79"/>
      <c r="G283" s="79"/>
      <c r="H283" s="79"/>
      <c r="I283" s="79"/>
      <c r="J283" s="79"/>
      <c r="K283" s="79"/>
      <c r="L283" s="79"/>
      <c r="M283" s="79"/>
    </row>
    <row r="284" spans="1:13" x14ac:dyDescent="0.25">
      <c r="A284" s="94"/>
      <c r="B284" s="79"/>
      <c r="C284" s="79"/>
      <c r="D284" s="79"/>
      <c r="E284" s="78"/>
      <c r="F284" s="79"/>
      <c r="G284" s="79"/>
      <c r="H284" s="79"/>
      <c r="I284" s="79"/>
      <c r="J284" s="79"/>
      <c r="K284" s="79"/>
      <c r="L284" s="79"/>
      <c r="M284" s="79"/>
    </row>
    <row r="285" spans="1:13" x14ac:dyDescent="0.25">
      <c r="A285" s="94"/>
      <c r="B285" s="79"/>
      <c r="C285" s="79"/>
      <c r="D285" s="79"/>
      <c r="E285" s="78"/>
      <c r="F285" s="79"/>
      <c r="G285" s="79"/>
      <c r="H285" s="79"/>
      <c r="I285" s="79"/>
      <c r="J285" s="79"/>
      <c r="K285" s="79"/>
      <c r="L285" s="79"/>
      <c r="M285" s="79"/>
    </row>
    <row r="286" spans="1:13" x14ac:dyDescent="0.25">
      <c r="A286" s="94"/>
      <c r="B286" s="79"/>
      <c r="C286" s="79"/>
      <c r="D286" s="79"/>
      <c r="E286" s="78"/>
      <c r="F286" s="79"/>
      <c r="G286" s="79"/>
      <c r="H286" s="79"/>
      <c r="I286" s="79"/>
      <c r="J286" s="79"/>
      <c r="K286" s="79"/>
      <c r="L286" s="79"/>
      <c r="M286" s="79"/>
    </row>
    <row r="287" spans="1:13" x14ac:dyDescent="0.25">
      <c r="A287" s="94"/>
      <c r="B287" s="79"/>
      <c r="C287" s="79"/>
      <c r="D287" s="79"/>
      <c r="E287" s="78"/>
      <c r="F287" s="79"/>
      <c r="G287" s="79"/>
      <c r="H287" s="79"/>
      <c r="I287" s="79"/>
      <c r="J287" s="79"/>
      <c r="K287" s="79"/>
      <c r="L287" s="79"/>
      <c r="M287" s="79"/>
    </row>
    <row r="288" spans="1:13" x14ac:dyDescent="0.25">
      <c r="A288" s="94"/>
      <c r="B288" s="79"/>
      <c r="C288" s="79"/>
      <c r="D288" s="79"/>
      <c r="E288" s="78"/>
      <c r="F288" s="79"/>
      <c r="G288" s="79"/>
      <c r="H288" s="79"/>
      <c r="I288" s="79"/>
      <c r="J288" s="79"/>
      <c r="K288" s="79"/>
      <c r="L288" s="79"/>
      <c r="M288" s="79"/>
    </row>
    <row r="289" spans="1:13" x14ac:dyDescent="0.25">
      <c r="A289" s="94"/>
      <c r="B289" s="79"/>
      <c r="C289" s="79"/>
      <c r="D289" s="79"/>
      <c r="E289" s="78"/>
      <c r="F289" s="79"/>
      <c r="G289" s="79"/>
      <c r="H289" s="79"/>
      <c r="I289" s="79"/>
      <c r="J289" s="79"/>
      <c r="K289" s="79"/>
      <c r="L289" s="79"/>
      <c r="M289" s="79"/>
    </row>
    <row r="290" spans="1:13" x14ac:dyDescent="0.25">
      <c r="A290" s="94"/>
      <c r="B290" s="79"/>
      <c r="C290" s="79"/>
      <c r="D290" s="79"/>
      <c r="E290" s="78"/>
      <c r="F290" s="79"/>
      <c r="G290" s="79"/>
      <c r="H290" s="79"/>
      <c r="I290" s="79"/>
      <c r="J290" s="79"/>
      <c r="K290" s="79"/>
      <c r="L290" s="79"/>
      <c r="M290" s="79"/>
    </row>
    <row r="291" spans="1:13" x14ac:dyDescent="0.25">
      <c r="A291" s="94"/>
      <c r="B291" s="79"/>
      <c r="C291" s="79"/>
      <c r="D291" s="79"/>
      <c r="E291" s="78"/>
      <c r="F291" s="79"/>
      <c r="G291" s="79"/>
      <c r="H291" s="79"/>
      <c r="I291" s="79"/>
      <c r="J291" s="79"/>
      <c r="K291" s="79"/>
      <c r="L291" s="79"/>
      <c r="M291" s="79"/>
    </row>
    <row r="292" spans="1:13" x14ac:dyDescent="0.25">
      <c r="A292" s="94"/>
      <c r="B292" s="79"/>
      <c r="C292" s="79"/>
      <c r="D292" s="79"/>
      <c r="E292" s="78"/>
      <c r="F292" s="79"/>
      <c r="G292" s="79"/>
      <c r="H292" s="79"/>
      <c r="I292" s="79"/>
      <c r="J292" s="79"/>
      <c r="K292" s="79"/>
      <c r="L292" s="79"/>
      <c r="M292" s="79"/>
    </row>
    <row r="293" spans="1:13" x14ac:dyDescent="0.25">
      <c r="A293" s="94"/>
      <c r="B293" s="79"/>
      <c r="C293" s="79"/>
      <c r="D293" s="79"/>
      <c r="E293" s="78"/>
      <c r="F293" s="79"/>
      <c r="G293" s="79"/>
      <c r="H293" s="79"/>
      <c r="I293" s="79"/>
      <c r="J293" s="79"/>
      <c r="K293" s="79"/>
      <c r="L293" s="79"/>
      <c r="M293" s="79"/>
    </row>
    <row r="294" spans="1:13" x14ac:dyDescent="0.25">
      <c r="A294" s="94"/>
      <c r="B294" s="79"/>
      <c r="C294" s="79"/>
      <c r="D294" s="79"/>
      <c r="E294" s="78"/>
      <c r="F294" s="79"/>
      <c r="G294" s="79"/>
      <c r="H294" s="79"/>
      <c r="I294" s="79"/>
      <c r="J294" s="79"/>
      <c r="K294" s="79"/>
      <c r="L294" s="79"/>
      <c r="M294" s="79"/>
    </row>
    <row r="295" spans="1:13" x14ac:dyDescent="0.25">
      <c r="A295" s="94"/>
      <c r="B295" s="79"/>
      <c r="C295" s="79"/>
      <c r="D295" s="79"/>
      <c r="E295" s="78"/>
      <c r="F295" s="79"/>
      <c r="G295" s="79"/>
      <c r="H295" s="79"/>
      <c r="I295" s="79"/>
      <c r="J295" s="79"/>
      <c r="K295" s="79"/>
      <c r="L295" s="79"/>
      <c r="M295" s="79"/>
    </row>
    <row r="296" spans="1:13" x14ac:dyDescent="0.25">
      <c r="A296" s="94"/>
      <c r="B296" s="79"/>
      <c r="C296" s="79"/>
      <c r="D296" s="79"/>
      <c r="E296" s="78"/>
      <c r="F296" s="79"/>
      <c r="G296" s="79"/>
      <c r="H296" s="79"/>
      <c r="I296" s="79"/>
      <c r="J296" s="79"/>
      <c r="K296" s="79"/>
      <c r="L296" s="79"/>
      <c r="M296" s="79"/>
    </row>
    <row r="297" spans="1:13" x14ac:dyDescent="0.25">
      <c r="A297" s="94"/>
      <c r="B297" s="79"/>
      <c r="C297" s="79"/>
      <c r="D297" s="79"/>
      <c r="E297" s="78"/>
      <c r="F297" s="79"/>
      <c r="G297" s="79"/>
      <c r="H297" s="79"/>
      <c r="I297" s="79"/>
      <c r="J297" s="79"/>
      <c r="K297" s="79"/>
      <c r="L297" s="79"/>
      <c r="M297" s="79"/>
    </row>
    <row r="298" spans="1:13" x14ac:dyDescent="0.25">
      <c r="A298" s="94"/>
      <c r="B298" s="79"/>
      <c r="C298" s="79"/>
      <c r="D298" s="79"/>
      <c r="E298" s="78"/>
      <c r="F298" s="79"/>
      <c r="G298" s="79"/>
      <c r="H298" s="79"/>
      <c r="I298" s="79"/>
      <c r="J298" s="79"/>
      <c r="K298" s="79"/>
      <c r="L298" s="79"/>
      <c r="M298" s="79"/>
    </row>
    <row r="299" spans="1:13" x14ac:dyDescent="0.25">
      <c r="A299" s="94"/>
      <c r="B299" s="79"/>
      <c r="C299" s="79"/>
      <c r="D299" s="79"/>
      <c r="E299" s="78"/>
      <c r="F299" s="79"/>
      <c r="G299" s="79"/>
      <c r="H299" s="79"/>
      <c r="I299" s="79"/>
      <c r="J299" s="79"/>
      <c r="K299" s="79"/>
      <c r="L299" s="79"/>
      <c r="M299" s="79"/>
    </row>
    <row r="300" spans="1:13" x14ac:dyDescent="0.25">
      <c r="A300" s="94"/>
      <c r="B300" s="79"/>
      <c r="C300" s="79"/>
      <c r="D300" s="79"/>
      <c r="E300" s="78"/>
      <c r="F300" s="79"/>
      <c r="G300" s="79"/>
      <c r="H300" s="79"/>
      <c r="I300" s="79"/>
      <c r="J300" s="79"/>
      <c r="K300" s="79"/>
      <c r="L300" s="79"/>
      <c r="M300" s="79"/>
    </row>
    <row r="301" spans="1:13" x14ac:dyDescent="0.25">
      <c r="A301" s="94"/>
      <c r="B301" s="79"/>
      <c r="C301" s="79"/>
      <c r="D301" s="79"/>
      <c r="E301" s="78"/>
      <c r="F301" s="79"/>
      <c r="G301" s="79"/>
      <c r="H301" s="79"/>
      <c r="I301" s="79"/>
      <c r="J301" s="79"/>
      <c r="K301" s="79"/>
      <c r="L301" s="79"/>
      <c r="M301" s="79"/>
    </row>
    <row r="302" spans="1:13" x14ac:dyDescent="0.25">
      <c r="A302" s="94"/>
      <c r="B302" s="79"/>
      <c r="C302" s="79"/>
      <c r="D302" s="79"/>
      <c r="E302" s="78"/>
      <c r="F302" s="79"/>
      <c r="G302" s="79"/>
      <c r="H302" s="79"/>
      <c r="I302" s="79"/>
      <c r="J302" s="79"/>
      <c r="K302" s="79"/>
      <c r="L302" s="79"/>
      <c r="M302" s="79"/>
    </row>
    <row r="303" spans="1:13" x14ac:dyDescent="0.25">
      <c r="A303" s="94"/>
      <c r="B303" s="79"/>
      <c r="C303" s="79"/>
      <c r="D303" s="79"/>
      <c r="E303" s="78"/>
      <c r="F303" s="79"/>
      <c r="G303" s="79"/>
      <c r="H303" s="79"/>
      <c r="I303" s="79"/>
      <c r="J303" s="79"/>
      <c r="K303" s="79"/>
      <c r="L303" s="79"/>
      <c r="M303" s="79"/>
    </row>
    <row r="304" spans="1:13" x14ac:dyDescent="0.25">
      <c r="A304" s="94"/>
      <c r="B304" s="79"/>
      <c r="C304" s="79"/>
      <c r="D304" s="79"/>
      <c r="E304" s="78"/>
      <c r="F304" s="79"/>
      <c r="G304" s="79"/>
      <c r="H304" s="79"/>
      <c r="I304" s="79"/>
      <c r="J304" s="79"/>
      <c r="K304" s="79"/>
      <c r="L304" s="79"/>
      <c r="M304" s="79"/>
    </row>
    <row r="305" spans="1:13" x14ac:dyDescent="0.25">
      <c r="A305" s="94"/>
      <c r="B305" s="79"/>
      <c r="C305" s="79"/>
      <c r="D305" s="79"/>
      <c r="E305" s="78"/>
      <c r="F305" s="79"/>
      <c r="G305" s="79"/>
      <c r="H305" s="79"/>
      <c r="I305" s="79"/>
      <c r="J305" s="79"/>
      <c r="K305" s="79"/>
      <c r="L305" s="79"/>
      <c r="M305" s="79"/>
    </row>
    <row r="306" spans="1:13" x14ac:dyDescent="0.25">
      <c r="A306" s="94"/>
      <c r="B306" s="79"/>
      <c r="C306" s="79"/>
      <c r="D306" s="79"/>
      <c r="E306" s="78"/>
      <c r="F306" s="79"/>
      <c r="G306" s="79"/>
      <c r="H306" s="79"/>
      <c r="I306" s="79"/>
      <c r="J306" s="79"/>
      <c r="K306" s="79"/>
      <c r="L306" s="79"/>
      <c r="M306" s="79"/>
    </row>
    <row r="307" spans="1:13" x14ac:dyDescent="0.25">
      <c r="A307" s="94"/>
      <c r="B307" s="79"/>
      <c r="C307" s="79"/>
      <c r="D307" s="79"/>
      <c r="E307" s="78"/>
      <c r="F307" s="79"/>
      <c r="G307" s="79"/>
      <c r="H307" s="79"/>
      <c r="I307" s="79"/>
      <c r="J307" s="79"/>
      <c r="K307" s="79"/>
      <c r="L307" s="79"/>
      <c r="M307" s="79"/>
    </row>
    <row r="308" spans="1:13" x14ac:dyDescent="0.25">
      <c r="A308" s="94"/>
      <c r="B308" s="79"/>
      <c r="C308" s="79"/>
      <c r="D308" s="79"/>
      <c r="E308" s="78"/>
      <c r="F308" s="79"/>
      <c r="G308" s="79"/>
      <c r="H308" s="79"/>
      <c r="I308" s="79"/>
      <c r="J308" s="79"/>
      <c r="K308" s="79"/>
      <c r="L308" s="79"/>
      <c r="M308" s="79"/>
    </row>
    <row r="309" spans="1:13" x14ac:dyDescent="0.25">
      <c r="A309" s="94"/>
      <c r="B309" s="79"/>
      <c r="C309" s="79"/>
      <c r="D309" s="79"/>
      <c r="E309" s="78"/>
      <c r="F309" s="79"/>
      <c r="G309" s="79"/>
      <c r="H309" s="79"/>
      <c r="I309" s="79"/>
      <c r="J309" s="79"/>
      <c r="K309" s="79"/>
      <c r="L309" s="79"/>
      <c r="M309" s="79"/>
    </row>
    <row r="310" spans="1:13" x14ac:dyDescent="0.25">
      <c r="A310" s="94"/>
      <c r="B310" s="79"/>
      <c r="C310" s="79"/>
      <c r="D310" s="79"/>
      <c r="E310" s="78"/>
      <c r="F310" s="79"/>
      <c r="G310" s="78"/>
      <c r="H310" s="78"/>
      <c r="I310" s="78"/>
      <c r="J310" s="79"/>
      <c r="K310" s="79"/>
      <c r="L310" s="78"/>
      <c r="M310" s="78"/>
    </row>
    <row r="311" spans="1:13" x14ac:dyDescent="0.25">
      <c r="A311" s="94"/>
      <c r="B311" s="79"/>
      <c r="C311" s="79"/>
      <c r="D311" s="79"/>
      <c r="E311" s="78"/>
      <c r="F311" s="79"/>
      <c r="G311" s="78"/>
      <c r="H311" s="78"/>
      <c r="I311" s="78"/>
      <c r="J311" s="79"/>
      <c r="K311" s="79"/>
      <c r="L311" s="78"/>
      <c r="M311" s="78"/>
    </row>
    <row r="312" spans="1:13" x14ac:dyDescent="0.25">
      <c r="A312" s="94"/>
      <c r="B312" s="79"/>
      <c r="C312" s="79"/>
      <c r="D312" s="79"/>
      <c r="E312" s="78"/>
      <c r="F312" s="79"/>
      <c r="G312" s="78"/>
      <c r="H312" s="78"/>
      <c r="I312" s="78"/>
      <c r="J312" s="79"/>
      <c r="K312" s="79"/>
      <c r="L312" s="78"/>
      <c r="M312" s="78"/>
    </row>
    <row r="313" spans="1:13" x14ac:dyDescent="0.25">
      <c r="A313" s="94"/>
      <c r="B313" s="79"/>
      <c r="C313" s="79"/>
      <c r="D313" s="79"/>
      <c r="E313" s="78"/>
      <c r="F313" s="79"/>
      <c r="G313" s="78"/>
      <c r="H313" s="78"/>
      <c r="I313" s="78"/>
      <c r="J313" s="79"/>
      <c r="K313" s="79"/>
      <c r="L313" s="78"/>
      <c r="M313" s="78"/>
    </row>
    <row r="314" spans="1:13" x14ac:dyDescent="0.25">
      <c r="A314" s="94"/>
      <c r="B314" s="79"/>
      <c r="C314" s="79"/>
      <c r="D314" s="79"/>
      <c r="E314" s="78"/>
      <c r="F314" s="79"/>
      <c r="G314" s="78"/>
      <c r="H314" s="78"/>
      <c r="I314" s="78"/>
      <c r="J314" s="79"/>
      <c r="K314" s="79"/>
      <c r="L314" s="78"/>
      <c r="M314" s="78"/>
    </row>
    <row r="315" spans="1:13" x14ac:dyDescent="0.25">
      <c r="A315" s="94"/>
      <c r="B315" s="79"/>
      <c r="C315" s="79"/>
      <c r="D315" s="79"/>
      <c r="E315" s="78"/>
      <c r="F315" s="79"/>
      <c r="G315" s="78"/>
      <c r="H315" s="78"/>
      <c r="I315" s="78"/>
      <c r="J315" s="79"/>
      <c r="K315" s="79"/>
      <c r="L315" s="78"/>
      <c r="M315" s="78"/>
    </row>
    <row r="316" spans="1:13" x14ac:dyDescent="0.25">
      <c r="A316" s="94"/>
      <c r="B316" s="79"/>
      <c r="C316" s="79"/>
      <c r="D316" s="79"/>
      <c r="E316" s="78"/>
      <c r="F316" s="79"/>
      <c r="G316" s="78"/>
      <c r="H316" s="78"/>
      <c r="I316" s="78"/>
      <c r="J316" s="79"/>
      <c r="K316" s="79"/>
      <c r="L316" s="78"/>
      <c r="M316" s="78"/>
    </row>
    <row r="317" spans="1:13" x14ac:dyDescent="0.25">
      <c r="A317" s="94"/>
      <c r="B317" s="79"/>
      <c r="C317" s="79"/>
      <c r="D317" s="79"/>
      <c r="E317" s="78"/>
      <c r="F317" s="79"/>
      <c r="G317" s="78"/>
      <c r="H317" s="78"/>
      <c r="I317" s="78"/>
      <c r="J317" s="79"/>
      <c r="K317" s="79"/>
      <c r="L317" s="78"/>
      <c r="M317" s="78"/>
    </row>
    <row r="318" spans="1:13" x14ac:dyDescent="0.25">
      <c r="A318" s="94"/>
      <c r="B318" s="79"/>
      <c r="C318" s="79"/>
      <c r="D318" s="79"/>
      <c r="E318" s="78"/>
      <c r="F318" s="79"/>
      <c r="G318" s="78"/>
      <c r="H318" s="78"/>
      <c r="I318" s="78"/>
      <c r="J318" s="79"/>
      <c r="K318" s="79"/>
      <c r="L318" s="78"/>
      <c r="M318" s="78"/>
    </row>
    <row r="319" spans="1:13" x14ac:dyDescent="0.25">
      <c r="A319" s="94"/>
      <c r="B319" s="79"/>
      <c r="C319" s="79"/>
      <c r="D319" s="79"/>
      <c r="E319" s="78"/>
      <c r="F319" s="79"/>
      <c r="G319" s="78"/>
      <c r="H319" s="78"/>
      <c r="I319" s="78"/>
      <c r="J319" s="79"/>
      <c r="K319" s="79"/>
      <c r="L319" s="78"/>
      <c r="M319" s="78"/>
    </row>
    <row r="320" spans="1:13" x14ac:dyDescent="0.25">
      <c r="A320" s="94"/>
      <c r="B320" s="79"/>
      <c r="C320" s="79"/>
      <c r="D320" s="79"/>
      <c r="E320" s="78"/>
      <c r="F320" s="79"/>
      <c r="G320" s="78"/>
      <c r="H320" s="78"/>
      <c r="I320" s="78"/>
      <c r="J320" s="79"/>
      <c r="K320" s="79"/>
      <c r="L320" s="78"/>
      <c r="M320" s="78"/>
    </row>
    <row r="321" spans="1:13" x14ac:dyDescent="0.25">
      <c r="A321" s="94"/>
      <c r="B321" s="79"/>
      <c r="C321" s="79"/>
      <c r="D321" s="79"/>
      <c r="E321" s="78"/>
      <c r="F321" s="79"/>
      <c r="G321" s="78"/>
      <c r="H321" s="78"/>
      <c r="I321" s="78"/>
      <c r="J321" s="79"/>
      <c r="K321" s="79"/>
      <c r="L321" s="78"/>
      <c r="M321" s="78"/>
    </row>
    <row r="322" spans="1:13" x14ac:dyDescent="0.25">
      <c r="A322" s="94"/>
      <c r="B322" s="79"/>
      <c r="C322" s="79"/>
      <c r="D322" s="79"/>
      <c r="E322" s="78"/>
      <c r="F322" s="79"/>
      <c r="G322" s="78"/>
      <c r="H322" s="78"/>
      <c r="I322" s="78"/>
      <c r="J322" s="79"/>
      <c r="K322" s="79"/>
      <c r="L322" s="78"/>
      <c r="M322" s="78"/>
    </row>
    <row r="323" spans="1:13" x14ac:dyDescent="0.25">
      <c r="A323" s="94"/>
      <c r="B323" s="79"/>
      <c r="C323" s="79"/>
      <c r="D323" s="79"/>
      <c r="E323" s="78"/>
      <c r="F323" s="79"/>
      <c r="G323" s="78"/>
      <c r="H323" s="78"/>
      <c r="I323" s="78"/>
      <c r="J323" s="79"/>
      <c r="K323" s="79"/>
      <c r="L323" s="78"/>
      <c r="M323" s="78"/>
    </row>
    <row r="324" spans="1:13" x14ac:dyDescent="0.25">
      <c r="A324" s="94"/>
      <c r="B324" s="79"/>
      <c r="C324" s="79"/>
      <c r="D324" s="79"/>
      <c r="E324" s="78"/>
      <c r="F324" s="79"/>
      <c r="G324" s="78"/>
      <c r="H324" s="78"/>
      <c r="I324" s="78"/>
      <c r="J324" s="79"/>
      <c r="K324" s="79"/>
      <c r="L324" s="78"/>
      <c r="M324" s="78"/>
    </row>
    <row r="325" spans="1:13" x14ac:dyDescent="0.25">
      <c r="A325" s="94"/>
      <c r="B325" s="79"/>
      <c r="C325" s="79"/>
      <c r="D325" s="79"/>
      <c r="E325" s="78"/>
      <c r="F325" s="79"/>
      <c r="G325" s="78"/>
      <c r="H325" s="78"/>
      <c r="I325" s="78"/>
      <c r="J325" s="79"/>
      <c r="K325" s="79"/>
      <c r="L325" s="78"/>
      <c r="M325" s="78"/>
    </row>
    <row r="326" spans="1:13" x14ac:dyDescent="0.25">
      <c r="A326" s="94"/>
      <c r="B326" s="79"/>
      <c r="C326" s="79"/>
      <c r="D326" s="79"/>
      <c r="E326" s="78"/>
      <c r="F326" s="79"/>
      <c r="G326" s="78"/>
      <c r="H326" s="78"/>
      <c r="I326" s="78"/>
      <c r="J326" s="79"/>
      <c r="K326" s="79"/>
      <c r="L326" s="78"/>
      <c r="M326" s="78"/>
    </row>
    <row r="327" spans="1:13" x14ac:dyDescent="0.25">
      <c r="A327" s="94"/>
      <c r="B327" s="79"/>
      <c r="C327" s="79"/>
      <c r="D327" s="79"/>
      <c r="E327" s="78"/>
      <c r="F327" s="79"/>
      <c r="G327" s="78"/>
      <c r="H327" s="78"/>
      <c r="I327" s="78"/>
      <c r="J327" s="79"/>
      <c r="K327" s="79"/>
      <c r="L327" s="78"/>
      <c r="M327" s="78"/>
    </row>
    <row r="328" spans="1:13" x14ac:dyDescent="0.25">
      <c r="A328" s="94"/>
      <c r="B328" s="79"/>
      <c r="C328" s="79"/>
      <c r="D328" s="79"/>
      <c r="E328" s="78"/>
      <c r="F328" s="79"/>
      <c r="G328" s="78"/>
      <c r="H328" s="78"/>
      <c r="I328" s="78"/>
      <c r="J328" s="79"/>
      <c r="K328" s="79"/>
      <c r="L328" s="78"/>
      <c r="M328" s="78"/>
    </row>
    <row r="329" spans="1:13" x14ac:dyDescent="0.25">
      <c r="A329" s="94"/>
      <c r="B329" s="79"/>
      <c r="C329" s="79"/>
      <c r="D329" s="79"/>
      <c r="E329" s="78"/>
      <c r="F329" s="79"/>
      <c r="G329" s="78"/>
      <c r="H329" s="78"/>
      <c r="I329" s="78"/>
      <c r="J329" s="79"/>
      <c r="K329" s="79"/>
      <c r="L329" s="78"/>
      <c r="M329" s="78"/>
    </row>
    <row r="330" spans="1:13" x14ac:dyDescent="0.25">
      <c r="A330" s="94"/>
      <c r="B330" s="79"/>
      <c r="C330" s="79"/>
      <c r="D330" s="79"/>
      <c r="E330" s="78"/>
      <c r="F330" s="79"/>
      <c r="G330" s="78"/>
      <c r="H330" s="78"/>
      <c r="I330" s="78"/>
      <c r="J330" s="79"/>
      <c r="K330" s="79"/>
      <c r="L330" s="78"/>
      <c r="M330" s="78"/>
    </row>
    <row r="331" spans="1:13" x14ac:dyDescent="0.25">
      <c r="A331" s="94"/>
      <c r="B331" s="79"/>
      <c r="C331" s="79"/>
      <c r="D331" s="79"/>
      <c r="E331" s="78"/>
      <c r="F331" s="79"/>
      <c r="G331" s="78"/>
      <c r="H331" s="78"/>
      <c r="I331" s="78"/>
      <c r="J331" s="79"/>
      <c r="K331" s="79"/>
      <c r="L331" s="78"/>
      <c r="M331" s="78"/>
    </row>
    <row r="332" spans="1:13" x14ac:dyDescent="0.25">
      <c r="A332" s="94"/>
      <c r="B332" s="79"/>
      <c r="C332" s="79"/>
      <c r="D332" s="79"/>
      <c r="E332" s="78"/>
      <c r="F332" s="79"/>
      <c r="G332" s="78"/>
      <c r="H332" s="78"/>
      <c r="I332" s="78"/>
      <c r="J332" s="79"/>
      <c r="K332" s="79"/>
      <c r="L332" s="78"/>
      <c r="M332" s="78"/>
    </row>
    <row r="333" spans="1:13" x14ac:dyDescent="0.25">
      <c r="A333" s="94"/>
      <c r="B333" s="79"/>
      <c r="C333" s="79"/>
      <c r="D333" s="79"/>
      <c r="E333" s="78"/>
      <c r="F333" s="79"/>
      <c r="G333" s="78"/>
      <c r="H333" s="78"/>
      <c r="I333" s="78"/>
      <c r="J333" s="79"/>
      <c r="K333" s="79"/>
      <c r="L333" s="78"/>
      <c r="M333" s="78"/>
    </row>
    <row r="334" spans="1:13" x14ac:dyDescent="0.25">
      <c r="A334" s="94"/>
      <c r="B334" s="79"/>
      <c r="C334" s="79"/>
      <c r="D334" s="79"/>
      <c r="E334" s="78"/>
      <c r="F334" s="79"/>
      <c r="G334" s="78"/>
      <c r="H334" s="78"/>
      <c r="I334" s="78"/>
      <c r="J334" s="79"/>
      <c r="K334" s="79"/>
      <c r="L334" s="78"/>
      <c r="M334" s="78"/>
    </row>
    <row r="335" spans="1:13" x14ac:dyDescent="0.25">
      <c r="A335" s="94"/>
      <c r="B335" s="79"/>
      <c r="C335" s="79"/>
      <c r="D335" s="79"/>
      <c r="E335" s="78"/>
      <c r="F335" s="79"/>
      <c r="G335" s="78"/>
      <c r="H335" s="78"/>
      <c r="I335" s="78"/>
      <c r="J335" s="79"/>
      <c r="K335" s="79"/>
      <c r="L335" s="78"/>
      <c r="M335" s="78"/>
    </row>
    <row r="336" spans="1:13" x14ac:dyDescent="0.25">
      <c r="A336" s="94"/>
      <c r="B336" s="79"/>
      <c r="C336" s="79"/>
      <c r="D336" s="79"/>
      <c r="E336" s="78"/>
      <c r="F336" s="79"/>
      <c r="G336" s="78"/>
      <c r="H336" s="78"/>
      <c r="I336" s="78"/>
      <c r="J336" s="79"/>
      <c r="K336" s="79"/>
      <c r="L336" s="78"/>
      <c r="M336" s="78"/>
    </row>
    <row r="337" spans="1:13" x14ac:dyDescent="0.25">
      <c r="A337" s="94"/>
      <c r="B337" s="79"/>
      <c r="C337" s="79"/>
      <c r="D337" s="79"/>
      <c r="E337" s="78"/>
      <c r="F337" s="79"/>
      <c r="G337" s="78"/>
      <c r="H337" s="78"/>
      <c r="I337" s="78"/>
      <c r="J337" s="79"/>
      <c r="K337" s="79"/>
      <c r="L337" s="78"/>
      <c r="M337" s="78"/>
    </row>
    <row r="338" spans="1:13" x14ac:dyDescent="0.25">
      <c r="A338" s="94"/>
      <c r="B338" s="79"/>
      <c r="C338" s="79"/>
      <c r="D338" s="79"/>
      <c r="E338" s="78"/>
      <c r="F338" s="79"/>
      <c r="G338" s="78"/>
      <c r="H338" s="78"/>
      <c r="I338" s="78"/>
      <c r="J338" s="79"/>
      <c r="K338" s="79"/>
      <c r="L338" s="78"/>
      <c r="M338" s="78"/>
    </row>
    <row r="339" spans="1:13" x14ac:dyDescent="0.25">
      <c r="A339" s="94"/>
      <c r="B339" s="79"/>
      <c r="C339" s="79"/>
      <c r="D339" s="79"/>
      <c r="E339" s="78"/>
      <c r="F339" s="79"/>
      <c r="G339" s="78"/>
      <c r="H339" s="78"/>
      <c r="I339" s="78"/>
      <c r="J339" s="79"/>
      <c r="K339" s="79"/>
      <c r="L339" s="78"/>
      <c r="M339" s="78"/>
    </row>
    <row r="340" spans="1:13" x14ac:dyDescent="0.25">
      <c r="A340" s="94"/>
      <c r="B340" s="79"/>
      <c r="C340" s="79"/>
      <c r="D340" s="79"/>
      <c r="E340" s="78"/>
      <c r="F340" s="79"/>
      <c r="G340" s="78"/>
      <c r="H340" s="78"/>
      <c r="I340" s="78"/>
      <c r="J340" s="79"/>
      <c r="K340" s="79"/>
      <c r="L340" s="78"/>
      <c r="M340" s="78"/>
    </row>
    <row r="341" spans="1:13" x14ac:dyDescent="0.25">
      <c r="A341" s="94"/>
      <c r="B341" s="79"/>
      <c r="C341" s="79"/>
      <c r="D341" s="79"/>
      <c r="E341" s="78"/>
      <c r="F341" s="79"/>
      <c r="G341" s="78"/>
      <c r="H341" s="78"/>
      <c r="I341" s="78"/>
      <c r="J341" s="79"/>
      <c r="K341" s="79"/>
      <c r="L341" s="78"/>
      <c r="M341" s="78"/>
    </row>
    <row r="342" spans="1:13" x14ac:dyDescent="0.25">
      <c r="A342" s="94"/>
      <c r="B342" s="79"/>
      <c r="C342" s="79"/>
      <c r="D342" s="79"/>
      <c r="E342" s="78"/>
      <c r="F342" s="79"/>
      <c r="G342" s="78"/>
      <c r="H342" s="78"/>
      <c r="I342" s="78"/>
      <c r="J342" s="79"/>
      <c r="K342" s="79"/>
      <c r="L342" s="78"/>
      <c r="M342" s="78"/>
    </row>
    <row r="343" spans="1:13" x14ac:dyDescent="0.25">
      <c r="A343" s="94"/>
      <c r="B343" s="79"/>
      <c r="C343" s="79"/>
      <c r="D343" s="79"/>
      <c r="E343" s="78"/>
      <c r="F343" s="79"/>
      <c r="G343" s="78"/>
      <c r="H343" s="78"/>
      <c r="I343" s="78"/>
      <c r="J343" s="79"/>
      <c r="K343" s="79"/>
      <c r="L343" s="78"/>
      <c r="M343" s="78"/>
    </row>
    <row r="344" spans="1:13" x14ac:dyDescent="0.25">
      <c r="A344" s="94"/>
      <c r="B344" s="79"/>
      <c r="C344" s="79"/>
      <c r="D344" s="79"/>
      <c r="E344" s="78"/>
      <c r="F344" s="79"/>
      <c r="G344" s="78"/>
      <c r="H344" s="78"/>
      <c r="I344" s="78"/>
      <c r="J344" s="79"/>
      <c r="K344" s="79"/>
      <c r="L344" s="78"/>
      <c r="M344" s="78"/>
    </row>
    <row r="345" spans="1:13" x14ac:dyDescent="0.25">
      <c r="A345" s="94"/>
      <c r="B345" s="79"/>
      <c r="C345" s="79"/>
      <c r="D345" s="79"/>
      <c r="E345" s="78"/>
      <c r="F345" s="79"/>
      <c r="G345" s="78"/>
      <c r="H345" s="78"/>
      <c r="I345" s="78"/>
      <c r="J345" s="79"/>
      <c r="K345" s="79"/>
      <c r="L345" s="78"/>
      <c r="M345" s="78"/>
    </row>
    <row r="346" spans="1:13" x14ac:dyDescent="0.25">
      <c r="A346" s="94"/>
      <c r="B346" s="79"/>
      <c r="C346" s="79"/>
      <c r="D346" s="79"/>
      <c r="E346" s="78"/>
      <c r="F346" s="79"/>
      <c r="G346" s="78"/>
      <c r="H346" s="78"/>
      <c r="I346" s="78"/>
      <c r="J346" s="79"/>
      <c r="K346" s="79"/>
      <c r="L346" s="78"/>
      <c r="M346" s="78"/>
    </row>
    <row r="347" spans="1:13" x14ac:dyDescent="0.25">
      <c r="A347" s="94"/>
      <c r="B347" s="79"/>
      <c r="C347" s="79"/>
      <c r="D347" s="79"/>
      <c r="E347" s="78"/>
      <c r="F347" s="79"/>
      <c r="G347" s="78"/>
      <c r="H347" s="78"/>
      <c r="I347" s="78"/>
      <c r="J347" s="79"/>
      <c r="K347" s="79"/>
      <c r="L347" s="78"/>
      <c r="M347" s="78"/>
    </row>
    <row r="348" spans="1:13" x14ac:dyDescent="0.25">
      <c r="A348" s="94"/>
      <c r="B348" s="79"/>
      <c r="C348" s="79"/>
      <c r="D348" s="79"/>
      <c r="E348" s="78"/>
      <c r="F348" s="79"/>
      <c r="G348" s="78"/>
      <c r="H348" s="78"/>
      <c r="I348" s="78"/>
      <c r="J348" s="79"/>
      <c r="K348" s="79"/>
      <c r="L348" s="78"/>
      <c r="M348" s="78"/>
    </row>
    <row r="349" spans="1:13" x14ac:dyDescent="0.25">
      <c r="A349" s="94"/>
      <c r="B349" s="79"/>
      <c r="C349" s="79"/>
      <c r="D349" s="79"/>
      <c r="E349" s="78"/>
      <c r="F349" s="79"/>
      <c r="G349" s="78"/>
      <c r="H349" s="78"/>
      <c r="I349" s="78"/>
      <c r="J349" s="79"/>
      <c r="K349" s="79"/>
      <c r="L349" s="78"/>
      <c r="M349" s="78"/>
    </row>
    <row r="350" spans="1:13" x14ac:dyDescent="0.25">
      <c r="A350" s="94"/>
      <c r="B350" s="79"/>
      <c r="C350" s="79"/>
      <c r="D350" s="79"/>
      <c r="E350" s="78"/>
      <c r="F350" s="79"/>
      <c r="G350" s="78"/>
      <c r="H350" s="78"/>
      <c r="I350" s="78"/>
      <c r="J350" s="79"/>
      <c r="K350" s="79"/>
      <c r="L350" s="78"/>
      <c r="M350" s="78"/>
    </row>
    <row r="351" spans="1:13" x14ac:dyDescent="0.25">
      <c r="A351" s="94"/>
      <c r="B351" s="79"/>
      <c r="C351" s="79"/>
      <c r="D351" s="79"/>
      <c r="E351" s="78"/>
      <c r="F351" s="79"/>
      <c r="G351" s="78"/>
      <c r="H351" s="78"/>
      <c r="I351" s="78"/>
      <c r="J351" s="79"/>
      <c r="K351" s="79"/>
      <c r="L351" s="78"/>
      <c r="M351" s="78"/>
    </row>
    <row r="352" spans="1:13" x14ac:dyDescent="0.25">
      <c r="A352" s="94"/>
      <c r="B352" s="79"/>
      <c r="C352" s="79"/>
      <c r="D352" s="79"/>
      <c r="E352" s="78"/>
      <c r="F352" s="79"/>
      <c r="G352" s="78"/>
      <c r="H352" s="78"/>
      <c r="I352" s="78"/>
      <c r="J352" s="79"/>
      <c r="K352" s="79"/>
      <c r="L352" s="78"/>
      <c r="M352" s="78"/>
    </row>
    <row r="353" spans="1:13" x14ac:dyDescent="0.25">
      <c r="A353" s="94"/>
      <c r="B353" s="79"/>
      <c r="C353" s="79"/>
      <c r="D353" s="79"/>
      <c r="E353" s="78"/>
      <c r="F353" s="79"/>
      <c r="G353" s="78"/>
      <c r="H353" s="78"/>
      <c r="I353" s="78"/>
      <c r="J353" s="79"/>
      <c r="K353" s="79"/>
      <c r="L353" s="78"/>
      <c r="M353" s="78"/>
    </row>
    <row r="354" spans="1:13" x14ac:dyDescent="0.25">
      <c r="A354" s="94"/>
      <c r="B354" s="79"/>
      <c r="C354" s="79"/>
      <c r="D354" s="79"/>
      <c r="E354" s="78"/>
      <c r="F354" s="79"/>
      <c r="G354" s="78"/>
      <c r="H354" s="78"/>
      <c r="I354" s="78"/>
      <c r="J354" s="79"/>
      <c r="K354" s="79"/>
      <c r="L354" s="78"/>
      <c r="M354" s="78"/>
    </row>
    <row r="355" spans="1:13" x14ac:dyDescent="0.25">
      <c r="A355" s="94"/>
      <c r="B355" s="79"/>
      <c r="C355" s="79"/>
      <c r="D355" s="79"/>
      <c r="E355" s="78"/>
      <c r="F355" s="79"/>
      <c r="G355" s="78"/>
      <c r="H355" s="78"/>
      <c r="I355" s="78"/>
      <c r="J355" s="79"/>
      <c r="K355" s="79"/>
      <c r="L355" s="78"/>
      <c r="M355" s="78"/>
    </row>
    <row r="356" spans="1:13" x14ac:dyDescent="0.25">
      <c r="A356" s="94"/>
      <c r="B356" s="79"/>
      <c r="C356" s="79"/>
      <c r="D356" s="79"/>
      <c r="E356" s="78"/>
      <c r="F356" s="79"/>
      <c r="G356" s="78"/>
      <c r="H356" s="78"/>
      <c r="I356" s="78"/>
      <c r="J356" s="79"/>
      <c r="K356" s="79"/>
      <c r="L356" s="78"/>
      <c r="M356" s="78"/>
    </row>
    <row r="357" spans="1:13" x14ac:dyDescent="0.25">
      <c r="A357" s="94"/>
      <c r="B357" s="79"/>
      <c r="C357" s="79"/>
      <c r="D357" s="79"/>
      <c r="E357" s="78"/>
      <c r="F357" s="79"/>
      <c r="G357" s="78"/>
      <c r="H357" s="78"/>
      <c r="I357" s="78"/>
      <c r="J357" s="79"/>
      <c r="K357" s="79"/>
      <c r="L357" s="78"/>
      <c r="M357" s="78"/>
    </row>
    <row r="358" spans="1:13" x14ac:dyDescent="0.25">
      <c r="A358" s="94"/>
      <c r="B358" s="79"/>
      <c r="C358" s="79"/>
      <c r="D358" s="79"/>
      <c r="E358" s="78"/>
      <c r="F358" s="79"/>
      <c r="G358" s="78"/>
      <c r="H358" s="78"/>
      <c r="I358" s="78"/>
      <c r="J358" s="79"/>
      <c r="K358" s="79"/>
      <c r="L358" s="78"/>
      <c r="M358" s="78"/>
    </row>
    <row r="359" spans="1:13" x14ac:dyDescent="0.25">
      <c r="A359" s="94"/>
      <c r="B359" s="79"/>
      <c r="C359" s="79"/>
      <c r="D359" s="79"/>
      <c r="E359" s="78"/>
      <c r="F359" s="79"/>
      <c r="G359" s="78"/>
      <c r="H359" s="78"/>
      <c r="I359" s="78"/>
      <c r="J359" s="79"/>
      <c r="K359" s="79"/>
      <c r="L359" s="78"/>
      <c r="M359" s="78"/>
    </row>
    <row r="360" spans="1:13" x14ac:dyDescent="0.25">
      <c r="A360" s="94"/>
      <c r="B360" s="79"/>
      <c r="C360" s="79"/>
      <c r="D360" s="79"/>
      <c r="E360" s="78"/>
      <c r="F360" s="79"/>
      <c r="G360" s="78"/>
      <c r="H360" s="78"/>
      <c r="I360" s="78"/>
      <c r="J360" s="79"/>
      <c r="K360" s="79"/>
      <c r="L360" s="78"/>
      <c r="M360" s="78"/>
    </row>
    <row r="361" spans="1:13" x14ac:dyDescent="0.25">
      <c r="A361" s="94"/>
      <c r="B361" s="79"/>
      <c r="C361" s="79"/>
      <c r="D361" s="79"/>
      <c r="E361" s="78"/>
      <c r="F361" s="79"/>
      <c r="G361" s="78"/>
      <c r="H361" s="78"/>
      <c r="I361" s="78"/>
      <c r="J361" s="79"/>
      <c r="K361" s="79"/>
      <c r="L361" s="78"/>
      <c r="M361" s="78"/>
    </row>
    <row r="362" spans="1:13" x14ac:dyDescent="0.25">
      <c r="A362" s="94"/>
      <c r="B362" s="79"/>
      <c r="C362" s="79"/>
      <c r="D362" s="79"/>
      <c r="E362" s="78"/>
      <c r="F362" s="79"/>
      <c r="G362" s="78"/>
      <c r="H362" s="78"/>
      <c r="I362" s="78"/>
      <c r="J362" s="79"/>
      <c r="K362" s="79"/>
      <c r="L362" s="78"/>
      <c r="M362" s="78"/>
    </row>
    <row r="363" spans="1:13" x14ac:dyDescent="0.25">
      <c r="A363" s="94"/>
      <c r="B363" s="79"/>
      <c r="C363" s="79"/>
      <c r="D363" s="79"/>
      <c r="E363" s="78"/>
      <c r="F363" s="79"/>
      <c r="G363" s="78"/>
      <c r="H363" s="78"/>
      <c r="I363" s="78"/>
      <c r="J363" s="79"/>
      <c r="K363" s="79"/>
      <c r="L363" s="78"/>
      <c r="M363" s="78"/>
    </row>
    <row r="364" spans="1:13" x14ac:dyDescent="0.25">
      <c r="A364" s="94"/>
      <c r="B364" s="79"/>
      <c r="C364" s="79"/>
      <c r="D364" s="79"/>
      <c r="E364" s="78"/>
      <c r="F364" s="79"/>
      <c r="G364" s="78"/>
      <c r="H364" s="78"/>
      <c r="I364" s="78"/>
      <c r="J364" s="79"/>
      <c r="K364" s="79"/>
      <c r="L364" s="78"/>
      <c r="M364" s="78"/>
    </row>
    <row r="365" spans="1:13" x14ac:dyDescent="0.25">
      <c r="A365" s="94"/>
      <c r="B365" s="79"/>
      <c r="C365" s="79"/>
      <c r="D365" s="79"/>
      <c r="E365" s="78"/>
      <c r="F365" s="79"/>
      <c r="G365" s="78"/>
      <c r="H365" s="78"/>
      <c r="I365" s="78"/>
      <c r="J365" s="79"/>
      <c r="K365" s="79"/>
      <c r="L365" s="78"/>
      <c r="M365" s="78"/>
    </row>
    <row r="366" spans="1:13" x14ac:dyDescent="0.25">
      <c r="A366" s="94"/>
      <c r="B366" s="79"/>
      <c r="C366" s="79"/>
      <c r="D366" s="79"/>
      <c r="E366" s="78"/>
      <c r="F366" s="79"/>
      <c r="G366" s="78"/>
      <c r="H366" s="78"/>
      <c r="I366" s="78"/>
      <c r="J366" s="79"/>
      <c r="K366" s="79"/>
      <c r="L366" s="78"/>
      <c r="M366" s="78"/>
    </row>
    <row r="367" spans="1:13" x14ac:dyDescent="0.25">
      <c r="A367" s="94"/>
      <c r="B367" s="79"/>
      <c r="C367" s="79"/>
      <c r="D367" s="79"/>
      <c r="E367" s="78"/>
      <c r="F367" s="79"/>
      <c r="G367" s="78"/>
      <c r="H367" s="78"/>
      <c r="I367" s="78"/>
      <c r="J367" s="79"/>
      <c r="K367" s="79"/>
      <c r="L367" s="78"/>
      <c r="M367" s="78"/>
    </row>
    <row r="368" spans="1:13" x14ac:dyDescent="0.25">
      <c r="A368" s="94"/>
      <c r="B368" s="79"/>
      <c r="C368" s="79"/>
      <c r="D368" s="79"/>
      <c r="E368" s="78"/>
      <c r="F368" s="79"/>
      <c r="G368" s="78"/>
      <c r="H368" s="78"/>
      <c r="I368" s="78"/>
      <c r="J368" s="79"/>
      <c r="K368" s="79"/>
      <c r="L368" s="78"/>
      <c r="M368" s="78"/>
    </row>
    <row r="369" spans="1:13" x14ac:dyDescent="0.25">
      <c r="A369" s="94"/>
      <c r="B369" s="79"/>
      <c r="C369" s="79"/>
      <c r="D369" s="79"/>
      <c r="E369" s="78"/>
      <c r="F369" s="79"/>
      <c r="G369" s="78"/>
      <c r="H369" s="78"/>
      <c r="I369" s="78"/>
      <c r="J369" s="79"/>
      <c r="K369" s="79"/>
      <c r="L369" s="78"/>
      <c r="M369" s="78"/>
    </row>
    <row r="370" spans="1:13" x14ac:dyDescent="0.25">
      <c r="A370" s="94"/>
      <c r="B370" s="79"/>
      <c r="C370" s="79"/>
      <c r="D370" s="79"/>
      <c r="E370" s="78"/>
      <c r="F370" s="79"/>
      <c r="G370" s="78"/>
      <c r="H370" s="78"/>
      <c r="I370" s="78"/>
      <c r="J370" s="79"/>
      <c r="K370" s="79"/>
      <c r="L370" s="78"/>
      <c r="M370" s="78"/>
    </row>
    <row r="371" spans="1:13" x14ac:dyDescent="0.25">
      <c r="A371" s="94"/>
      <c r="B371" s="79"/>
      <c r="C371" s="79"/>
      <c r="D371" s="79"/>
      <c r="E371" s="78"/>
      <c r="F371" s="79"/>
      <c r="G371" s="78"/>
      <c r="H371" s="78"/>
      <c r="I371" s="78"/>
      <c r="J371" s="79"/>
      <c r="K371" s="79"/>
      <c r="L371" s="78"/>
      <c r="M371" s="78"/>
    </row>
    <row r="372" spans="1:13" x14ac:dyDescent="0.25">
      <c r="A372" s="94"/>
      <c r="B372" s="79"/>
      <c r="C372" s="79"/>
      <c r="D372" s="79"/>
      <c r="E372" s="78"/>
      <c r="F372" s="79"/>
      <c r="G372" s="78"/>
      <c r="H372" s="78"/>
      <c r="I372" s="78"/>
      <c r="J372" s="79"/>
      <c r="K372" s="79"/>
      <c r="L372" s="78"/>
      <c r="M372" s="78"/>
    </row>
    <row r="373" spans="1:13" x14ac:dyDescent="0.25">
      <c r="A373" s="94"/>
      <c r="B373" s="79"/>
      <c r="C373" s="79"/>
      <c r="D373" s="79"/>
      <c r="E373" s="78"/>
      <c r="F373" s="79"/>
      <c r="G373" s="78"/>
      <c r="H373" s="78"/>
      <c r="I373" s="78"/>
      <c r="J373" s="79"/>
      <c r="K373" s="79"/>
      <c r="L373" s="78"/>
      <c r="M373" s="78"/>
    </row>
    <row r="374" spans="1:13" x14ac:dyDescent="0.25">
      <c r="A374" s="94"/>
      <c r="B374" s="79"/>
      <c r="C374" s="79"/>
      <c r="D374" s="79"/>
      <c r="E374" s="78"/>
      <c r="F374" s="79"/>
      <c r="G374" s="78"/>
      <c r="H374" s="78"/>
      <c r="I374" s="78"/>
      <c r="J374" s="79"/>
      <c r="K374" s="79"/>
      <c r="L374" s="78"/>
      <c r="M374" s="78"/>
    </row>
    <row r="375" spans="1:13" x14ac:dyDescent="0.25">
      <c r="A375" s="94"/>
      <c r="B375" s="79"/>
      <c r="C375" s="79"/>
      <c r="D375" s="79"/>
      <c r="E375" s="78"/>
      <c r="F375" s="79"/>
      <c r="G375" s="78"/>
      <c r="H375" s="78"/>
      <c r="I375" s="78"/>
      <c r="J375" s="79"/>
      <c r="K375" s="79"/>
      <c r="L375" s="78"/>
      <c r="M375" s="78"/>
    </row>
    <row r="376" spans="1:13" x14ac:dyDescent="0.25">
      <c r="A376" s="94"/>
      <c r="B376" s="79"/>
      <c r="C376" s="79"/>
      <c r="D376" s="79"/>
      <c r="E376" s="78"/>
      <c r="F376" s="79"/>
      <c r="G376" s="78"/>
      <c r="H376" s="78"/>
      <c r="I376" s="78"/>
      <c r="J376" s="79"/>
      <c r="K376" s="79"/>
      <c r="L376" s="78"/>
      <c r="M376" s="78"/>
    </row>
    <row r="377" spans="1:13" x14ac:dyDescent="0.25">
      <c r="A377" s="94"/>
      <c r="B377" s="79"/>
      <c r="C377" s="79"/>
      <c r="D377" s="79"/>
      <c r="E377" s="78"/>
      <c r="F377" s="79"/>
      <c r="G377" s="78"/>
      <c r="H377" s="78"/>
      <c r="I377" s="78"/>
      <c r="J377" s="79"/>
      <c r="K377" s="79"/>
      <c r="L377" s="78"/>
      <c r="M377" s="78"/>
    </row>
    <row r="378" spans="1:13" x14ac:dyDescent="0.25">
      <c r="A378" s="94"/>
      <c r="B378" s="79"/>
      <c r="C378" s="79"/>
      <c r="D378" s="79"/>
      <c r="E378" s="78"/>
      <c r="F378" s="79"/>
      <c r="G378" s="78"/>
      <c r="H378" s="78"/>
      <c r="I378" s="78"/>
      <c r="J378" s="79"/>
      <c r="K378" s="79"/>
      <c r="L378" s="78"/>
      <c r="M378" s="78"/>
    </row>
    <row r="379" spans="1:13" x14ac:dyDescent="0.25">
      <c r="A379" s="94"/>
      <c r="B379" s="79"/>
      <c r="C379" s="79"/>
      <c r="D379" s="79"/>
      <c r="E379" s="78"/>
      <c r="F379" s="79"/>
      <c r="G379" s="78"/>
      <c r="H379" s="78"/>
      <c r="I379" s="78"/>
      <c r="J379" s="79"/>
      <c r="K379" s="79"/>
      <c r="L379" s="78"/>
      <c r="M379" s="78"/>
    </row>
    <row r="380" spans="1:13" x14ac:dyDescent="0.25">
      <c r="A380" s="94"/>
      <c r="B380" s="79"/>
      <c r="C380" s="79"/>
      <c r="D380" s="79"/>
      <c r="E380" s="78"/>
      <c r="F380" s="79"/>
      <c r="G380" s="78"/>
      <c r="H380" s="78"/>
      <c r="I380" s="78"/>
      <c r="J380" s="79"/>
      <c r="K380" s="79"/>
      <c r="L380" s="78"/>
      <c r="M380" s="78"/>
    </row>
    <row r="381" spans="1:13" x14ac:dyDescent="0.25">
      <c r="A381" s="94"/>
      <c r="B381" s="79"/>
      <c r="C381" s="79"/>
      <c r="D381" s="79"/>
      <c r="E381" s="78"/>
      <c r="F381" s="79"/>
      <c r="G381" s="78"/>
      <c r="H381" s="78"/>
      <c r="I381" s="78"/>
      <c r="J381" s="79"/>
      <c r="K381" s="79"/>
      <c r="L381" s="78"/>
      <c r="M381" s="78"/>
    </row>
    <row r="382" spans="1:13" x14ac:dyDescent="0.25">
      <c r="A382" s="94"/>
      <c r="B382" s="79"/>
      <c r="C382" s="79"/>
      <c r="D382" s="79"/>
      <c r="E382" s="78"/>
      <c r="F382" s="79"/>
      <c r="G382" s="78"/>
      <c r="H382" s="78"/>
      <c r="I382" s="78"/>
      <c r="J382" s="79"/>
      <c r="K382" s="79"/>
      <c r="L382" s="78"/>
      <c r="M382" s="78"/>
    </row>
    <row r="383" spans="1:13" x14ac:dyDescent="0.25">
      <c r="A383" s="94"/>
      <c r="B383" s="79"/>
      <c r="C383" s="79"/>
      <c r="D383" s="79"/>
      <c r="E383" s="78"/>
      <c r="F383" s="79"/>
      <c r="G383" s="78"/>
      <c r="H383" s="78"/>
      <c r="I383" s="78"/>
      <c r="J383" s="79"/>
      <c r="K383" s="79"/>
      <c r="L383" s="78"/>
      <c r="M383" s="78"/>
    </row>
    <row r="384" spans="1:13" x14ac:dyDescent="0.25">
      <c r="A384" s="94"/>
      <c r="B384" s="79"/>
      <c r="C384" s="79"/>
      <c r="D384" s="79"/>
      <c r="E384" s="78"/>
      <c r="F384" s="79"/>
      <c r="G384" s="78"/>
      <c r="H384" s="78"/>
      <c r="I384" s="78"/>
      <c r="J384" s="79"/>
      <c r="K384" s="79"/>
      <c r="L384" s="78"/>
      <c r="M384" s="78"/>
    </row>
    <row r="385" spans="1:13" x14ac:dyDescent="0.25">
      <c r="A385" s="94"/>
      <c r="B385" s="79"/>
      <c r="C385" s="79"/>
      <c r="D385" s="79"/>
      <c r="E385" s="78"/>
      <c r="F385" s="79"/>
      <c r="G385" s="78"/>
      <c r="H385" s="78"/>
      <c r="I385" s="78"/>
      <c r="J385" s="79"/>
      <c r="K385" s="79"/>
      <c r="L385" s="78"/>
      <c r="M385" s="78"/>
    </row>
    <row r="386" spans="1:13" x14ac:dyDescent="0.25">
      <c r="A386" s="94"/>
      <c r="B386" s="79"/>
      <c r="C386" s="79"/>
      <c r="D386" s="79"/>
      <c r="E386" s="78"/>
      <c r="F386" s="79"/>
      <c r="G386" s="78"/>
      <c r="H386" s="78"/>
      <c r="I386" s="78"/>
      <c r="J386" s="79"/>
      <c r="K386" s="79"/>
      <c r="L386" s="78"/>
      <c r="M386" s="78"/>
    </row>
    <row r="387" spans="1:13" x14ac:dyDescent="0.25">
      <c r="A387" s="94"/>
      <c r="B387" s="79"/>
      <c r="C387" s="79"/>
      <c r="D387" s="79"/>
      <c r="E387" s="78"/>
      <c r="F387" s="79"/>
      <c r="G387" s="78"/>
      <c r="H387" s="78"/>
      <c r="I387" s="78"/>
      <c r="J387" s="79"/>
      <c r="K387" s="79"/>
      <c r="L387" s="78"/>
      <c r="M387" s="78"/>
    </row>
    <row r="388" spans="1:13" x14ac:dyDescent="0.25">
      <c r="A388" s="94"/>
      <c r="B388" s="79"/>
      <c r="C388" s="79"/>
      <c r="D388" s="79"/>
      <c r="E388" s="78"/>
      <c r="F388" s="79"/>
      <c r="G388" s="78"/>
      <c r="H388" s="78"/>
      <c r="I388" s="78"/>
      <c r="J388" s="79"/>
      <c r="K388" s="79"/>
      <c r="L388" s="78"/>
      <c r="M388" s="78"/>
    </row>
    <row r="389" spans="1:13" x14ac:dyDescent="0.25">
      <c r="A389" s="94"/>
      <c r="B389" s="79"/>
      <c r="C389" s="79"/>
      <c r="D389" s="79"/>
      <c r="E389" s="78"/>
      <c r="F389" s="79"/>
      <c r="G389" s="78"/>
      <c r="H389" s="78"/>
      <c r="I389" s="78"/>
      <c r="J389" s="79"/>
      <c r="K389" s="79"/>
      <c r="L389" s="78"/>
      <c r="M389" s="78"/>
    </row>
    <row r="390" spans="1:13" x14ac:dyDescent="0.25">
      <c r="A390" s="94"/>
      <c r="B390" s="79"/>
      <c r="C390" s="79"/>
      <c r="D390" s="79"/>
      <c r="E390" s="78"/>
      <c r="F390" s="79"/>
      <c r="G390" s="78"/>
      <c r="H390" s="78"/>
      <c r="I390" s="78"/>
      <c r="J390" s="79"/>
      <c r="K390" s="79"/>
      <c r="L390" s="78"/>
      <c r="M390" s="78"/>
    </row>
    <row r="391" spans="1:13" x14ac:dyDescent="0.25">
      <c r="A391" s="94"/>
      <c r="B391" s="79"/>
      <c r="C391" s="79"/>
      <c r="D391" s="79"/>
      <c r="E391" s="78"/>
      <c r="F391" s="79"/>
      <c r="G391" s="78"/>
      <c r="H391" s="78"/>
      <c r="I391" s="78"/>
      <c r="J391" s="79"/>
      <c r="K391" s="79"/>
      <c r="L391" s="78"/>
      <c r="M391" s="78"/>
    </row>
    <row r="392" spans="1:13" x14ac:dyDescent="0.25">
      <c r="A392" s="94"/>
      <c r="B392" s="79"/>
      <c r="C392" s="79"/>
      <c r="D392" s="79"/>
      <c r="E392" s="78"/>
      <c r="F392" s="79"/>
      <c r="G392" s="78"/>
      <c r="H392" s="78"/>
      <c r="I392" s="78"/>
      <c r="J392" s="79"/>
      <c r="K392" s="79"/>
      <c r="L392" s="78"/>
      <c r="M392" s="78"/>
    </row>
    <row r="393" spans="1:13" x14ac:dyDescent="0.25">
      <c r="A393" s="94"/>
      <c r="B393" s="79"/>
      <c r="C393" s="79"/>
      <c r="D393" s="79"/>
      <c r="E393" s="78"/>
      <c r="F393" s="79"/>
      <c r="G393" s="78"/>
      <c r="H393" s="78"/>
      <c r="I393" s="78"/>
      <c r="J393" s="79"/>
      <c r="K393" s="79"/>
      <c r="L393" s="78"/>
      <c r="M393" s="78"/>
    </row>
    <row r="394" spans="1:13" x14ac:dyDescent="0.25">
      <c r="A394" s="94"/>
      <c r="B394" s="79"/>
      <c r="C394" s="79"/>
      <c r="D394" s="79"/>
      <c r="E394" s="78"/>
      <c r="F394" s="79"/>
      <c r="G394" s="78"/>
      <c r="H394" s="78"/>
      <c r="I394" s="78"/>
      <c r="J394" s="79"/>
      <c r="K394" s="79"/>
      <c r="L394" s="78"/>
      <c r="M394" s="78"/>
    </row>
    <row r="395" spans="1:13" x14ac:dyDescent="0.25">
      <c r="A395" s="94"/>
      <c r="B395" s="79"/>
      <c r="C395" s="79"/>
      <c r="D395" s="79"/>
      <c r="E395" s="78"/>
      <c r="F395" s="79"/>
      <c r="G395" s="78"/>
      <c r="H395" s="78"/>
      <c r="I395" s="78"/>
      <c r="J395" s="79"/>
      <c r="K395" s="79"/>
      <c r="L395" s="78"/>
      <c r="M395" s="78"/>
    </row>
    <row r="396" spans="1:13" x14ac:dyDescent="0.25">
      <c r="A396" s="94"/>
      <c r="B396" s="79"/>
      <c r="C396" s="79"/>
      <c r="D396" s="79"/>
      <c r="E396" s="78"/>
      <c r="F396" s="79"/>
      <c r="G396" s="78"/>
      <c r="H396" s="78"/>
      <c r="I396" s="78"/>
      <c r="J396" s="79"/>
      <c r="K396" s="79"/>
      <c r="L396" s="78"/>
      <c r="M396" s="78"/>
    </row>
    <row r="397" spans="1:13" x14ac:dyDescent="0.25">
      <c r="A397" s="94"/>
      <c r="B397" s="79"/>
      <c r="C397" s="79"/>
      <c r="D397" s="79"/>
      <c r="E397" s="78"/>
      <c r="F397" s="79"/>
      <c r="G397" s="78"/>
      <c r="H397" s="78"/>
      <c r="I397" s="78"/>
      <c r="J397" s="79"/>
      <c r="K397" s="79"/>
      <c r="L397" s="78"/>
      <c r="M397" s="78"/>
    </row>
    <row r="398" spans="1:13" x14ac:dyDescent="0.25">
      <c r="A398" s="94"/>
      <c r="B398" s="79"/>
      <c r="C398" s="79"/>
      <c r="D398" s="79"/>
      <c r="E398" s="78"/>
      <c r="F398" s="79"/>
      <c r="G398" s="78"/>
      <c r="H398" s="78"/>
      <c r="I398" s="78"/>
      <c r="J398" s="79"/>
      <c r="K398" s="79"/>
      <c r="L398" s="78"/>
      <c r="M398" s="78"/>
    </row>
    <row r="399" spans="1:13" x14ac:dyDescent="0.25">
      <c r="A399" s="94"/>
      <c r="B399" s="79"/>
      <c r="C399" s="79"/>
      <c r="D399" s="79"/>
      <c r="E399" s="78"/>
      <c r="F399" s="79"/>
      <c r="G399" s="78"/>
      <c r="H399" s="78"/>
      <c r="I399" s="78"/>
      <c r="J399" s="79"/>
      <c r="K399" s="79"/>
      <c r="L399" s="78"/>
      <c r="M399" s="78"/>
    </row>
    <row r="400" spans="1:13" x14ac:dyDescent="0.25">
      <c r="A400" s="94"/>
      <c r="B400" s="79"/>
      <c r="C400" s="79"/>
      <c r="D400" s="79"/>
      <c r="E400" s="78"/>
      <c r="F400" s="79"/>
      <c r="G400" s="78"/>
      <c r="H400" s="78"/>
      <c r="I400" s="78"/>
      <c r="J400" s="79"/>
      <c r="K400" s="79"/>
      <c r="L400" s="78"/>
      <c r="M400" s="78"/>
    </row>
    <row r="401" spans="1:13" x14ac:dyDescent="0.25">
      <c r="A401" s="94"/>
      <c r="B401" s="79"/>
      <c r="C401" s="79"/>
      <c r="D401" s="79"/>
      <c r="E401" s="78"/>
      <c r="F401" s="79"/>
      <c r="G401" s="78"/>
      <c r="H401" s="78"/>
      <c r="I401" s="78"/>
      <c r="J401" s="79"/>
      <c r="K401" s="79"/>
      <c r="L401" s="78"/>
      <c r="M401" s="78"/>
    </row>
    <row r="402" spans="1:13" x14ac:dyDescent="0.25">
      <c r="A402" s="94"/>
      <c r="B402" s="79"/>
      <c r="C402" s="79"/>
      <c r="D402" s="79"/>
      <c r="E402" s="78"/>
      <c r="F402" s="79"/>
      <c r="G402" s="78"/>
      <c r="H402" s="78"/>
      <c r="I402" s="78"/>
      <c r="J402" s="79"/>
      <c r="K402" s="79"/>
      <c r="L402" s="78"/>
      <c r="M402" s="78"/>
    </row>
    <row r="403" spans="1:13" x14ac:dyDescent="0.25">
      <c r="A403" s="94"/>
      <c r="B403" s="79"/>
      <c r="C403" s="79"/>
      <c r="D403" s="79"/>
      <c r="E403" s="78"/>
      <c r="F403" s="79"/>
      <c r="G403" s="78"/>
      <c r="H403" s="78"/>
      <c r="I403" s="78"/>
      <c r="J403" s="79"/>
      <c r="K403" s="79"/>
      <c r="L403" s="78"/>
      <c r="M403" s="78"/>
    </row>
    <row r="404" spans="1:13" x14ac:dyDescent="0.25">
      <c r="A404" s="94"/>
      <c r="B404" s="79"/>
      <c r="C404" s="79"/>
      <c r="D404" s="79"/>
      <c r="E404" s="78"/>
      <c r="F404" s="79"/>
      <c r="G404" s="78"/>
      <c r="H404" s="78"/>
      <c r="I404" s="78"/>
      <c r="J404" s="79"/>
      <c r="K404" s="79"/>
      <c r="L404" s="78"/>
      <c r="M404" s="78"/>
    </row>
    <row r="405" spans="1:13" x14ac:dyDescent="0.25">
      <c r="A405" s="94"/>
      <c r="B405" s="79"/>
      <c r="C405" s="79"/>
      <c r="D405" s="79"/>
      <c r="E405" s="78"/>
      <c r="F405" s="79"/>
      <c r="G405" s="78"/>
      <c r="H405" s="78"/>
      <c r="I405" s="78"/>
      <c r="J405" s="79"/>
      <c r="K405" s="79"/>
      <c r="L405" s="78"/>
      <c r="M405" s="78"/>
    </row>
    <row r="406" spans="1:13" x14ac:dyDescent="0.25">
      <c r="A406" s="94"/>
      <c r="B406" s="79"/>
      <c r="C406" s="79"/>
      <c r="D406" s="79"/>
      <c r="E406" s="78"/>
      <c r="F406" s="79"/>
      <c r="G406" s="78"/>
      <c r="H406" s="78"/>
      <c r="I406" s="78"/>
      <c r="J406" s="79"/>
      <c r="K406" s="79"/>
      <c r="L406" s="78"/>
      <c r="M406" s="78"/>
    </row>
    <row r="407" spans="1:13" x14ac:dyDescent="0.25">
      <c r="A407" s="94"/>
      <c r="B407" s="79"/>
      <c r="C407" s="79"/>
      <c r="D407" s="79"/>
      <c r="E407" s="78"/>
      <c r="F407" s="79"/>
      <c r="G407" s="78"/>
      <c r="H407" s="78"/>
      <c r="I407" s="78"/>
      <c r="J407" s="79"/>
      <c r="K407" s="79"/>
      <c r="L407" s="78"/>
      <c r="M407" s="78"/>
    </row>
    <row r="408" spans="1:13" x14ac:dyDescent="0.25">
      <c r="A408" s="94"/>
      <c r="B408" s="79"/>
      <c r="C408" s="79"/>
      <c r="D408" s="79"/>
      <c r="E408" s="78"/>
      <c r="F408" s="79"/>
      <c r="G408" s="78"/>
      <c r="H408" s="78"/>
      <c r="I408" s="78"/>
      <c r="J408" s="79"/>
      <c r="K408" s="79"/>
      <c r="L408" s="78"/>
      <c r="M408" s="78"/>
    </row>
    <row r="409" spans="1:13" x14ac:dyDescent="0.25">
      <c r="A409" s="94"/>
      <c r="B409" s="79"/>
      <c r="C409" s="79"/>
      <c r="D409" s="79"/>
      <c r="E409" s="78"/>
      <c r="F409" s="79"/>
      <c r="G409" s="78"/>
      <c r="H409" s="78"/>
      <c r="I409" s="78"/>
      <c r="J409" s="79"/>
      <c r="K409" s="79"/>
      <c r="L409" s="78"/>
      <c r="M409" s="78"/>
    </row>
    <row r="410" spans="1:13" x14ac:dyDescent="0.25">
      <c r="A410" s="94"/>
      <c r="B410" s="79"/>
      <c r="C410" s="79"/>
      <c r="D410" s="79"/>
      <c r="E410" s="78"/>
      <c r="F410" s="79"/>
      <c r="G410" s="78"/>
      <c r="H410" s="78"/>
      <c r="I410" s="78"/>
      <c r="J410" s="79"/>
      <c r="K410" s="79"/>
      <c r="L410" s="78"/>
      <c r="M410" s="78"/>
    </row>
    <row r="411" spans="1:13" x14ac:dyDescent="0.25">
      <c r="A411" s="94"/>
      <c r="B411" s="79"/>
      <c r="C411" s="79"/>
      <c r="D411" s="79"/>
      <c r="E411" s="78"/>
      <c r="F411" s="79"/>
      <c r="G411" s="78"/>
      <c r="H411" s="78"/>
      <c r="I411" s="78"/>
      <c r="J411" s="79"/>
      <c r="K411" s="79"/>
      <c r="L411" s="78"/>
      <c r="M411" s="78"/>
    </row>
    <row r="412" spans="1:13" x14ac:dyDescent="0.25">
      <c r="A412" s="94"/>
      <c r="B412" s="79"/>
      <c r="C412" s="79"/>
      <c r="D412" s="79"/>
      <c r="E412" s="78"/>
      <c r="F412" s="79"/>
      <c r="G412" s="78"/>
      <c r="H412" s="78"/>
      <c r="I412" s="78"/>
      <c r="J412" s="79"/>
      <c r="K412" s="79"/>
      <c r="L412" s="78"/>
      <c r="M412" s="78"/>
    </row>
    <row r="413" spans="1:13" x14ac:dyDescent="0.25">
      <c r="A413" s="94"/>
      <c r="B413" s="79"/>
      <c r="C413" s="79"/>
      <c r="D413" s="79"/>
      <c r="E413" s="78"/>
      <c r="F413" s="79"/>
      <c r="G413" s="78"/>
      <c r="H413" s="78"/>
      <c r="I413" s="78"/>
      <c r="J413" s="79"/>
      <c r="K413" s="79"/>
      <c r="L413" s="78"/>
      <c r="M413" s="78"/>
    </row>
    <row r="414" spans="1:13" x14ac:dyDescent="0.25">
      <c r="A414" s="94"/>
      <c r="B414" s="79"/>
      <c r="C414" s="79"/>
      <c r="D414" s="79"/>
      <c r="E414" s="78"/>
      <c r="F414" s="79"/>
      <c r="G414" s="78"/>
      <c r="H414" s="78"/>
      <c r="I414" s="78"/>
      <c r="J414" s="79"/>
      <c r="K414" s="79"/>
      <c r="L414" s="78"/>
      <c r="M414" s="78"/>
    </row>
    <row r="415" spans="1:13" x14ac:dyDescent="0.25">
      <c r="A415" s="94"/>
      <c r="B415" s="79"/>
      <c r="C415" s="79"/>
      <c r="D415" s="79"/>
      <c r="E415" s="78"/>
      <c r="F415" s="79"/>
      <c r="G415" s="78"/>
      <c r="H415" s="78"/>
      <c r="I415" s="78"/>
      <c r="J415" s="79"/>
      <c r="K415" s="79"/>
      <c r="L415" s="78"/>
      <c r="M415" s="78"/>
    </row>
    <row r="416" spans="1:13" x14ac:dyDescent="0.25">
      <c r="A416" s="94"/>
      <c r="B416" s="79"/>
      <c r="C416" s="79"/>
      <c r="D416" s="79"/>
      <c r="E416" s="78"/>
      <c r="F416" s="79"/>
      <c r="G416" s="78"/>
      <c r="H416" s="78"/>
      <c r="I416" s="78"/>
      <c r="J416" s="79"/>
      <c r="K416" s="79"/>
      <c r="L416" s="78"/>
      <c r="M416" s="78"/>
    </row>
    <row r="417" spans="1:13" x14ac:dyDescent="0.25">
      <c r="A417" s="94"/>
      <c r="B417" s="79"/>
      <c r="C417" s="79"/>
      <c r="D417" s="79"/>
      <c r="E417" s="78"/>
      <c r="F417" s="79"/>
      <c r="G417" s="78"/>
      <c r="H417" s="78"/>
      <c r="I417" s="78"/>
      <c r="J417" s="79"/>
      <c r="K417" s="79"/>
      <c r="L417" s="78"/>
      <c r="M417" s="78"/>
    </row>
    <row r="418" spans="1:13" x14ac:dyDescent="0.25">
      <c r="A418" s="94"/>
      <c r="B418" s="79"/>
      <c r="C418" s="79"/>
      <c r="D418" s="79"/>
      <c r="E418" s="78"/>
      <c r="F418" s="79"/>
      <c r="G418" s="78"/>
      <c r="H418" s="78"/>
      <c r="I418" s="78"/>
      <c r="J418" s="79"/>
      <c r="K418" s="79"/>
      <c r="L418" s="78"/>
      <c r="M418" s="78"/>
    </row>
    <row r="419" spans="1:13" x14ac:dyDescent="0.25">
      <c r="A419" s="94"/>
      <c r="B419" s="79"/>
      <c r="C419" s="79"/>
      <c r="D419" s="79"/>
      <c r="E419" s="78"/>
      <c r="F419" s="79"/>
      <c r="G419" s="78"/>
      <c r="H419" s="78"/>
      <c r="I419" s="78"/>
      <c r="J419" s="79"/>
      <c r="K419" s="79"/>
      <c r="L419" s="78"/>
      <c r="M419" s="78"/>
    </row>
    <row r="420" spans="1:13" x14ac:dyDescent="0.25">
      <c r="A420" s="94"/>
      <c r="B420" s="79"/>
      <c r="C420" s="79"/>
      <c r="D420" s="79"/>
      <c r="E420" s="78"/>
      <c r="F420" s="79"/>
      <c r="G420" s="78"/>
      <c r="H420" s="78"/>
      <c r="I420" s="78"/>
      <c r="J420" s="79"/>
      <c r="K420" s="79"/>
      <c r="L420" s="78"/>
      <c r="M420" s="78"/>
    </row>
    <row r="421" spans="1:13" x14ac:dyDescent="0.25">
      <c r="A421" s="94"/>
      <c r="B421" s="79"/>
      <c r="C421" s="79"/>
      <c r="D421" s="79"/>
      <c r="E421" s="78"/>
      <c r="F421" s="79"/>
      <c r="G421" s="78"/>
      <c r="H421" s="78"/>
      <c r="I421" s="78"/>
      <c r="J421" s="79"/>
      <c r="K421" s="79"/>
      <c r="L421" s="78"/>
      <c r="M421" s="78"/>
    </row>
    <row r="422" spans="1:13" x14ac:dyDescent="0.25">
      <c r="A422" s="94"/>
      <c r="B422" s="79"/>
      <c r="C422" s="79"/>
      <c r="D422" s="79"/>
      <c r="E422" s="78"/>
      <c r="F422" s="79"/>
      <c r="G422" s="78"/>
      <c r="H422" s="78"/>
      <c r="I422" s="78"/>
      <c r="J422" s="79"/>
      <c r="K422" s="79"/>
      <c r="L422" s="78"/>
      <c r="M422" s="78"/>
    </row>
    <row r="423" spans="1:13" x14ac:dyDescent="0.25">
      <c r="A423" s="94"/>
      <c r="B423" s="79"/>
      <c r="C423" s="79"/>
      <c r="D423" s="79"/>
      <c r="E423" s="78"/>
      <c r="F423" s="79"/>
      <c r="G423" s="78"/>
      <c r="H423" s="78"/>
      <c r="I423" s="78"/>
      <c r="J423" s="79"/>
      <c r="K423" s="79"/>
      <c r="L423" s="78"/>
      <c r="M423" s="78"/>
    </row>
    <row r="424" spans="1:13" x14ac:dyDescent="0.25">
      <c r="A424" s="94"/>
      <c r="B424" s="79"/>
      <c r="C424" s="79"/>
      <c r="D424" s="79"/>
      <c r="E424" s="78"/>
      <c r="F424" s="79"/>
      <c r="G424" s="78"/>
      <c r="H424" s="78"/>
      <c r="I424" s="78"/>
      <c r="J424" s="79"/>
      <c r="K424" s="79"/>
      <c r="L424" s="78"/>
      <c r="M424" s="78"/>
    </row>
    <row r="425" spans="1:13" x14ac:dyDescent="0.25">
      <c r="A425" s="94"/>
      <c r="B425" s="79"/>
      <c r="C425" s="79"/>
      <c r="D425" s="79"/>
      <c r="E425" s="78"/>
      <c r="F425" s="79"/>
      <c r="G425" s="78"/>
      <c r="H425" s="78"/>
      <c r="I425" s="78"/>
      <c r="J425" s="79"/>
      <c r="K425" s="79"/>
      <c r="L425" s="78"/>
      <c r="M425" s="78"/>
    </row>
    <row r="426" spans="1:13" x14ac:dyDescent="0.25">
      <c r="A426" s="94"/>
      <c r="B426" s="79"/>
      <c r="C426" s="79"/>
      <c r="D426" s="79"/>
      <c r="E426" s="78"/>
      <c r="F426" s="79"/>
      <c r="G426" s="78"/>
      <c r="H426" s="78"/>
      <c r="I426" s="78"/>
      <c r="J426" s="79"/>
      <c r="K426" s="79"/>
      <c r="L426" s="78"/>
      <c r="M426" s="78"/>
    </row>
    <row r="427" spans="1:13" x14ac:dyDescent="0.25">
      <c r="A427" s="94"/>
      <c r="B427" s="79"/>
      <c r="C427" s="79"/>
      <c r="D427" s="79"/>
      <c r="E427" s="78"/>
      <c r="F427" s="79"/>
      <c r="G427" s="78"/>
      <c r="H427" s="78"/>
      <c r="I427" s="78"/>
      <c r="J427" s="79"/>
      <c r="K427" s="79"/>
      <c r="L427" s="78"/>
      <c r="M427" s="78"/>
    </row>
    <row r="428" spans="1:13" x14ac:dyDescent="0.25">
      <c r="A428" s="94"/>
      <c r="B428" s="79"/>
      <c r="C428" s="79"/>
      <c r="D428" s="79"/>
      <c r="E428" s="78"/>
      <c r="F428" s="79"/>
      <c r="G428" s="78"/>
      <c r="H428" s="78"/>
      <c r="I428" s="78"/>
      <c r="J428" s="79"/>
      <c r="K428" s="79"/>
      <c r="L428" s="78"/>
      <c r="M428" s="78"/>
    </row>
    <row r="429" spans="1:13" x14ac:dyDescent="0.25">
      <c r="A429" s="94"/>
      <c r="B429" s="79"/>
      <c r="C429" s="79"/>
      <c r="D429" s="79"/>
      <c r="E429" s="78"/>
      <c r="F429" s="79"/>
      <c r="G429" s="78"/>
      <c r="H429" s="78"/>
      <c r="I429" s="78"/>
      <c r="J429" s="79"/>
      <c r="K429" s="79"/>
      <c r="L429" s="78"/>
      <c r="M429" s="78"/>
    </row>
    <row r="430" spans="1:13" x14ac:dyDescent="0.25">
      <c r="A430" s="94"/>
      <c r="B430" s="79"/>
      <c r="C430" s="79"/>
      <c r="D430" s="79"/>
      <c r="E430" s="78"/>
      <c r="F430" s="79"/>
      <c r="G430" s="78"/>
      <c r="H430" s="78"/>
      <c r="I430" s="78"/>
      <c r="J430" s="79"/>
      <c r="K430" s="79"/>
      <c r="L430" s="78"/>
      <c r="M430" s="78"/>
    </row>
    <row r="431" spans="1:13" x14ac:dyDescent="0.25">
      <c r="A431" s="94"/>
      <c r="B431" s="79"/>
      <c r="C431" s="79"/>
      <c r="D431" s="79"/>
      <c r="E431" s="78"/>
      <c r="F431" s="79"/>
      <c r="G431" s="78"/>
      <c r="H431" s="78"/>
      <c r="I431" s="78"/>
      <c r="J431" s="79"/>
      <c r="K431" s="79"/>
      <c r="L431" s="78"/>
      <c r="M431" s="78"/>
    </row>
    <row r="432" spans="1:13" x14ac:dyDescent="0.25">
      <c r="A432" s="94"/>
      <c r="B432" s="79"/>
      <c r="C432" s="79"/>
      <c r="D432" s="79"/>
      <c r="E432" s="78"/>
      <c r="F432" s="79"/>
      <c r="G432" s="78"/>
      <c r="H432" s="78"/>
      <c r="I432" s="78"/>
      <c r="J432" s="79"/>
      <c r="K432" s="79"/>
      <c r="L432" s="78"/>
      <c r="M432" s="78"/>
    </row>
    <row r="433" spans="1:13" x14ac:dyDescent="0.25">
      <c r="A433" s="94"/>
      <c r="B433" s="79"/>
      <c r="C433" s="79"/>
      <c r="D433" s="79"/>
      <c r="E433" s="78"/>
      <c r="F433" s="79"/>
      <c r="G433" s="78"/>
      <c r="H433" s="78"/>
      <c r="I433" s="78"/>
      <c r="J433" s="79"/>
      <c r="K433" s="79"/>
      <c r="L433" s="78"/>
      <c r="M433" s="78"/>
    </row>
    <row r="434" spans="1:13" x14ac:dyDescent="0.25">
      <c r="A434" s="94"/>
      <c r="B434" s="79"/>
      <c r="C434" s="79"/>
      <c r="D434" s="79"/>
      <c r="E434" s="78"/>
      <c r="F434" s="79"/>
      <c r="G434" s="78"/>
      <c r="H434" s="78"/>
      <c r="I434" s="78"/>
      <c r="J434" s="79"/>
      <c r="K434" s="79"/>
      <c r="L434" s="78"/>
      <c r="M434" s="78"/>
    </row>
    <row r="435" spans="1:13" x14ac:dyDescent="0.25">
      <c r="A435" s="94"/>
      <c r="B435" s="79"/>
      <c r="C435" s="79"/>
      <c r="D435" s="79"/>
      <c r="E435" s="78"/>
      <c r="F435" s="79"/>
      <c r="G435" s="78"/>
      <c r="H435" s="78"/>
      <c r="I435" s="78"/>
      <c r="J435" s="79"/>
      <c r="K435" s="79"/>
      <c r="L435" s="78"/>
      <c r="M435" s="78"/>
    </row>
    <row r="436" spans="1:13" x14ac:dyDescent="0.25">
      <c r="A436" s="94"/>
      <c r="B436" s="79"/>
      <c r="C436" s="79"/>
      <c r="D436" s="79"/>
      <c r="E436" s="78"/>
      <c r="F436" s="79"/>
      <c r="G436" s="78"/>
      <c r="H436" s="78"/>
      <c r="I436" s="78"/>
      <c r="J436" s="79"/>
      <c r="K436" s="79"/>
      <c r="L436" s="78"/>
      <c r="M436" s="78"/>
    </row>
    <row r="437" spans="1:13" x14ac:dyDescent="0.25">
      <c r="A437" s="94"/>
      <c r="B437" s="79"/>
      <c r="C437" s="79"/>
      <c r="D437" s="79"/>
      <c r="E437" s="78"/>
      <c r="F437" s="79"/>
      <c r="G437" s="78"/>
      <c r="H437" s="78"/>
      <c r="I437" s="78"/>
      <c r="J437" s="79"/>
      <c r="K437" s="79"/>
      <c r="L437" s="78"/>
      <c r="M437" s="78"/>
    </row>
    <row r="438" spans="1:13" x14ac:dyDescent="0.25">
      <c r="A438" s="94"/>
      <c r="B438" s="79"/>
      <c r="C438" s="79"/>
      <c r="D438" s="79"/>
      <c r="E438" s="78"/>
      <c r="F438" s="79"/>
      <c r="G438" s="78"/>
      <c r="H438" s="78"/>
      <c r="I438" s="78"/>
      <c r="J438" s="79"/>
      <c r="K438" s="79"/>
      <c r="L438" s="78"/>
      <c r="M438" s="78"/>
    </row>
    <row r="439" spans="1:13" x14ac:dyDescent="0.25">
      <c r="A439" s="94"/>
      <c r="B439" s="79"/>
      <c r="C439" s="79"/>
      <c r="D439" s="79"/>
      <c r="E439" s="78"/>
      <c r="F439" s="79"/>
      <c r="G439" s="78"/>
      <c r="H439" s="78"/>
      <c r="I439" s="78"/>
      <c r="J439" s="79"/>
      <c r="K439" s="79"/>
      <c r="L439" s="78"/>
      <c r="M439" s="78"/>
    </row>
    <row r="440" spans="1:13" x14ac:dyDescent="0.25">
      <c r="A440" s="94"/>
      <c r="B440" s="79"/>
      <c r="C440" s="79"/>
      <c r="D440" s="79"/>
      <c r="E440" s="78"/>
      <c r="F440" s="79"/>
      <c r="G440" s="78"/>
      <c r="H440" s="78"/>
      <c r="I440" s="78"/>
      <c r="J440" s="79"/>
      <c r="K440" s="79"/>
      <c r="L440" s="78"/>
      <c r="M440" s="78"/>
    </row>
    <row r="441" spans="1:13" x14ac:dyDescent="0.25">
      <c r="A441" s="94"/>
      <c r="B441" s="79"/>
      <c r="C441" s="79"/>
      <c r="D441" s="79"/>
      <c r="E441" s="78"/>
      <c r="F441" s="79"/>
      <c r="G441" s="78"/>
      <c r="H441" s="78"/>
      <c r="I441" s="78"/>
      <c r="J441" s="79"/>
      <c r="K441" s="79"/>
      <c r="L441" s="78"/>
      <c r="M441" s="78"/>
    </row>
    <row r="442" spans="1:13" x14ac:dyDescent="0.25">
      <c r="A442" s="94"/>
      <c r="B442" s="79"/>
      <c r="C442" s="79"/>
      <c r="D442" s="79"/>
      <c r="E442" s="78"/>
      <c r="F442" s="79"/>
      <c r="G442" s="78"/>
      <c r="H442" s="78"/>
      <c r="I442" s="78"/>
      <c r="J442" s="79"/>
      <c r="K442" s="79"/>
      <c r="L442" s="78"/>
      <c r="M442" s="78"/>
    </row>
    <row r="443" spans="1:13" x14ac:dyDescent="0.25">
      <c r="A443" s="94"/>
      <c r="B443" s="79"/>
      <c r="C443" s="79"/>
      <c r="D443" s="79"/>
      <c r="E443" s="78"/>
      <c r="F443" s="79"/>
      <c r="G443" s="78"/>
      <c r="H443" s="78"/>
      <c r="I443" s="78"/>
      <c r="J443" s="79"/>
      <c r="K443" s="79"/>
      <c r="L443" s="78"/>
      <c r="M443" s="78"/>
    </row>
    <row r="444" spans="1:13" x14ac:dyDescent="0.25">
      <c r="A444" s="94"/>
      <c r="B444" s="79"/>
      <c r="C444" s="79"/>
      <c r="D444" s="79"/>
      <c r="E444" s="78"/>
      <c r="F444" s="79"/>
      <c r="G444" s="78"/>
      <c r="H444" s="78"/>
      <c r="I444" s="78"/>
      <c r="J444" s="79"/>
      <c r="K444" s="79"/>
      <c r="L444" s="78"/>
      <c r="M444" s="78"/>
    </row>
    <row r="445" spans="1:13" x14ac:dyDescent="0.25">
      <c r="A445" s="94"/>
      <c r="B445" s="79"/>
      <c r="C445" s="79"/>
      <c r="D445" s="79"/>
      <c r="E445" s="78"/>
      <c r="F445" s="79"/>
      <c r="G445" s="78"/>
      <c r="H445" s="78"/>
      <c r="I445" s="78"/>
      <c r="J445" s="79"/>
      <c r="K445" s="79"/>
      <c r="L445" s="78"/>
      <c r="M445" s="78"/>
    </row>
    <row r="446" spans="1:13" x14ac:dyDescent="0.25">
      <c r="A446" s="94"/>
      <c r="B446" s="79"/>
      <c r="C446" s="79"/>
      <c r="D446" s="79"/>
      <c r="E446" s="78"/>
      <c r="F446" s="79"/>
      <c r="G446" s="78"/>
      <c r="H446" s="78"/>
      <c r="I446" s="78"/>
      <c r="J446" s="79"/>
      <c r="K446" s="79"/>
      <c r="L446" s="78"/>
      <c r="M446" s="78"/>
    </row>
    <row r="447" spans="1:13" x14ac:dyDescent="0.25">
      <c r="A447" s="94"/>
      <c r="B447" s="79"/>
      <c r="C447" s="79"/>
      <c r="D447" s="79"/>
      <c r="E447" s="78"/>
      <c r="F447" s="79"/>
      <c r="G447" s="78"/>
      <c r="H447" s="78"/>
      <c r="I447" s="78"/>
      <c r="J447" s="79"/>
      <c r="K447" s="79"/>
      <c r="L447" s="78"/>
      <c r="M447" s="78"/>
    </row>
    <row r="448" spans="1:13" x14ac:dyDescent="0.25">
      <c r="A448" s="94"/>
      <c r="B448" s="79"/>
      <c r="C448" s="79"/>
      <c r="D448" s="79"/>
      <c r="E448" s="78"/>
      <c r="F448" s="79"/>
      <c r="G448" s="78"/>
      <c r="H448" s="78"/>
      <c r="I448" s="78"/>
      <c r="J448" s="79"/>
      <c r="K448" s="79"/>
      <c r="L448" s="78"/>
      <c r="M448" s="78"/>
    </row>
    <row r="449" spans="1:13" x14ac:dyDescent="0.25">
      <c r="A449" s="94"/>
      <c r="B449" s="79"/>
      <c r="C449" s="79"/>
      <c r="D449" s="79"/>
      <c r="E449" s="78"/>
      <c r="F449" s="79"/>
      <c r="G449" s="78"/>
      <c r="H449" s="78"/>
      <c r="I449" s="78"/>
      <c r="J449" s="79"/>
      <c r="K449" s="79"/>
      <c r="L449" s="78"/>
      <c r="M449" s="78"/>
    </row>
    <row r="450" spans="1:13" x14ac:dyDescent="0.25">
      <c r="A450" s="94"/>
      <c r="B450" s="79"/>
      <c r="C450" s="79"/>
      <c r="D450" s="79"/>
      <c r="E450" s="78"/>
      <c r="F450" s="79"/>
      <c r="G450" s="78"/>
      <c r="H450" s="78"/>
      <c r="I450" s="78"/>
      <c r="J450" s="79"/>
      <c r="K450" s="79"/>
      <c r="L450" s="78"/>
      <c r="M450" s="78"/>
    </row>
    <row r="451" spans="1:13" x14ac:dyDescent="0.25">
      <c r="A451" s="94"/>
      <c r="B451" s="79"/>
      <c r="C451" s="79"/>
      <c r="D451" s="79"/>
      <c r="E451" s="78"/>
      <c r="F451" s="79"/>
      <c r="G451" s="78"/>
      <c r="H451" s="78"/>
      <c r="I451" s="78"/>
      <c r="J451" s="79"/>
      <c r="K451" s="79"/>
      <c r="L451" s="78"/>
      <c r="M451" s="78"/>
    </row>
    <row r="452" spans="1:13" x14ac:dyDescent="0.25">
      <c r="A452" s="94"/>
      <c r="B452" s="79"/>
      <c r="C452" s="79"/>
      <c r="D452" s="79"/>
      <c r="E452" s="78"/>
      <c r="F452" s="79"/>
      <c r="G452" s="78"/>
      <c r="H452" s="78"/>
      <c r="I452" s="78"/>
      <c r="J452" s="79"/>
      <c r="K452" s="79"/>
      <c r="L452" s="78"/>
      <c r="M452" s="78"/>
    </row>
    <row r="453" spans="1:13" x14ac:dyDescent="0.25">
      <c r="A453" s="94"/>
      <c r="B453" s="79"/>
      <c r="C453" s="79"/>
      <c r="D453" s="79"/>
      <c r="E453" s="78"/>
      <c r="F453" s="79"/>
      <c r="G453" s="78"/>
      <c r="H453" s="78"/>
      <c r="I453" s="78"/>
      <c r="J453" s="79"/>
      <c r="K453" s="79"/>
      <c r="L453" s="78"/>
      <c r="M453" s="78"/>
    </row>
    <row r="454" spans="1:13" x14ac:dyDescent="0.25">
      <c r="A454" s="94"/>
      <c r="B454" s="79"/>
      <c r="C454" s="79"/>
      <c r="D454" s="79"/>
      <c r="E454" s="78"/>
      <c r="F454" s="79"/>
      <c r="G454" s="78"/>
      <c r="H454" s="78"/>
      <c r="I454" s="78"/>
      <c r="J454" s="79"/>
      <c r="K454" s="79"/>
      <c r="L454" s="78"/>
      <c r="M454" s="78"/>
    </row>
    <row r="455" spans="1:13" x14ac:dyDescent="0.25">
      <c r="A455" s="94"/>
      <c r="B455" s="79"/>
      <c r="C455" s="79"/>
      <c r="D455" s="79"/>
      <c r="E455" s="78"/>
      <c r="F455" s="79"/>
      <c r="G455" s="78"/>
      <c r="H455" s="78"/>
      <c r="I455" s="78"/>
      <c r="J455" s="79"/>
      <c r="K455" s="79"/>
      <c r="L455" s="78"/>
      <c r="M455" s="78"/>
    </row>
    <row r="456" spans="1:13" x14ac:dyDescent="0.25">
      <c r="A456" s="94"/>
      <c r="B456" s="79"/>
      <c r="C456" s="79"/>
      <c r="D456" s="79"/>
      <c r="E456" s="78"/>
      <c r="F456" s="79"/>
      <c r="G456" s="78"/>
      <c r="H456" s="78"/>
      <c r="I456" s="78"/>
      <c r="J456" s="79"/>
      <c r="K456" s="79"/>
      <c r="L456" s="78"/>
      <c r="M456" s="78"/>
    </row>
    <row r="457" spans="1:13" x14ac:dyDescent="0.25">
      <c r="A457" s="94"/>
      <c r="B457" s="79"/>
      <c r="C457" s="79"/>
      <c r="D457" s="79"/>
      <c r="E457" s="78"/>
      <c r="F457" s="79"/>
      <c r="G457" s="78"/>
      <c r="H457" s="78"/>
      <c r="I457" s="78"/>
      <c r="J457" s="79"/>
      <c r="K457" s="79"/>
      <c r="L457" s="78"/>
      <c r="M457" s="78"/>
    </row>
    <row r="458" spans="1:13" x14ac:dyDescent="0.25">
      <c r="A458" s="94"/>
      <c r="B458" s="79"/>
      <c r="C458" s="79"/>
      <c r="D458" s="79"/>
      <c r="E458" s="78"/>
      <c r="F458" s="79"/>
      <c r="G458" s="78"/>
      <c r="H458" s="78"/>
      <c r="I458" s="78"/>
      <c r="J458" s="79"/>
      <c r="K458" s="79"/>
      <c r="L458" s="78"/>
      <c r="M458" s="78"/>
    </row>
    <row r="459" spans="1:13" x14ac:dyDescent="0.25">
      <c r="A459" s="94"/>
      <c r="B459" s="79"/>
      <c r="C459" s="79"/>
      <c r="D459" s="79"/>
      <c r="E459" s="78"/>
      <c r="F459" s="79"/>
      <c r="G459" s="78"/>
      <c r="H459" s="78"/>
      <c r="I459" s="78"/>
      <c r="J459" s="79"/>
      <c r="K459" s="79"/>
      <c r="L459" s="78"/>
      <c r="M459" s="78"/>
    </row>
    <row r="460" spans="1:13" x14ac:dyDescent="0.25">
      <c r="A460" s="94"/>
      <c r="B460" s="79"/>
      <c r="C460" s="79"/>
      <c r="D460" s="79"/>
      <c r="E460" s="78"/>
      <c r="F460" s="79"/>
      <c r="G460" s="78"/>
      <c r="H460" s="78"/>
      <c r="I460" s="78"/>
      <c r="J460" s="79"/>
      <c r="K460" s="79"/>
      <c r="L460" s="78"/>
      <c r="M460" s="78"/>
    </row>
    <row r="461" spans="1:13" x14ac:dyDescent="0.25">
      <c r="A461" s="94"/>
      <c r="B461" s="79"/>
      <c r="C461" s="79"/>
      <c r="D461" s="79"/>
      <c r="E461" s="78"/>
      <c r="F461" s="79"/>
      <c r="G461" s="78"/>
      <c r="H461" s="78"/>
      <c r="I461" s="78"/>
      <c r="J461" s="79"/>
      <c r="K461" s="79"/>
      <c r="L461" s="78"/>
      <c r="M461" s="78"/>
    </row>
    <row r="462" spans="1:13" x14ac:dyDescent="0.25">
      <c r="A462" s="94"/>
      <c r="B462" s="79"/>
      <c r="C462" s="79"/>
      <c r="D462" s="79"/>
      <c r="E462" s="78"/>
      <c r="F462" s="79"/>
      <c r="G462" s="78"/>
      <c r="H462" s="78"/>
      <c r="I462" s="78"/>
      <c r="J462" s="79"/>
      <c r="K462" s="79"/>
      <c r="L462" s="78"/>
      <c r="M462" s="78"/>
    </row>
    <row r="463" spans="1:13" x14ac:dyDescent="0.25">
      <c r="A463" s="94"/>
      <c r="B463" s="79"/>
      <c r="C463" s="79"/>
      <c r="D463" s="79"/>
      <c r="E463" s="78"/>
      <c r="F463" s="79"/>
      <c r="G463" s="78"/>
      <c r="H463" s="78"/>
      <c r="I463" s="78"/>
      <c r="J463" s="79"/>
      <c r="K463" s="79"/>
      <c r="L463" s="78"/>
      <c r="M463" s="78"/>
    </row>
    <row r="464" spans="1:13" x14ac:dyDescent="0.25">
      <c r="A464" s="94"/>
      <c r="B464" s="79"/>
      <c r="C464" s="79"/>
      <c r="D464" s="79"/>
      <c r="E464" s="78"/>
      <c r="F464" s="79"/>
      <c r="G464" s="78"/>
      <c r="H464" s="78"/>
      <c r="I464" s="78"/>
      <c r="J464" s="79"/>
      <c r="K464" s="79"/>
      <c r="L464" s="78"/>
      <c r="M464" s="78"/>
    </row>
    <row r="465" spans="1:13" x14ac:dyDescent="0.25">
      <c r="A465" s="94"/>
      <c r="B465" s="79"/>
      <c r="C465" s="79"/>
      <c r="D465" s="79"/>
      <c r="E465" s="78"/>
      <c r="F465" s="79"/>
      <c r="G465" s="78"/>
      <c r="H465" s="78"/>
      <c r="I465" s="78"/>
      <c r="J465" s="79"/>
      <c r="K465" s="79"/>
      <c r="L465" s="78"/>
      <c r="M465" s="78"/>
    </row>
    <row r="466" spans="1:13" x14ac:dyDescent="0.25">
      <c r="A466" s="94"/>
      <c r="B466" s="79"/>
      <c r="C466" s="79"/>
      <c r="D466" s="79"/>
      <c r="E466" s="78"/>
      <c r="F466" s="79"/>
      <c r="G466" s="78"/>
      <c r="H466" s="78"/>
      <c r="I466" s="78"/>
      <c r="J466" s="79"/>
      <c r="K466" s="79"/>
      <c r="L466" s="78"/>
      <c r="M466" s="78"/>
    </row>
    <row r="467" spans="1:13" x14ac:dyDescent="0.25">
      <c r="A467" s="94"/>
      <c r="B467" s="79"/>
      <c r="C467" s="79"/>
      <c r="D467" s="79"/>
      <c r="E467" s="78"/>
      <c r="F467" s="79"/>
      <c r="G467" s="78"/>
      <c r="H467" s="78"/>
      <c r="I467" s="78"/>
      <c r="J467" s="79"/>
      <c r="K467" s="79"/>
      <c r="L467" s="78"/>
      <c r="M467" s="78"/>
    </row>
    <row r="468" spans="1:13" x14ac:dyDescent="0.25">
      <c r="A468" s="94"/>
      <c r="B468" s="79"/>
      <c r="C468" s="79"/>
      <c r="D468" s="79"/>
      <c r="E468" s="78"/>
      <c r="F468" s="79"/>
      <c r="G468" s="78"/>
      <c r="H468" s="78"/>
      <c r="I468" s="78"/>
      <c r="J468" s="79"/>
      <c r="K468" s="79"/>
      <c r="L468" s="78"/>
      <c r="M468" s="7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C4" sqref="C4"/>
    </sheetView>
  </sheetViews>
  <sheetFormatPr defaultRowHeight="15" x14ac:dyDescent="0.25"/>
  <cols>
    <col min="1" max="1" width="34" customWidth="1"/>
    <col min="2" max="7" width="14" customWidth="1"/>
  </cols>
  <sheetData>
    <row r="1" spans="1:7" x14ac:dyDescent="0.25">
      <c r="A1" s="1" t="s">
        <v>1</v>
      </c>
    </row>
    <row r="2" spans="1:7" x14ac:dyDescent="0.25">
      <c r="A2" s="2"/>
      <c r="B2" s="3" t="s">
        <v>45</v>
      </c>
      <c r="C2" s="3" t="s">
        <v>46</v>
      </c>
      <c r="D2" s="3" t="s">
        <v>47</v>
      </c>
      <c r="E2" s="3" t="s">
        <v>48</v>
      </c>
      <c r="F2" s="3" t="s">
        <v>49</v>
      </c>
      <c r="G2" s="4" t="s">
        <v>50</v>
      </c>
    </row>
    <row r="3" spans="1:7" x14ac:dyDescent="0.25">
      <c r="A3" s="5" t="s">
        <v>51</v>
      </c>
      <c r="B3" s="167" t="s">
        <v>52</v>
      </c>
      <c r="C3" s="167"/>
      <c r="D3" s="167"/>
      <c r="E3" s="167"/>
      <c r="F3" s="167"/>
      <c r="G3" s="168"/>
    </row>
    <row r="4" spans="1:7" x14ac:dyDescent="0.25">
      <c r="A4" s="7" t="str">
        <f>IF([2]CZ!A4="", "", [2]CZ!A4)</f>
        <v xml:space="preserve">Czech Republic </v>
      </c>
      <c r="B4" s="7">
        <f>IF([2]CZ!B4="", "", [2]CZ!B4)</f>
        <v>4.5702578226463286</v>
      </c>
      <c r="C4" s="7">
        <f>IF([2]CZ!C4="", "", [2]CZ!C4)</f>
        <v>-1.1374771813295492</v>
      </c>
      <c r="D4" s="7">
        <f>IF([2]CZ!D4="", "", [2]CZ!D4)</f>
        <v>2.1307092089660973</v>
      </c>
      <c r="E4" s="7">
        <f>IF([2]CZ!E4="", "", [2]CZ!E4)</f>
        <v>-0.71440827167448262</v>
      </c>
      <c r="F4" s="7">
        <f>IF([2]CZ!F4="", "", [2]CZ!F4)</f>
        <v>1.9780955376513143</v>
      </c>
      <c r="G4" s="8">
        <f>IF([2]CZ!G4="", "", [2]CZ!G4)</f>
        <v>4.5089102851982199</v>
      </c>
    </row>
    <row r="5" spans="1:7" x14ac:dyDescent="0.25">
      <c r="A5" s="6" t="s">
        <v>53</v>
      </c>
      <c r="B5" s="9">
        <f>IF([2]CZ!B5="", "", [2]CZ!B5)</f>
        <v>2.2591320180928021</v>
      </c>
      <c r="C5" s="9">
        <f>IF([2]CZ!C5="", "", [2]CZ!C5)</f>
        <v>-1.9801971788863781</v>
      </c>
      <c r="D5" s="9">
        <f>IF([2]CZ!D5="", "", [2]CZ!D5)</f>
        <v>1.926149849253922</v>
      </c>
      <c r="E5" s="9">
        <f>IF([2]CZ!E5="", "", [2]CZ!E5)</f>
        <v>-0.12186808725527243</v>
      </c>
      <c r="F5" s="9">
        <f>IF([2]CZ!F5="", "", [2]CZ!F5)</f>
        <v>1.366868420132672</v>
      </c>
      <c r="G5" s="10">
        <f>IF([2]CZ!G5="", "", [2]CZ!G5)</f>
        <v>1.8989034298017238</v>
      </c>
    </row>
    <row r="6" spans="1:7" x14ac:dyDescent="0.25">
      <c r="A6" s="11"/>
      <c r="B6" s="12">
        <v>2000</v>
      </c>
      <c r="C6" s="12">
        <v>2007</v>
      </c>
      <c r="D6" s="12">
        <v>2009</v>
      </c>
      <c r="E6" s="12">
        <v>2011</v>
      </c>
      <c r="F6" s="12">
        <v>2013</v>
      </c>
      <c r="G6" s="13">
        <v>2015</v>
      </c>
    </row>
    <row r="7" spans="1:7" x14ac:dyDescent="0.25">
      <c r="A7" s="14" t="s">
        <v>54</v>
      </c>
      <c r="B7" s="15"/>
      <c r="C7" s="15"/>
      <c r="D7" s="15"/>
      <c r="E7" s="15"/>
      <c r="F7" s="15"/>
      <c r="G7" s="16"/>
    </row>
    <row r="8" spans="1:7" x14ac:dyDescent="0.25">
      <c r="A8" s="7" t="str">
        <f>IF([2]CZ!A8="", "", [2]CZ!A8)</f>
        <v xml:space="preserve">Czech Republic </v>
      </c>
      <c r="B8" s="7">
        <f>IF([2]CZ!B8="", "", [2]CZ!B8)</f>
        <v>70.900000000000006</v>
      </c>
      <c r="C8" s="7">
        <f>IF([2]CZ!C8="", "", [2]CZ!C8)</f>
        <v>72</v>
      </c>
      <c r="D8" s="7">
        <f>IF([2]CZ!D8="", "", [2]CZ!D8)</f>
        <v>70.900000000000006</v>
      </c>
      <c r="E8" s="7">
        <f>IF([2]CZ!E8="", "", [2]CZ!E8)</f>
        <v>70.900000000000006</v>
      </c>
      <c r="F8" s="7">
        <f>IF([2]CZ!F8="", "", [2]CZ!F8)</f>
        <v>72.5</v>
      </c>
      <c r="G8" s="8">
        <f>IF([2]CZ!G8="", "", [2]CZ!G8)</f>
        <v>74.8</v>
      </c>
    </row>
    <row r="9" spans="1:7" x14ac:dyDescent="0.25">
      <c r="A9" s="6" t="s">
        <v>53</v>
      </c>
      <c r="B9" s="7">
        <f>IF([2]CZ!B9="", "", [2]CZ!B9)</f>
        <v>66.5</v>
      </c>
      <c r="C9" s="7">
        <f>IF([2]CZ!C9="", "", [2]CZ!C9)</f>
        <v>69.8</v>
      </c>
      <c r="D9" s="7">
        <f>IF([2]CZ!D9="", "", [2]CZ!D9)</f>
        <v>68.900000000000006</v>
      </c>
      <c r="E9" s="7">
        <f>IF([2]CZ!E9="", "", [2]CZ!E9)</f>
        <v>68.599999999999994</v>
      </c>
      <c r="F9" s="7">
        <f>IF([2]CZ!F9="", "", [2]CZ!F9)</f>
        <v>68.400000000000006</v>
      </c>
      <c r="G9" s="8">
        <f>IF([2]CZ!G9="", "", [2]CZ!G9)</f>
        <v>70.099999999999994</v>
      </c>
    </row>
    <row r="10" spans="1:7" x14ac:dyDescent="0.25">
      <c r="A10" s="14" t="s">
        <v>55</v>
      </c>
      <c r="B10" s="7"/>
      <c r="C10" s="7"/>
      <c r="D10" s="7"/>
      <c r="E10" s="7"/>
      <c r="F10" s="7"/>
      <c r="G10" s="8"/>
    </row>
    <row r="11" spans="1:7" x14ac:dyDescent="0.25">
      <c r="A11" s="7" t="str">
        <f>IF([2]CZ!A11="", "", [2]CZ!A11)</f>
        <v xml:space="preserve">Czech Republic </v>
      </c>
      <c r="B11" s="7">
        <f>IF([2]CZ!B11="", "", [2]CZ!B11)</f>
        <v>8.8000000000000007</v>
      </c>
      <c r="C11" s="7">
        <f>IF([2]CZ!C11="", "", [2]CZ!C11)</f>
        <v>5.3</v>
      </c>
      <c r="D11" s="7">
        <f>IF([2]CZ!D11="", "", [2]CZ!D11)</f>
        <v>6.7</v>
      </c>
      <c r="E11" s="7">
        <f>IF([2]CZ!E11="", "", [2]CZ!E11)</f>
        <v>6.7</v>
      </c>
      <c r="F11" s="7">
        <f>IF([2]CZ!F11="", "", [2]CZ!F11)</f>
        <v>7</v>
      </c>
      <c r="G11" s="8">
        <f>IF([2]CZ!G11="", "", [2]CZ!G11)</f>
        <v>5</v>
      </c>
    </row>
    <row r="12" spans="1:7" x14ac:dyDescent="0.25">
      <c r="A12" s="17" t="s">
        <v>53</v>
      </c>
      <c r="B12" s="9">
        <f>IF([2]CZ!B12="", "", [2]CZ!B12)</f>
        <v>9.1999999999999993</v>
      </c>
      <c r="C12" s="9">
        <f>IF([2]CZ!C12="", "", [2]CZ!C12)</f>
        <v>7.1</v>
      </c>
      <c r="D12" s="9">
        <f>IF([2]CZ!D12="", "", [2]CZ!D12)</f>
        <v>8.9</v>
      </c>
      <c r="E12" s="9">
        <f>IF([2]CZ!E12="", "", [2]CZ!E12)</f>
        <v>9.6</v>
      </c>
      <c r="F12" s="9">
        <f>IF([2]CZ!F12="", "", [2]CZ!F12)</f>
        <v>10.8</v>
      </c>
      <c r="G12" s="10">
        <f>IF([2]CZ!G12="", "", [2]CZ!G12)</f>
        <v>9.3000000000000007</v>
      </c>
    </row>
    <row r="13" spans="1:7" x14ac:dyDescent="0.25">
      <c r="A13" s="169" t="s">
        <v>56</v>
      </c>
      <c r="B13" s="170"/>
      <c r="C13" s="170"/>
      <c r="D13" s="170"/>
      <c r="E13" s="170"/>
      <c r="F13" s="170"/>
    </row>
  </sheetData>
  <mergeCells count="2">
    <mergeCell ref="B3:G3"/>
    <mergeCell ref="A13:F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B10" sqref="B10"/>
    </sheetView>
  </sheetViews>
  <sheetFormatPr defaultRowHeight="15" x14ac:dyDescent="0.25"/>
  <cols>
    <col min="1" max="1" width="28.140625" customWidth="1"/>
  </cols>
  <sheetData>
    <row r="1" spans="1:7" x14ac:dyDescent="0.25">
      <c r="A1" s="1" t="s">
        <v>117</v>
      </c>
    </row>
    <row r="2" spans="1:7" x14ac:dyDescent="0.25">
      <c r="A2" s="18"/>
      <c r="B2" s="19">
        <v>2000</v>
      </c>
      <c r="C2" s="19">
        <v>2007</v>
      </c>
      <c r="D2" s="19">
        <v>2009</v>
      </c>
      <c r="E2" s="19">
        <v>2011</v>
      </c>
      <c r="F2" s="19">
        <v>2013</v>
      </c>
      <c r="G2" s="13">
        <v>2015</v>
      </c>
    </row>
    <row r="3" spans="1:7" ht="21.75" customHeight="1" x14ac:dyDescent="0.25">
      <c r="A3" s="20" t="s">
        <v>57</v>
      </c>
      <c r="B3" s="171" t="s">
        <v>58</v>
      </c>
      <c r="C3" s="171"/>
      <c r="D3" s="171"/>
      <c r="E3" s="171"/>
      <c r="F3" s="171"/>
      <c r="G3" s="172"/>
    </row>
    <row r="4" spans="1:7" x14ac:dyDescent="0.25">
      <c r="A4" s="7" t="str">
        <f>IF([2]CZ!A18="", "", [2]CZ!A18)</f>
        <v xml:space="preserve">Czech Republic </v>
      </c>
      <c r="B4" s="7">
        <f>IF([2]CZ!B18="", "", [2]CZ!B18)</f>
        <v>-3.5</v>
      </c>
      <c r="C4" s="7">
        <f>IF([2]CZ!C18="", "", [2]CZ!C18)</f>
        <v>-0.7</v>
      </c>
      <c r="D4" s="7">
        <f>IF([2]CZ!D18="", "", [2]CZ!D18)</f>
        <v>-5.5</v>
      </c>
      <c r="E4" s="7">
        <f>IF([2]CZ!E18="", "", [2]CZ!E18)</f>
        <v>-2.7</v>
      </c>
      <c r="F4" s="7">
        <f>IF([2]CZ!F18="", "", [2]CZ!F18)</f>
        <v>-1.3</v>
      </c>
      <c r="G4" s="8">
        <f>IF([2]CZ!G18="", "", [2]CZ!G18)</f>
        <v>-0.4</v>
      </c>
    </row>
    <row r="5" spans="1:7" x14ac:dyDescent="0.25">
      <c r="A5" s="6" t="s">
        <v>53</v>
      </c>
      <c r="B5" s="7">
        <f>IF([2]CZ!B19="", "", [2]CZ!B19)</f>
        <v>0</v>
      </c>
      <c r="C5" s="7">
        <f>IF([2]CZ!C19="", "", [2]CZ!C19)</f>
        <v>-0.9</v>
      </c>
      <c r="D5" s="7">
        <f>IF([2]CZ!D19="", "", [2]CZ!D19)</f>
        <v>-6.7</v>
      </c>
      <c r="E5" s="7">
        <f>IF([2]CZ!E19="", "", [2]CZ!E19)</f>
        <v>-4.5</v>
      </c>
      <c r="F5" s="7">
        <f>IF([2]CZ!F19="", "", [2]CZ!F19)</f>
        <v>-3.3</v>
      </c>
      <c r="G5" s="8">
        <f>IF([2]CZ!G19="", "", [2]CZ!G19)</f>
        <v>-2.4</v>
      </c>
    </row>
    <row r="6" spans="1:7" ht="25.5" customHeight="1" x14ac:dyDescent="0.25">
      <c r="A6" s="21" t="s">
        <v>59</v>
      </c>
      <c r="B6" s="7"/>
      <c r="C6" s="7"/>
      <c r="D6" s="7"/>
      <c r="E6" s="7"/>
      <c r="F6" s="7"/>
      <c r="G6" s="8"/>
    </row>
    <row r="7" spans="1:7" x14ac:dyDescent="0.25">
      <c r="A7" s="7" t="str">
        <f>IF([2]CZ!A21="", "", [2]CZ!A21)</f>
        <v xml:space="preserve">Czech Republic </v>
      </c>
      <c r="B7" s="7">
        <f>IF([2]CZ!B21="", "", [2]CZ!B21)</f>
        <v>17</v>
      </c>
      <c r="C7" s="7">
        <f>IF([2]CZ!C21="", "", [2]CZ!C21)</f>
        <v>27.8</v>
      </c>
      <c r="D7" s="7">
        <f>IF([2]CZ!D21="", "", [2]CZ!D21)</f>
        <v>34.1</v>
      </c>
      <c r="E7" s="7">
        <f>IF([2]CZ!E21="", "", [2]CZ!E21)</f>
        <v>39.9</v>
      </c>
      <c r="F7" s="7">
        <f>IF([2]CZ!F21="", "", [2]CZ!F21)</f>
        <v>45.1</v>
      </c>
      <c r="G7" s="8">
        <f>IF([2]CZ!G21="", "", [2]CZ!G21)</f>
        <v>41.1</v>
      </c>
    </row>
    <row r="8" spans="1:7" x14ac:dyDescent="0.25">
      <c r="A8" s="6" t="s">
        <v>53</v>
      </c>
      <c r="B8" s="7">
        <f>IF([2]CZ!B22="", "", [2]CZ!B22)</f>
        <v>60.6</v>
      </c>
      <c r="C8" s="7">
        <f>IF([2]CZ!C22="", "", [2]CZ!C22)</f>
        <v>57.9</v>
      </c>
      <c r="D8" s="7">
        <f>IF([2]CZ!D22="", "", [2]CZ!D22)</f>
        <v>73.099999999999994</v>
      </c>
      <c r="E8" s="7">
        <f>IF([2]CZ!E22="", "", [2]CZ!E22)</f>
        <v>81.099999999999994</v>
      </c>
      <c r="F8" s="7">
        <f>IF([2]CZ!F22="", "", [2]CZ!F22)</f>
        <v>85.5</v>
      </c>
      <c r="G8" s="8">
        <f>IF([2]CZ!G22="", "", [2]CZ!G22)</f>
        <v>85.2</v>
      </c>
    </row>
    <row r="9" spans="1:7" ht="21" customHeight="1" x14ac:dyDescent="0.25">
      <c r="A9" s="22" t="s">
        <v>60</v>
      </c>
      <c r="B9" s="7"/>
      <c r="C9" s="7"/>
      <c r="D9" s="7"/>
      <c r="E9" s="7"/>
      <c r="F9" s="7"/>
      <c r="G9" s="8"/>
    </row>
    <row r="10" spans="1:7" x14ac:dyDescent="0.25">
      <c r="A10" s="7" t="str">
        <f>IF([2]CZ!A24="", "", [2]CZ!A24)</f>
        <v xml:space="preserve">Czech Republic </v>
      </c>
      <c r="B10" s="7">
        <f>IF([2]CZ!B24="", "", [2]CZ!B24)</f>
        <v>4.2</v>
      </c>
      <c r="C10" s="7">
        <f>IF([2]CZ!C24="", "", [2]CZ!C24)</f>
        <v>4.5999999999999996</v>
      </c>
      <c r="D10" s="7">
        <f>IF([2]CZ!D24="", "", [2]CZ!D24)</f>
        <v>5.5</v>
      </c>
      <c r="E10" s="7">
        <f>IF([2]CZ!E24="", "", [2]CZ!E24)</f>
        <v>4.5</v>
      </c>
      <c r="F10" s="7">
        <f>IF([2]CZ!F24="", "", [2]CZ!F24)</f>
        <v>3.7</v>
      </c>
      <c r="G10" s="8">
        <f>IF([2]CZ!G24="", "", [2]CZ!G24)</f>
        <v>5.2</v>
      </c>
    </row>
    <row r="11" spans="1:7" x14ac:dyDescent="0.25">
      <c r="A11" s="17" t="s">
        <v>53</v>
      </c>
      <c r="B11" s="9">
        <f>IF([2]CZ!B25="", "", [2]CZ!B25)</f>
        <v>2.9</v>
      </c>
      <c r="C11" s="9">
        <f>IF([2]CZ!C25="", "", [2]CZ!C25)</f>
        <v>3.2</v>
      </c>
      <c r="D11" s="9">
        <f>IF([2]CZ!D25="", "", [2]CZ!D25)</f>
        <v>3.7</v>
      </c>
      <c r="E11" s="9">
        <f>IF([2]CZ!E25="", "", [2]CZ!E25)</f>
        <v>3.3</v>
      </c>
      <c r="F11" s="9">
        <f>IF([2]CZ!F25="", "", [2]CZ!F25)</f>
        <v>3</v>
      </c>
      <c r="G11" s="10">
        <f>IF([2]CZ!G25="", "", [2]CZ!G25)</f>
        <v>2.9</v>
      </c>
    </row>
    <row r="12" spans="1:7" x14ac:dyDescent="0.25">
      <c r="A12" s="23" t="s">
        <v>115</v>
      </c>
      <c r="B12" s="24"/>
      <c r="C12" s="24"/>
      <c r="D12" s="24"/>
      <c r="E12" s="24"/>
      <c r="F12" s="24"/>
      <c r="G12" s="24"/>
    </row>
  </sheetData>
  <mergeCells count="1">
    <mergeCell ref="B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H25" sqref="H25"/>
    </sheetView>
  </sheetViews>
  <sheetFormatPr defaultRowHeight="15" x14ac:dyDescent="0.25"/>
  <cols>
    <col min="1" max="1" width="28.42578125" customWidth="1"/>
    <col min="2" max="5" width="11.85546875" customWidth="1"/>
    <col min="6" max="9" width="13.7109375" customWidth="1"/>
  </cols>
  <sheetData>
    <row r="1" spans="1:9" x14ac:dyDescent="0.25">
      <c r="A1" s="1" t="s">
        <v>119</v>
      </c>
    </row>
    <row r="2" spans="1:9" x14ac:dyDescent="0.25">
      <c r="A2" s="25"/>
      <c r="B2" s="173">
        <v>2007</v>
      </c>
      <c r="C2" s="174"/>
      <c r="D2" s="174"/>
      <c r="E2" s="175"/>
      <c r="F2" s="173">
        <v>2016</v>
      </c>
      <c r="G2" s="174"/>
      <c r="H2" s="174"/>
      <c r="I2" s="175"/>
    </row>
    <row r="3" spans="1:9" ht="31.5" x14ac:dyDescent="0.25">
      <c r="A3" s="26"/>
      <c r="B3" s="58" t="s">
        <v>61</v>
      </c>
      <c r="C3" s="59" t="s">
        <v>62</v>
      </c>
      <c r="D3" s="59" t="s">
        <v>63</v>
      </c>
      <c r="E3" s="60" t="s">
        <v>64</v>
      </c>
      <c r="F3" s="58" t="s">
        <v>61</v>
      </c>
      <c r="G3" s="59" t="s">
        <v>62</v>
      </c>
      <c r="H3" s="59" t="s">
        <v>63</v>
      </c>
      <c r="I3" s="60" t="s">
        <v>64</v>
      </c>
    </row>
    <row r="4" spans="1:9" x14ac:dyDescent="0.25">
      <c r="A4" s="25" t="s">
        <v>65</v>
      </c>
      <c r="B4" s="27"/>
      <c r="C4" s="28"/>
      <c r="D4" s="28"/>
      <c r="E4" s="29"/>
      <c r="F4" s="27"/>
      <c r="G4" s="28"/>
      <c r="H4" s="28"/>
      <c r="I4" s="29"/>
    </row>
    <row r="5" spans="1:9" x14ac:dyDescent="0.25">
      <c r="A5" s="69" t="s">
        <v>66</v>
      </c>
      <c r="B5" s="113">
        <f>IF([3]CZ!B30="", "", [3]CZ!B30)</f>
        <v>22075.580213304052</v>
      </c>
      <c r="C5" s="114">
        <f>IF([3]CZ!C30="", "", [3]CZ!C30)</f>
        <v>3895.6906525559361</v>
      </c>
      <c r="D5" s="114">
        <f>IF([3]CZ!D30="", "", [3]CZ!D30)</f>
        <v>0</v>
      </c>
      <c r="E5" s="115">
        <f>IF([3]CZ!E30="", "", [3]CZ!E30)</f>
        <v>25971.270865859988</v>
      </c>
      <c r="F5" s="113">
        <f>IF([3]CZ!F30="", "", [3]CZ!F30)</f>
        <v>21693.493594268741</v>
      </c>
      <c r="G5" s="114">
        <f>IF([3]CZ!G30="", "", [3]CZ!G30)</f>
        <v>3130.1474759598923</v>
      </c>
      <c r="H5" s="114">
        <f>IF([3]CZ!H30="", "", [3]CZ!H30)</f>
        <v>698.11717261521221</v>
      </c>
      <c r="I5" s="115">
        <f>IF([3]CZ!I30="", "", [3]CZ!I30)</f>
        <v>25521.758242843844</v>
      </c>
    </row>
    <row r="6" spans="1:9" x14ac:dyDescent="0.25">
      <c r="A6" s="69" t="s">
        <v>67</v>
      </c>
      <c r="B6" s="113">
        <f>IF([3]CZ!B31="", "", [3]CZ!B31)</f>
        <v>452.50284269594897</v>
      </c>
      <c r="C6" s="114">
        <f>IF([3]CZ!C31="", "", [3]CZ!C31)</f>
        <v>79.853443444063913</v>
      </c>
      <c r="D6" s="114">
        <f>IF([3]CZ!D31="", "", [3]CZ!D31)</f>
        <v>0</v>
      </c>
      <c r="E6" s="115">
        <f>IF([3]CZ!E31="", "", [3]CZ!E31)</f>
        <v>532.35628614001291</v>
      </c>
      <c r="F6" s="113">
        <f>IF([3]CZ!F31="", "", [3]CZ!F31)</f>
        <v>452.51415673126178</v>
      </c>
      <c r="G6" s="114">
        <f>IF([3]CZ!G31="", "", [3]CZ!G31)</f>
        <v>72.515370040107726</v>
      </c>
      <c r="H6" s="114">
        <f>IF([3]CZ!H31="", "", [3]CZ!H31)</f>
        <v>7.3401683847877601</v>
      </c>
      <c r="I6" s="115">
        <f>IF([3]CZ!I31="", "", [3]CZ!I31)</f>
        <v>532.36969515615726</v>
      </c>
    </row>
    <row r="7" spans="1:9" x14ac:dyDescent="0.25">
      <c r="A7" s="69" t="s">
        <v>64</v>
      </c>
      <c r="B7" s="113">
        <f>IF([3]CZ!B32="", "", [3]CZ!B32)</f>
        <v>22528.083056000003</v>
      </c>
      <c r="C7" s="114">
        <f>IF([3]CZ!C32="", "", [3]CZ!C32)</f>
        <v>3975.5440960000001</v>
      </c>
      <c r="D7" s="114">
        <f>IF([3]CZ!D32="", "", [3]CZ!D32)</f>
        <v>0</v>
      </c>
      <c r="E7" s="115">
        <f>IF([3]CZ!E32="", "", [3]CZ!E32)</f>
        <v>26503.627152000001</v>
      </c>
      <c r="F7" s="113">
        <f>IF([3]CZ!F32="", "", [3]CZ!F32)</f>
        <v>22146.007751000001</v>
      </c>
      <c r="G7" s="114">
        <f>IF([3]CZ!G32="", "", [3]CZ!G32)</f>
        <v>3202.6628460000002</v>
      </c>
      <c r="H7" s="114">
        <f>IF([3]CZ!H32="", "", [3]CZ!H32)</f>
        <v>705.45734099999993</v>
      </c>
      <c r="I7" s="115">
        <f>IF([3]CZ!I32="", "", [3]CZ!I32)</f>
        <v>26054.127938000001</v>
      </c>
    </row>
    <row r="8" spans="1:9" s="68" customFormat="1" ht="27.75" customHeight="1" x14ac:dyDescent="0.25">
      <c r="A8" s="70" t="s">
        <v>68</v>
      </c>
      <c r="B8" s="116" t="str">
        <f>IF([3]CZ!B33="", "", [3]CZ!B33)</f>
        <v/>
      </c>
      <c r="C8" s="117" t="str">
        <f>IF([3]CZ!C33="", "", [3]CZ!C33)</f>
        <v/>
      </c>
      <c r="D8" s="117" t="str">
        <f>IF([3]CZ!D33="", "", [3]CZ!D33)</f>
        <v/>
      </c>
      <c r="E8" s="118" t="str">
        <f>IF([3]CZ!E33="", "", [3]CZ!E33)</f>
        <v/>
      </c>
      <c r="F8" s="116" t="str">
        <f>IF([3]CZ!F33="", "", [3]CZ!F33)</f>
        <v/>
      </c>
      <c r="G8" s="117" t="str">
        <f>IF([3]CZ!G33="", "", [3]CZ!G33)</f>
        <v/>
      </c>
      <c r="H8" s="117" t="str">
        <f>IF([3]CZ!H33="", "", [3]CZ!H33)</f>
        <v/>
      </c>
      <c r="I8" s="118" t="str">
        <f>IF([3]CZ!I33="", "", [3]CZ!I33)</f>
        <v/>
      </c>
    </row>
    <row r="9" spans="1:9" s="68" customFormat="1" x14ac:dyDescent="0.25">
      <c r="A9" s="71" t="s">
        <v>66</v>
      </c>
      <c r="B9" s="116" t="str">
        <f>IF([3]CZ!B34="", "", [3]CZ!B34)</f>
        <v/>
      </c>
      <c r="C9" s="117" t="str">
        <f>IF([3]CZ!C34="", "", [3]CZ!C34)</f>
        <v/>
      </c>
      <c r="D9" s="117" t="str">
        <f>IF([3]CZ!D34="", "", [3]CZ!D34)</f>
        <v/>
      </c>
      <c r="E9" s="118" t="str">
        <f>IF([3]CZ!E34="", "", [3]CZ!E34)</f>
        <v/>
      </c>
      <c r="F9" s="116">
        <f>IF([3]CZ!F34="", "", [3]CZ!F34)</f>
        <v>-382.08661903531174</v>
      </c>
      <c r="G9" s="117">
        <f>IF([3]CZ!G34="", "", [3]CZ!G34)</f>
        <v>-765.54317659604385</v>
      </c>
      <c r="H9" s="117">
        <f>IF([3]CZ!H34="", "", [3]CZ!H34)</f>
        <v>698.11717261521221</v>
      </c>
      <c r="I9" s="118">
        <f>IF([3]CZ!I34="", "", [3]CZ!I34)</f>
        <v>-449.51262301614406</v>
      </c>
    </row>
    <row r="10" spans="1:9" s="68" customFormat="1" x14ac:dyDescent="0.25">
      <c r="A10" s="71" t="s">
        <v>67</v>
      </c>
      <c r="B10" s="116" t="str">
        <f>IF([3]CZ!B35="", "", [3]CZ!B35)</f>
        <v/>
      </c>
      <c r="C10" s="117" t="str">
        <f>IF([3]CZ!C35="", "", [3]CZ!C35)</f>
        <v/>
      </c>
      <c r="D10" s="117" t="str">
        <f>IF([3]CZ!D35="", "", [3]CZ!D35)</f>
        <v/>
      </c>
      <c r="E10" s="118" t="str">
        <f>IF([3]CZ!E35="", "", [3]CZ!E35)</f>
        <v/>
      </c>
      <c r="F10" s="116">
        <f>IF([3]CZ!F35="", "", [3]CZ!F35)</f>
        <v>1.1314035312807391E-2</v>
      </c>
      <c r="G10" s="117">
        <f>IF([3]CZ!G35="", "", [3]CZ!G35)</f>
        <v>-7.3380734039561872</v>
      </c>
      <c r="H10" s="117">
        <f>IF([3]CZ!H35="", "", [3]CZ!H35)</f>
        <v>7.3401683847877601</v>
      </c>
      <c r="I10" s="118">
        <f>IF([3]CZ!I35="", "", [3]CZ!I35)</f>
        <v>1.3409016144350971E-2</v>
      </c>
    </row>
    <row r="11" spans="1:9" s="68" customFormat="1" x14ac:dyDescent="0.25">
      <c r="A11" s="71" t="s">
        <v>64</v>
      </c>
      <c r="B11" s="116" t="str">
        <f>IF([3]CZ!B36="", "", [3]CZ!B36)</f>
        <v/>
      </c>
      <c r="C11" s="117" t="str">
        <f>IF([3]CZ!C36="", "", [3]CZ!C36)</f>
        <v/>
      </c>
      <c r="D11" s="117" t="str">
        <f>IF([3]CZ!D36="", "", [3]CZ!D36)</f>
        <v/>
      </c>
      <c r="E11" s="118" t="str">
        <f>IF([3]CZ!E36="", "", [3]CZ!E36)</f>
        <v/>
      </c>
      <c r="F11" s="116">
        <f>IF([3]CZ!F36="", "", [3]CZ!F36)</f>
        <v>-382.07530500000212</v>
      </c>
      <c r="G11" s="117">
        <f>IF([3]CZ!G36="", "", [3]CZ!G36)</f>
        <v>-772.88124999999991</v>
      </c>
      <c r="H11" s="117">
        <f>IF([3]CZ!H36="", "", [3]CZ!H36)</f>
        <v>705.45734099999993</v>
      </c>
      <c r="I11" s="118">
        <f>IF([3]CZ!I36="", "", [3]CZ!I36)</f>
        <v>-449.49921399999948</v>
      </c>
    </row>
    <row r="12" spans="1:9" ht="30" customHeight="1" x14ac:dyDescent="0.25">
      <c r="A12" s="72" t="s">
        <v>69</v>
      </c>
      <c r="B12" s="119">
        <f>IF([3]CZ!B37="", "", [3]CZ!B37)</f>
        <v>2.0753564086296117</v>
      </c>
      <c r="C12" s="120">
        <f>IF([3]CZ!C37="", "", [3]CZ!C37)</f>
        <v>0.36623936874317309</v>
      </c>
      <c r="D12" s="120">
        <f>IF([3]CZ!D37="", "", [3]CZ!D37)</f>
        <v>0</v>
      </c>
      <c r="E12" s="121">
        <f>IF([3]CZ!E37="", "", [3]CZ!E37)</f>
        <v>2.4415957773727839</v>
      </c>
      <c r="F12" s="119">
        <f>IF([3]CZ!F37="", "", [3]CZ!F37)</f>
        <v>2.0401584545542568</v>
      </c>
      <c r="G12" s="120">
        <f>IF([3]CZ!G37="", "", [3]CZ!G37)</f>
        <v>0.29503916714102379</v>
      </c>
      <c r="H12" s="120">
        <f>IF([3]CZ!H37="", "", [3]CZ!H37)</f>
        <v>6.4988903406462767E-2</v>
      </c>
      <c r="I12" s="121">
        <f>IF([3]CZ!I37="", "", [3]CZ!I37)</f>
        <v>2.4001865251017431</v>
      </c>
    </row>
    <row r="13" spans="1:9" x14ac:dyDescent="0.25">
      <c r="A13" s="73" t="s">
        <v>70</v>
      </c>
      <c r="B13" s="119">
        <f>IF([3]CZ!B38="", "", [3]CZ!B38)</f>
        <v>34.889540180848414</v>
      </c>
      <c r="C13" s="120">
        <f>IF([3]CZ!C38="", "", [3]CZ!C38)</f>
        <v>6.1569777212440089</v>
      </c>
      <c r="D13" s="120">
        <f>IF([3]CZ!D38="", "", [3]CZ!D38)</f>
        <v>0</v>
      </c>
      <c r="E13" s="121">
        <f>IF([3]CZ!E38="", "", [3]CZ!E38)</f>
        <v>41.046517902092418</v>
      </c>
      <c r="F13" s="119">
        <f>IF([3]CZ!F38="", "", [3]CZ!F38)</f>
        <v>34.297815102741637</v>
      </c>
      <c r="G13" s="120">
        <f>IF([3]CZ!G38="", "", [3]CZ!G38)</f>
        <v>4.9600063073927307</v>
      </c>
      <c r="H13" s="120">
        <f>IF([3]CZ!H38="", "", [3]CZ!H38)</f>
        <v>1.0925511142475421</v>
      </c>
      <c r="I13" s="121">
        <f>IF([3]CZ!I38="", "", [3]CZ!I38)</f>
        <v>40.35037252438191</v>
      </c>
    </row>
    <row r="14" spans="1:9" x14ac:dyDescent="0.25">
      <c r="A14" s="72" t="s">
        <v>71</v>
      </c>
      <c r="B14" s="119">
        <f>IF([3]CZ!B39="", "", [3]CZ!B39)</f>
        <v>306.3057826791599</v>
      </c>
      <c r="C14" s="120">
        <f>IF([3]CZ!C39="", "", [3]CZ!C39)</f>
        <v>54.053962020371252</v>
      </c>
      <c r="D14" s="120">
        <f>IF([3]CZ!D39="", "", [3]CZ!D39)</f>
        <v>0</v>
      </c>
      <c r="E14" s="121">
        <f>IF([3]CZ!E39="", "", [3]CZ!E39)</f>
        <v>360.35974469953118</v>
      </c>
      <c r="F14" s="119">
        <f>IF([3]CZ!F39="", "", [3]CZ!F39)</f>
        <v>301.11084997896126</v>
      </c>
      <c r="G14" s="120">
        <f>IF([3]CZ!G39="", "", [3]CZ!G39)</f>
        <v>43.545389426297561</v>
      </c>
      <c r="H14" s="120">
        <f>IF([3]CZ!H39="", "", [3]CZ!H39)</f>
        <v>9.5918353303572754</v>
      </c>
      <c r="I14" s="121">
        <f>IF([3]CZ!I39="", "", [3]CZ!I39)</f>
        <v>354.24807473561611</v>
      </c>
    </row>
    <row r="15" spans="1:9" x14ac:dyDescent="0.25">
      <c r="A15" s="73" t="s">
        <v>72</v>
      </c>
      <c r="B15" s="119">
        <f>IF([3]CZ!B40="", "", [3]CZ!B40)</f>
        <v>340.64883067479235</v>
      </c>
      <c r="C15" s="120">
        <f>IF([3]CZ!C40="", "", [3]CZ!C40)</f>
        <v>60.114499942526173</v>
      </c>
      <c r="D15" s="120">
        <f>IF([3]CZ!D40="", "", [3]CZ!D40)</f>
        <v>0</v>
      </c>
      <c r="E15" s="120">
        <f>IF([3]CZ!E40="", "", [3]CZ!E40)</f>
        <v>400.7633306173185</v>
      </c>
      <c r="F15" s="119">
        <f>IF([3]CZ!F40="", "", [3]CZ!F40)</f>
        <v>334.75284249540022</v>
      </c>
      <c r="G15" s="120">
        <f>IF([3]CZ!G40="", "", [3]CZ!G40)</f>
        <v>48.30138402807578</v>
      </c>
      <c r="H15" s="120">
        <f>IF([3]CZ!H40="", "", [3]CZ!H40)</f>
        <v>10.772663559802796</v>
      </c>
      <c r="I15" s="121">
        <f>IF([3]CZ!I40="", "", [3]CZ!I40)</f>
        <v>393.82689008327873</v>
      </c>
    </row>
    <row r="16" spans="1:9" x14ac:dyDescent="0.25">
      <c r="A16" s="72" t="s">
        <v>67</v>
      </c>
      <c r="B16" s="119">
        <f>IF([3]CZ!B41="", "", [3]CZ!B41)</f>
        <v>51.754938041544712</v>
      </c>
      <c r="C16" s="120">
        <f>IF([3]CZ!C41="", "", [3]CZ!C41)</f>
        <v>9.1332244306550994</v>
      </c>
      <c r="D16" s="120">
        <f>IF([3]CZ!D41="", "", [3]CZ!D41)</f>
        <v>0</v>
      </c>
      <c r="E16" s="120">
        <f>IF([3]CZ!E41="", "", [3]CZ!E41)</f>
        <v>60.888162472199816</v>
      </c>
      <c r="F16" s="119">
        <f>IF([3]CZ!F41="", "", [3]CZ!F41)</f>
        <v>51.756232082468571</v>
      </c>
      <c r="G16" s="120">
        <f>IF([3]CZ!G41="", "", [3]CZ!G41)</f>
        <v>8.2939334947056711</v>
      </c>
      <c r="H16" s="120">
        <f>IF([3]CZ!H41="", "", [3]CZ!H41)</f>
        <v>0.83953054903669622</v>
      </c>
      <c r="I16" s="121">
        <f>IF([3]CZ!I41="", "", [3]CZ!I41)</f>
        <v>60.889696126210936</v>
      </c>
    </row>
    <row r="17" spans="1:9" ht="30.75" customHeight="1" x14ac:dyDescent="0.25">
      <c r="A17" s="147" t="str">
        <f>IF([3]CZ!A42="", "", [3]CZ!A42)</f>
        <v>EU12</v>
      </c>
      <c r="B17" s="122" t="str">
        <f>IF([3]CZ!B42="", "", [3]CZ!B42)</f>
        <v/>
      </c>
      <c r="C17" s="123" t="str">
        <f>IF([3]CZ!C42="", "", [3]CZ!C42)</f>
        <v/>
      </c>
      <c r="D17" s="123" t="str">
        <f>IF([3]CZ!D42="", "", [3]CZ!D42)</f>
        <v/>
      </c>
      <c r="E17" s="124" t="str">
        <f>IF([3]CZ!E42="", "", [3]CZ!E42)</f>
        <v/>
      </c>
      <c r="F17" s="122" t="str">
        <f>IF([3]CZ!F42="", "", [3]CZ!F42)</f>
        <v/>
      </c>
      <c r="G17" s="123" t="str">
        <f>IF([3]CZ!G42="", "", [3]CZ!G42)</f>
        <v/>
      </c>
      <c r="H17" s="123" t="str">
        <f>IF([3]CZ!H42="", "", [3]CZ!H42)</f>
        <v/>
      </c>
      <c r="I17" s="124" t="str">
        <f>IF([3]CZ!I42="", "", [3]CZ!I42)</f>
        <v/>
      </c>
    </row>
    <row r="18" spans="1:9" x14ac:dyDescent="0.25">
      <c r="A18" s="70" t="s">
        <v>69</v>
      </c>
      <c r="B18" s="122">
        <f>IF([3]CZ!B43="", "", [3]CZ!B43)</f>
        <v>2.1486828616657561</v>
      </c>
      <c r="C18" s="123">
        <f>IF([3]CZ!C43="", "", [3]CZ!C43)</f>
        <v>0.42522311281286129</v>
      </c>
      <c r="D18" s="123">
        <f>IF([3]CZ!D43="", "", [3]CZ!D43)</f>
        <v>5.5673471768185115E-2</v>
      </c>
      <c r="E18" s="124">
        <f>IF([3]CZ!E43="", "", [3]CZ!E43)</f>
        <v>2.6295794462468032</v>
      </c>
      <c r="F18" s="122">
        <f>IF([3]CZ!F43="", "", [3]CZ!F43)</f>
        <v>2.1709570263733786</v>
      </c>
      <c r="G18" s="123">
        <f>IF([3]CZ!G43="", "", [3]CZ!G43)</f>
        <v>0.35953921882701073</v>
      </c>
      <c r="H18" s="123">
        <f>IF([3]CZ!H43="", "", [3]CZ!H43)</f>
        <v>7.7531097240870567E-2</v>
      </c>
      <c r="I18" s="124">
        <f>IF([3]CZ!I43="", "", [3]CZ!I43)</f>
        <v>2.6080273424412601</v>
      </c>
    </row>
    <row r="19" spans="1:9" x14ac:dyDescent="0.25">
      <c r="A19" s="74" t="s">
        <v>70</v>
      </c>
      <c r="B19" s="122">
        <f>IF([3]CZ!B44="", "", [3]CZ!B44)</f>
        <v>38.327284869878447</v>
      </c>
      <c r="C19" s="123">
        <f>IF([3]CZ!C44="", "", [3]CZ!C44)</f>
        <v>7.5849478156121748</v>
      </c>
      <c r="D19" s="123">
        <f>IF([3]CZ!D44="", "", [3]CZ!D44)</f>
        <v>0.99307955130248393</v>
      </c>
      <c r="E19" s="124">
        <f>IF([3]CZ!E44="", "", [3]CZ!E44)</f>
        <v>46.905312236793115</v>
      </c>
      <c r="F19" s="122">
        <f>IF([3]CZ!F44="", "", [3]CZ!F44)</f>
        <v>38.724601882648685</v>
      </c>
      <c r="G19" s="123">
        <f>IF([3]CZ!G44="", "", [3]CZ!G44)</f>
        <v>6.4133066390232196</v>
      </c>
      <c r="H19" s="123">
        <f>IF([3]CZ!H44="", "", [3]CZ!H44)</f>
        <v>1.38296651555242</v>
      </c>
      <c r="I19" s="124">
        <f>IF([3]CZ!I44="", "", [3]CZ!I44)</f>
        <v>46.520875037224322</v>
      </c>
    </row>
    <row r="20" spans="1:9" x14ac:dyDescent="0.25">
      <c r="A20" s="70" t="s">
        <v>71</v>
      </c>
      <c r="B20" s="122">
        <f>IF([3]CZ!B45="", "", [3]CZ!B45)</f>
        <v>204.64025446824576</v>
      </c>
      <c r="C20" s="123">
        <f>IF([3]CZ!C45="", "", [3]CZ!C45)</f>
        <v>40.498189641789857</v>
      </c>
      <c r="D20" s="123">
        <f>IF([3]CZ!D45="", "", [3]CZ!D45)</f>
        <v>5.3023336449659686</v>
      </c>
      <c r="E20" s="124">
        <f>IF([3]CZ!E45="", "", [3]CZ!E45)</f>
        <v>250.44077775500159</v>
      </c>
      <c r="F20" s="122">
        <f>IF([3]CZ!F45="", "", [3]CZ!F45)</f>
        <v>206.76164279183567</v>
      </c>
      <c r="G20" s="123">
        <f>IF([3]CZ!G45="", "", [3]CZ!G45)</f>
        <v>34.242464788421209</v>
      </c>
      <c r="H20" s="123">
        <f>IF([3]CZ!H45="", "", [3]CZ!H45)</f>
        <v>7.3840508302253749</v>
      </c>
      <c r="I20" s="124">
        <f>IF([3]CZ!I45="", "", [3]CZ!I45)</f>
        <v>248.38815841048225</v>
      </c>
    </row>
    <row r="21" spans="1:9" x14ac:dyDescent="0.25">
      <c r="A21" s="74" t="s">
        <v>72</v>
      </c>
      <c r="B21" s="122">
        <f>IF([3]CZ!B46="", "", [3]CZ!B46)</f>
        <v>212.42838520148234</v>
      </c>
      <c r="C21" s="123">
        <f>IF([3]CZ!C46="", "", [3]CZ!C46)</f>
        <v>42.125580685034471</v>
      </c>
      <c r="D21" s="123">
        <f>IF([3]CZ!D46="", "", [3]CZ!D46)</f>
        <v>5.6082647387909663</v>
      </c>
      <c r="E21" s="124">
        <f>IF([3]CZ!E46="", "", [3]CZ!E46)</f>
        <v>260.16223062530787</v>
      </c>
      <c r="F21" s="122">
        <f>IF([3]CZ!F46="", "", [3]CZ!F46)</f>
        <v>214.64735384774102</v>
      </c>
      <c r="G21" s="123">
        <f>IF([3]CZ!G46="", "", [3]CZ!G46)</f>
        <v>35.515306587340611</v>
      </c>
      <c r="H21" s="123">
        <f>IF([3]CZ!H46="", "", [3]CZ!H46)</f>
        <v>7.7993217335626666</v>
      </c>
      <c r="I21" s="124">
        <f>IF([3]CZ!I46="", "", [3]CZ!I46)</f>
        <v>257.96198216864434</v>
      </c>
    </row>
    <row r="22" spans="1:9" x14ac:dyDescent="0.25">
      <c r="A22" s="75" t="s">
        <v>67</v>
      </c>
      <c r="B22" s="125">
        <f>IF([3]CZ!B47="", "", [3]CZ!B47)</f>
        <v>69.658003720449869</v>
      </c>
      <c r="C22" s="126">
        <f>IF([3]CZ!C47="", "", [3]CZ!C47)</f>
        <v>12.292588915738287</v>
      </c>
      <c r="D22" s="126">
        <f>IF([3]CZ!D47="", "", [3]CZ!D47)</f>
        <v>0</v>
      </c>
      <c r="E22" s="127">
        <f>IF([3]CZ!E47="", "", [3]CZ!E47)</f>
        <v>81.950592636187594</v>
      </c>
      <c r="F22" s="125">
        <f>IF([3]CZ!F47="", "", [3]CZ!F47)</f>
        <v>70.088150328448407</v>
      </c>
      <c r="G22" s="126">
        <f>IF([3]CZ!G47="", "", [3]CZ!G47)</f>
        <v>12.181837309378597</v>
      </c>
      <c r="H22" s="126">
        <f>IF([3]CZ!H47="", "", [3]CZ!H47)</f>
        <v>0.1866625065648333</v>
      </c>
      <c r="I22" s="127">
        <f>IF([3]CZ!I47="", "", [3]CZ!I47)</f>
        <v>82.456650144390537</v>
      </c>
    </row>
    <row r="23" spans="1:9" ht="48" customHeight="1" x14ac:dyDescent="0.25">
      <c r="A23" s="176" t="s">
        <v>123</v>
      </c>
      <c r="B23" s="176"/>
      <c r="C23" s="176"/>
      <c r="D23" s="176"/>
      <c r="E23" s="176"/>
      <c r="F23" s="176"/>
      <c r="G23" s="176"/>
      <c r="H23" s="176"/>
      <c r="I23" s="176"/>
    </row>
    <row r="24" spans="1:9" ht="42" customHeight="1" x14ac:dyDescent="0.25">
      <c r="A24" s="177" t="s">
        <v>73</v>
      </c>
      <c r="B24" s="178"/>
      <c r="C24" s="178"/>
      <c r="D24" s="178"/>
      <c r="E24" s="178"/>
      <c r="F24" s="178"/>
      <c r="G24" s="178"/>
      <c r="H24" s="178"/>
      <c r="I24" s="178"/>
    </row>
  </sheetData>
  <mergeCells count="4">
    <mergeCell ref="B2:E2"/>
    <mergeCell ref="F2:I2"/>
    <mergeCell ref="A23:I23"/>
    <mergeCell ref="A24:I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4" sqref="B4:E15"/>
    </sheetView>
  </sheetViews>
  <sheetFormatPr defaultRowHeight="15" x14ac:dyDescent="0.25"/>
  <cols>
    <col min="1" max="1" width="26.5703125" customWidth="1"/>
    <col min="2" max="5" width="12.140625" customWidth="1"/>
  </cols>
  <sheetData>
    <row r="1" spans="1:5" x14ac:dyDescent="0.25">
      <c r="A1" s="1" t="s">
        <v>3</v>
      </c>
    </row>
    <row r="2" spans="1:5" x14ac:dyDescent="0.25">
      <c r="A2" s="30"/>
      <c r="B2" s="179" t="str">
        <f>IF([4]CZ!B2="", "", [4]CZ!B2)</f>
        <v>Czech</v>
      </c>
      <c r="C2" s="180"/>
      <c r="D2" s="181" t="str">
        <f>IF([4]CZ!D2="", "", [4]CZ!D2)</f>
        <v>EU12</v>
      </c>
      <c r="E2" s="182"/>
    </row>
    <row r="3" spans="1:5" x14ac:dyDescent="0.25">
      <c r="A3" s="76" t="s">
        <v>74</v>
      </c>
      <c r="B3" s="31" t="s">
        <v>75</v>
      </c>
      <c r="C3" s="32" t="s">
        <v>76</v>
      </c>
      <c r="D3" s="31" t="s">
        <v>75</v>
      </c>
      <c r="E3" s="32" t="s">
        <v>76</v>
      </c>
    </row>
    <row r="4" spans="1:5" x14ac:dyDescent="0.25">
      <c r="A4" s="111" t="str">
        <f>IF([4]CZ!A4="", "", [4]CZ!A4)</f>
        <v>Competitiveness</v>
      </c>
      <c r="B4" s="148">
        <f>IF([4]CZ!B4="", "", [4]CZ!B4)</f>
        <v>1637.3848217707912</v>
      </c>
      <c r="C4" s="149">
        <f>IF([4]CZ!C4="", "", [4]CZ!C4)</f>
        <v>1023.1800033935111</v>
      </c>
      <c r="D4" s="150">
        <f>IF([4]CZ!D4="", "", [4]CZ!D4)</f>
        <v>2087.5563184982311</v>
      </c>
      <c r="E4" s="151">
        <f>IF([4]CZ!E4="", "", [4]CZ!E4)</f>
        <v>1187.6646286819691</v>
      </c>
    </row>
    <row r="5" spans="1:5" x14ac:dyDescent="0.25">
      <c r="A5" s="112" t="str">
        <f>IF([4]CZ!A5="", "", [4]CZ!A5)</f>
        <v>of which: Urban</v>
      </c>
      <c r="B5" s="152">
        <f>IF([4]CZ!B5="", "", [4]CZ!B5)</f>
        <v>1637.3848217707912</v>
      </c>
      <c r="C5" s="153">
        <f>IF([4]CZ!C5="", "", [4]CZ!C5)</f>
        <v>1023.1800033935111</v>
      </c>
      <c r="D5" s="43">
        <f>IF([4]CZ!D5="", "", [4]CZ!D5)</f>
        <v>2087.5563184982311</v>
      </c>
      <c r="E5" s="44">
        <f>IF([4]CZ!E5="", "", [4]CZ!E5)</f>
        <v>1187.6646286819691</v>
      </c>
    </row>
    <row r="6" spans="1:5" x14ac:dyDescent="0.25">
      <c r="A6" s="112" t="str">
        <f>IF([4]CZ!A6="", "", [4]CZ!A6)</f>
        <v>Intermediate</v>
      </c>
      <c r="B6" s="152" t="str">
        <f>IF([4]CZ!B6="", "", [4]CZ!B6)</f>
        <v/>
      </c>
      <c r="C6" s="153" t="str">
        <f>IF([4]CZ!C6="", "", [4]CZ!C6)</f>
        <v/>
      </c>
      <c r="D6" s="43" t="str">
        <f>IF([4]CZ!D6="", "", [4]CZ!D6)</f>
        <v/>
      </c>
      <c r="E6" s="44" t="str">
        <f>IF([4]CZ!E6="", "", [4]CZ!E6)</f>
        <v/>
      </c>
    </row>
    <row r="7" spans="1:5" x14ac:dyDescent="0.25">
      <c r="A7" s="112" t="str">
        <f>IF([4]CZ!A7="", "", [4]CZ!A7)</f>
        <v>Rural</v>
      </c>
      <c r="B7" s="152" t="str">
        <f>IF([4]CZ!B7="", "", [4]CZ!B7)</f>
        <v/>
      </c>
      <c r="C7" s="153" t="str">
        <f>IF([4]CZ!C7="", "", [4]CZ!C7)</f>
        <v/>
      </c>
      <c r="D7" s="43" t="str">
        <f>IF([4]CZ!D7="", "", [4]CZ!D7)</f>
        <v/>
      </c>
      <c r="E7" s="44" t="str">
        <f>IF([4]CZ!E7="", "", [4]CZ!E7)</f>
        <v/>
      </c>
    </row>
    <row r="8" spans="1:5" ht="23.25" customHeight="1" x14ac:dyDescent="0.25">
      <c r="A8" s="111" t="str">
        <f>IF([4]CZ!A8="", "", [4]CZ!A8)</f>
        <v>Convergence</v>
      </c>
      <c r="B8" s="148">
        <f>IF([4]CZ!B8="", "", [4]CZ!B8)</f>
        <v>2229.0475232281137</v>
      </c>
      <c r="C8" s="149">
        <f>IF([4]CZ!C8="", "", [4]CZ!C8)</f>
        <v>1631.5596614134467</v>
      </c>
      <c r="D8" s="150">
        <f>IF([4]CZ!D8="", "", [4]CZ!D8)</f>
        <v>1574.1924754095414</v>
      </c>
      <c r="E8" s="151">
        <f>IF([4]CZ!E8="", "", [4]CZ!E8)</f>
        <v>1081.4891564374079</v>
      </c>
    </row>
    <row r="9" spans="1:5" x14ac:dyDescent="0.25">
      <c r="A9" s="112" t="str">
        <f>IF([4]CZ!A9="", "", [4]CZ!A9)</f>
        <v>of which: Urban</v>
      </c>
      <c r="B9" s="152">
        <f>IF([4]CZ!B9="", "", [4]CZ!B9)</f>
        <v>2489.5279317625632</v>
      </c>
      <c r="C9" s="153">
        <f>IF([4]CZ!C9="", "", [4]CZ!C9)</f>
        <v>1730.7032489550002</v>
      </c>
      <c r="D9" s="43">
        <f>IF([4]CZ!D9="", "", [4]CZ!D9)</f>
        <v>1945.5947696819776</v>
      </c>
      <c r="E9" s="44">
        <f>IF([4]CZ!E9="", "", [4]CZ!E9)</f>
        <v>1357.4712420244036</v>
      </c>
    </row>
    <row r="10" spans="1:5" x14ac:dyDescent="0.25">
      <c r="A10" s="112" t="str">
        <f>IF([4]CZ!A10="", "", [4]CZ!A10)</f>
        <v>Intermediate</v>
      </c>
      <c r="B10" s="152">
        <f>IF([4]CZ!B10="", "", [4]CZ!B10)</f>
        <v>2080.0066312892213</v>
      </c>
      <c r="C10" s="153">
        <f>IF([4]CZ!C10="", "", [4]CZ!C10)</f>
        <v>1523.9015809600946</v>
      </c>
      <c r="D10" s="43">
        <f>IF([4]CZ!D10="", "", [4]CZ!D10)</f>
        <v>1538.8295758759011</v>
      </c>
      <c r="E10" s="44">
        <f>IF([4]CZ!E10="", "", [4]CZ!E10)</f>
        <v>1065.271126397078</v>
      </c>
    </row>
    <row r="11" spans="1:5" x14ac:dyDescent="0.25">
      <c r="A11" s="112" t="str">
        <f>IF([4]CZ!A11="", "", [4]CZ!A11)</f>
        <v>Rural</v>
      </c>
      <c r="B11" s="152">
        <f>IF([4]CZ!B11="", "", [4]CZ!B11)</f>
        <v>2329.4527147116851</v>
      </c>
      <c r="C11" s="153">
        <f>IF([4]CZ!C11="", "", [4]CZ!C11)</f>
        <v>1736.2726958445667</v>
      </c>
      <c r="D11" s="43">
        <f>IF([4]CZ!D11="", "", [4]CZ!D11)</f>
        <v>1446.801878284436</v>
      </c>
      <c r="E11" s="44">
        <f>IF([4]CZ!E11="", "", [4]CZ!E11)</f>
        <v>977.70101772782414</v>
      </c>
    </row>
    <row r="12" spans="1:5" ht="27" customHeight="1" x14ac:dyDescent="0.25">
      <c r="A12" s="111" t="str">
        <f>IF([4]CZ!A12="", "", [4]CZ!A12)</f>
        <v>All regions</v>
      </c>
      <c r="B12" s="148">
        <f>IF([4]CZ!B12="", "", [4]CZ!B12)</f>
        <v>2158.5703769438173</v>
      </c>
      <c r="C12" s="149">
        <f>IF([4]CZ!C12="", "", [4]CZ!C12)</f>
        <v>1559.091239711265</v>
      </c>
      <c r="D12" s="150">
        <f>IF([4]CZ!D12="", "", [4]CZ!D12)</f>
        <v>1583.7154881915601</v>
      </c>
      <c r="E12" s="151">
        <f>IF([4]CZ!E12="", "", [4]CZ!E12)</f>
        <v>1083.1445387496135</v>
      </c>
    </row>
    <row r="13" spans="1:5" x14ac:dyDescent="0.25">
      <c r="A13" s="112" t="str">
        <f>IF([4]CZ!A13="", "", [4]CZ!A13)</f>
        <v>of which: Urban</v>
      </c>
      <c r="B13" s="152">
        <f>IF([4]CZ!B13="", "", [4]CZ!B13)</f>
        <v>2063.9997054412561</v>
      </c>
      <c r="C13" s="153">
        <f>IF([4]CZ!C13="", "", [4]CZ!C13)</f>
        <v>1377.3927448452125</v>
      </c>
      <c r="D13" s="43">
        <f>IF([4]CZ!D13="", "", [4]CZ!D13)</f>
        <v>1961.7650768251669</v>
      </c>
      <c r="E13" s="44">
        <f>IF([4]CZ!E13="", "", [4]CZ!E13)</f>
        <v>1338.8861658867672</v>
      </c>
    </row>
    <row r="14" spans="1:5" x14ac:dyDescent="0.25">
      <c r="A14" s="112" t="str">
        <f>IF([4]CZ!A14="", "", [4]CZ!A14)</f>
        <v>Intermediate</v>
      </c>
      <c r="B14" s="152">
        <f>IF([4]CZ!B14="", "", [4]CZ!B14)</f>
        <v>2080.0066312892213</v>
      </c>
      <c r="C14" s="153">
        <f>IF([4]CZ!C14="", "", [4]CZ!C14)</f>
        <v>1523.9015809600946</v>
      </c>
      <c r="D14" s="43">
        <f>IF([4]CZ!D14="", "", [4]CZ!D14)</f>
        <v>1522.9891922830359</v>
      </c>
      <c r="E14" s="44">
        <f>IF([4]CZ!E14="", "", [4]CZ!E14)</f>
        <v>1055.4789853685461</v>
      </c>
    </row>
    <row r="15" spans="1:5" x14ac:dyDescent="0.25">
      <c r="A15" s="112" t="str">
        <f>IF([4]CZ!A15="", "", [4]CZ!A15)</f>
        <v>Rural</v>
      </c>
      <c r="B15" s="154">
        <f>IF([4]CZ!B15="", "", [4]CZ!B15)</f>
        <v>2329.4527147116851</v>
      </c>
      <c r="C15" s="155">
        <f>IF([4]CZ!C15="", "", [4]CZ!C15)</f>
        <v>1736.2726958445667</v>
      </c>
      <c r="D15" s="43">
        <f>IF([4]CZ!D15="", "", [4]CZ!D15)</f>
        <v>1446.801878284436</v>
      </c>
      <c r="E15" s="44">
        <f>IF([4]CZ!E15="", "", [4]CZ!E15)</f>
        <v>977.70101772782414</v>
      </c>
    </row>
    <row r="16" spans="1:5" ht="54" customHeight="1" x14ac:dyDescent="0.25">
      <c r="A16" s="183" t="str">
        <f>IF([4]CZ!A16="", "", [4]CZ!A16)</f>
        <v>Note: Regions are classified at the NUTS3 level into predominantly urban, predominantly rural and intermediate according to their population density (see the Eurostat methodology at http://ec.europa.eu/eurostat/web/rural-development/methodology).</v>
      </c>
      <c r="B16" s="184" t="str">
        <f>IF([4]CZ!B16="", "", [4]CZ!B16)</f>
        <v/>
      </c>
      <c r="C16" s="184" t="str">
        <f>IF([4]CZ!C16="", "", [4]CZ!C16)</f>
        <v/>
      </c>
      <c r="D16" s="184" t="str">
        <f>IF([4]CZ!D16="", "", [4]CZ!D16)</f>
        <v/>
      </c>
      <c r="E16" s="184" t="str">
        <f>IF([4]CZ!E16="", "", [4]CZ!E16)</f>
        <v/>
      </c>
    </row>
    <row r="17" spans="1:5" ht="24.75" customHeight="1" x14ac:dyDescent="0.25">
      <c r="A17" s="185" t="str">
        <f>IF([4]CZ!A17="", "", [4]CZ!A17)</f>
        <v>Source: DG Regional and Urban Policy (WP13), Inforegio database and Eurostat, regional demographic statistics</v>
      </c>
      <c r="B17" s="185" t="str">
        <f>IF([4]CZ!B17="", "", [4]CZ!B17)</f>
        <v/>
      </c>
      <c r="C17" s="185" t="str">
        <f>IF([4]CZ!C17="", "", [4]CZ!C17)</f>
        <v/>
      </c>
      <c r="D17" s="185" t="str">
        <f>IF([4]CZ!D17="", "", [4]CZ!D17)</f>
        <v/>
      </c>
      <c r="E17" s="185" t="str">
        <f>IF([4]CZ!E17="", "", [4]CZ!E17)</f>
        <v/>
      </c>
    </row>
  </sheetData>
  <mergeCells count="4">
    <mergeCell ref="B2:C2"/>
    <mergeCell ref="D2:E2"/>
    <mergeCell ref="A16:E16"/>
    <mergeCell ref="A17:E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4" sqref="G4"/>
    </sheetView>
  </sheetViews>
  <sheetFormatPr defaultRowHeight="15" x14ac:dyDescent="0.25"/>
  <cols>
    <col min="1" max="1" width="37.5703125" customWidth="1"/>
    <col min="2" max="5" width="11.5703125" customWidth="1"/>
    <col min="6" max="7" width="10.5703125" customWidth="1"/>
  </cols>
  <sheetData>
    <row r="1" spans="1:7" x14ac:dyDescent="0.25">
      <c r="A1" s="1" t="s">
        <v>4</v>
      </c>
      <c r="B1" s="33"/>
      <c r="C1" s="33"/>
      <c r="D1" s="33"/>
      <c r="E1" s="33"/>
    </row>
    <row r="2" spans="1:7" x14ac:dyDescent="0.25">
      <c r="A2" s="61"/>
      <c r="B2" s="186" t="str">
        <f>IF([5]CZ!B12="", "", [5]CZ!B12)</f>
        <v>Convergence</v>
      </c>
      <c r="C2" s="187"/>
      <c r="D2" s="188" t="str">
        <f>IF([5]CZ!D12="", "", [5]CZ!D12)</f>
        <v xml:space="preserve">Competiveness </v>
      </c>
      <c r="E2" s="187"/>
      <c r="F2" s="188" t="str">
        <f>IF([5]CZ!F12="", "", [5]CZ!F12)</f>
        <v>Multi-objective</v>
      </c>
      <c r="G2" s="187"/>
    </row>
    <row r="3" spans="1:7" x14ac:dyDescent="0.25">
      <c r="A3" s="62"/>
      <c r="B3" s="134" t="str">
        <f>IF([5]CZ!B13="", "", [5]CZ!B13)</f>
        <v>EUR mn</v>
      </c>
      <c r="C3" s="67" t="str">
        <f>IF([5]CZ!C13="", "", [5]CZ!C13)</f>
        <v>% total</v>
      </c>
      <c r="D3" s="66" t="str">
        <f>IF([5]CZ!D13="", "", [5]CZ!D13)</f>
        <v>EUR mn</v>
      </c>
      <c r="E3" s="67" t="str">
        <f>IF([5]CZ!E13="", "", [5]CZ!E13)</f>
        <v>% total</v>
      </c>
      <c r="F3" s="66" t="str">
        <f>IF([5]CZ!F13="", "", [5]CZ!F13)</f>
        <v>EUR mn</v>
      </c>
      <c r="G3" s="67" t="str">
        <f>IF([5]CZ!G13="", "", [5]CZ!G13)</f>
        <v>% total</v>
      </c>
    </row>
    <row r="4" spans="1:7" x14ac:dyDescent="0.25">
      <c r="A4" s="98" t="s">
        <v>78</v>
      </c>
      <c r="B4" s="156">
        <f>IF([5]CZ!B14="", "", [5]CZ!B14)</f>
        <v>4102.8843820000002</v>
      </c>
      <c r="C4" s="144">
        <f>IF([5]CZ!C14="", "", [5]CZ!C14)</f>
        <v>20.369879089418554</v>
      </c>
      <c r="D4" s="159">
        <f>IF([5]CZ!D14="", "", [5]CZ!D14)</f>
        <v>81.274443000000005</v>
      </c>
      <c r="E4" s="63">
        <f>IF([5]CZ!E14="", "", [5]CZ!E14)</f>
        <v>33.421322927954449</v>
      </c>
      <c r="F4" s="159">
        <f>IF([5]CZ!F14="", "", [5]CZ!F14)</f>
        <v>0</v>
      </c>
      <c r="G4" s="163">
        <f>IF([5]CZ!G14="", "", [5]CZ!G14)</f>
        <v>0</v>
      </c>
    </row>
    <row r="5" spans="1:7" x14ac:dyDescent="0.25">
      <c r="A5" s="99" t="s">
        <v>79</v>
      </c>
      <c r="B5" s="157">
        <f>IF([5]CZ!B15="", "", [5]CZ!B15)</f>
        <v>9385.6600539999999</v>
      </c>
      <c r="C5" s="145">
        <f>IF([5]CZ!C15="", "", [5]CZ!C15)</f>
        <v>46.597647575233488</v>
      </c>
      <c r="D5" s="160">
        <f>IF([5]CZ!D15="", "", [5]CZ!D15)</f>
        <v>102.910856</v>
      </c>
      <c r="E5" s="64">
        <f>IF([5]CZ!E15="", "", [5]CZ!E15)</f>
        <v>42.318554569093983</v>
      </c>
      <c r="F5" s="160">
        <f>IF([5]CZ!F15="", "", [5]CZ!F15)</f>
        <v>459.52708100000001</v>
      </c>
      <c r="G5" s="64">
        <f>IF([5]CZ!G15="", "", [5]CZ!G15)</f>
        <v>26.096027792086669</v>
      </c>
    </row>
    <row r="6" spans="1:7" x14ac:dyDescent="0.25">
      <c r="A6" s="99" t="s">
        <v>80</v>
      </c>
      <c r="B6" s="157">
        <f>IF([5]CZ!B16="", "", [5]CZ!B16)</f>
        <v>3551.7126520000002</v>
      </c>
      <c r="C6" s="145">
        <f>IF([5]CZ!C16="", "", [5]CZ!C16)</f>
        <v>17.633437978169699</v>
      </c>
      <c r="D6" s="160">
        <f>IF([5]CZ!D16="", "", [5]CZ!D16)</f>
        <v>38.377319999999997</v>
      </c>
      <c r="E6" s="64">
        <f>IF([5]CZ!E16="", "", [5]CZ!E16)</f>
        <v>15.781354599125889</v>
      </c>
      <c r="F6" s="160">
        <f>IF([5]CZ!F16="", "", [5]CZ!F16)</f>
        <v>335.859308</v>
      </c>
      <c r="G6" s="64">
        <f>IF([5]CZ!G16="", "", [5]CZ!G16)</f>
        <v>19.07307359715541</v>
      </c>
    </row>
    <row r="7" spans="1:7" x14ac:dyDescent="0.25">
      <c r="A7" s="99" t="s">
        <v>81</v>
      </c>
      <c r="B7" s="157">
        <f>IF([5]CZ!B17="", "", [5]CZ!B17)</f>
        <v>2510.9455699999999</v>
      </c>
      <c r="C7" s="145">
        <f>IF([5]CZ!C17="", "", [5]CZ!C17)</f>
        <v>12.466268336832494</v>
      </c>
      <c r="D7" s="160">
        <f>IF([5]CZ!D17="", "", [5]CZ!D17)</f>
        <v>15.244607</v>
      </c>
      <c r="E7" s="64">
        <f>IF([5]CZ!E17="", "", [5]CZ!E17)</f>
        <v>6.2688209804988126</v>
      </c>
      <c r="F7" s="160">
        <f>IF([5]CZ!F17="", "", [5]CZ!F17)</f>
        <v>769.54030999999998</v>
      </c>
      <c r="G7" s="64">
        <f>IF([5]CZ!G17="", "", [5]CZ!G17)</f>
        <v>43.701331536739154</v>
      </c>
    </row>
    <row r="8" spans="1:7" x14ac:dyDescent="0.25">
      <c r="A8" s="99" t="s">
        <v>82</v>
      </c>
      <c r="B8" s="157">
        <f>IF([5]CZ!B18="", "", [5]CZ!B18)</f>
        <v>152.15555900000001</v>
      </c>
      <c r="C8" s="145">
        <f>IF([5]CZ!C18="", "", [5]CZ!C18)</f>
        <v>0.75541742126841427</v>
      </c>
      <c r="D8" s="160">
        <f>IF([5]CZ!D18="", "", [5]CZ!D18)</f>
        <v>0</v>
      </c>
      <c r="E8" s="162">
        <f>IF([5]CZ!E18="", "", [5]CZ!E18)</f>
        <v>0</v>
      </c>
      <c r="F8" s="160">
        <f>IF([5]CZ!F18="", "", [5]CZ!F18)</f>
        <v>0</v>
      </c>
      <c r="G8" s="162">
        <f>IF([5]CZ!G18="", "", [5]CZ!G18)</f>
        <v>0</v>
      </c>
    </row>
    <row r="9" spans="1:7" x14ac:dyDescent="0.25">
      <c r="A9" s="99" t="s">
        <v>83</v>
      </c>
      <c r="B9" s="157">
        <f>IF([5]CZ!B19="", "", [5]CZ!B19)</f>
        <v>438.55997500000001</v>
      </c>
      <c r="C9" s="145">
        <f>IF([5]CZ!C19="", "", [5]CZ!C19)</f>
        <v>2.1773495990773508</v>
      </c>
      <c r="D9" s="160">
        <f>IF([5]CZ!D19="", "", [5]CZ!D19)</f>
        <v>5.37418</v>
      </c>
      <c r="E9" s="64">
        <f>IF([5]CZ!E19="", "", [5]CZ!E19)</f>
        <v>2.2099469233268598</v>
      </c>
      <c r="F9" s="160">
        <f>IF([5]CZ!F19="", "", [5]CZ!F19)</f>
        <v>195.98145400000001</v>
      </c>
      <c r="G9" s="64">
        <f>IF([5]CZ!G19="", "", [5]CZ!G19)</f>
        <v>11.129567074018766</v>
      </c>
    </row>
    <row r="10" spans="1:7" x14ac:dyDescent="0.25">
      <c r="A10" s="100" t="s">
        <v>64</v>
      </c>
      <c r="B10" s="158">
        <f>IF([5]CZ!B20="", "", [5]CZ!B20)</f>
        <v>20141.918192000001</v>
      </c>
      <c r="C10" s="146">
        <f>IF([5]CZ!C20="", "", [5]CZ!C20)</f>
        <v>100</v>
      </c>
      <c r="D10" s="161">
        <f>IF([5]CZ!D20="", "", [5]CZ!D20)</f>
        <v>243.18140600000001</v>
      </c>
      <c r="E10" s="65">
        <f>IF([5]CZ!E20="", "", [5]CZ!E20)</f>
        <v>100</v>
      </c>
      <c r="F10" s="161">
        <f>IF([5]CZ!F20="", "", [5]CZ!F20)</f>
        <v>1760.9081530000001</v>
      </c>
      <c r="G10" s="65">
        <f>IF([5]CZ!G20="", "", [5]CZ!G20)</f>
        <v>100</v>
      </c>
    </row>
  </sheetData>
  <mergeCells count="3">
    <mergeCell ref="B2:C2"/>
    <mergeCell ref="D2:E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A25" sqref="A25"/>
    </sheetView>
  </sheetViews>
  <sheetFormatPr defaultRowHeight="15" x14ac:dyDescent="0.25"/>
  <cols>
    <col min="1" max="1" width="29.42578125" customWidth="1"/>
    <col min="3" max="3" width="12.28515625" customWidth="1"/>
    <col min="4" max="6" width="12.140625" customWidth="1"/>
  </cols>
  <sheetData>
    <row r="1" spans="1:8" x14ac:dyDescent="0.25">
      <c r="A1" s="1" t="s">
        <v>120</v>
      </c>
    </row>
    <row r="2" spans="1:8" x14ac:dyDescent="0.25">
      <c r="A2" s="34"/>
      <c r="B2" s="189" t="s">
        <v>77</v>
      </c>
      <c r="C2" s="189"/>
      <c r="D2" s="189"/>
      <c r="E2" s="189"/>
      <c r="F2" s="189"/>
      <c r="G2" s="189" t="s">
        <v>84</v>
      </c>
      <c r="H2" s="190"/>
    </row>
    <row r="3" spans="1:8" x14ac:dyDescent="0.25">
      <c r="A3" s="101" t="s">
        <v>85</v>
      </c>
      <c r="B3" s="35">
        <v>2007</v>
      </c>
      <c r="C3" s="35">
        <v>2016</v>
      </c>
      <c r="D3" s="36" t="s">
        <v>86</v>
      </c>
      <c r="E3" s="36" t="s">
        <v>87</v>
      </c>
      <c r="F3" s="36" t="s">
        <v>88</v>
      </c>
      <c r="G3" s="37">
        <v>2007</v>
      </c>
      <c r="H3" s="38">
        <v>2016</v>
      </c>
    </row>
    <row r="4" spans="1:8" x14ac:dyDescent="0.25">
      <c r="A4" s="39" t="s">
        <v>89</v>
      </c>
      <c r="B4" s="40">
        <f>IF([6]CZ!B4="", "", [6]CZ!B4)</f>
        <v>3345.306568</v>
      </c>
      <c r="C4" s="40">
        <f>IF([6]CZ!C4="", "", [6]CZ!C4)</f>
        <v>3395.4521159999999</v>
      </c>
      <c r="D4" s="40">
        <f>IF([6]CZ!D4="", "", [6]CZ!D4)</f>
        <v>718.00241600000004</v>
      </c>
      <c r="E4" s="40">
        <f>IF([6]CZ!E4="", "", [6]CZ!E4)</f>
        <v>-667.85686799999996</v>
      </c>
      <c r="F4" s="40">
        <f>IF([6]CZ!F4="", "", [6]CZ!F4)</f>
        <v>50.145547999999998</v>
      </c>
      <c r="G4" s="41">
        <f>IF([6]CZ!G4="", "", [6]CZ!G4)</f>
        <v>14.849495004454141</v>
      </c>
      <c r="H4" s="42">
        <f>IF([6]CZ!H4="", "", [6]CZ!H4)</f>
        <v>15.332118340140463</v>
      </c>
    </row>
    <row r="5" spans="1:8" x14ac:dyDescent="0.25">
      <c r="A5" s="39" t="s">
        <v>90</v>
      </c>
      <c r="B5" s="40">
        <f>IF([6]CZ!B5="", "", [6]CZ!B5)</f>
        <v>354.83309700000001</v>
      </c>
      <c r="C5" s="40">
        <f>IF([6]CZ!C5="", "", [6]CZ!C5)</f>
        <v>285.80561299999999</v>
      </c>
      <c r="D5" s="40">
        <f>IF([6]CZ!D5="", "", [6]CZ!D5)</f>
        <v>0</v>
      </c>
      <c r="E5" s="40">
        <f>IF([6]CZ!E5="", "", [6]CZ!E5)</f>
        <v>-69.027484000000001</v>
      </c>
      <c r="F5" s="40">
        <f>IF([6]CZ!F5="", "", [6]CZ!F5)</f>
        <v>-69.027484000000001</v>
      </c>
      <c r="G5" s="43">
        <f>IF([6]CZ!G5="", "", [6]CZ!G5)</f>
        <v>1.5750700852707296</v>
      </c>
      <c r="H5" s="44">
        <f>IF([6]CZ!H5="", "", [6]CZ!H5)</f>
        <v>1.2905513996629683</v>
      </c>
    </row>
    <row r="6" spans="1:8" x14ac:dyDescent="0.25">
      <c r="A6" s="39" t="s">
        <v>91</v>
      </c>
      <c r="B6" s="40">
        <f>IF([6]CZ!B6="", "", [6]CZ!B6)</f>
        <v>347.84791200000001</v>
      </c>
      <c r="C6" s="40">
        <f>IF([6]CZ!C6="", "", [6]CZ!C6)</f>
        <v>502.901096</v>
      </c>
      <c r="D6" s="40">
        <f>IF([6]CZ!D6="", "", [6]CZ!D6)</f>
        <v>158.59823299999999</v>
      </c>
      <c r="E6" s="40">
        <f>IF([6]CZ!E6="", "", [6]CZ!E6)</f>
        <v>-3.5450490000000001</v>
      </c>
      <c r="F6" s="40">
        <f>IF([6]CZ!F6="", "", [6]CZ!F6)</f>
        <v>155.05318399999999</v>
      </c>
      <c r="G6" s="43">
        <f>IF([6]CZ!G6="", "", [6]CZ!G6)</f>
        <v>1.5440635190101371</v>
      </c>
      <c r="H6" s="44">
        <f>IF([6]CZ!H6="", "", [6]CZ!H6)</f>
        <v>2.2708431318836304</v>
      </c>
    </row>
    <row r="7" spans="1:8" x14ac:dyDescent="0.25">
      <c r="A7" s="39" t="s">
        <v>92</v>
      </c>
      <c r="B7" s="40">
        <f>IF([6]CZ!B7="", "", [6]CZ!B7)</f>
        <v>1011.101616</v>
      </c>
      <c r="C7" s="40">
        <f>IF([6]CZ!C7="", "", [6]CZ!C7)</f>
        <v>848.11310200000003</v>
      </c>
      <c r="D7" s="40">
        <f>IF([6]CZ!D7="", "", [6]CZ!D7)</f>
        <v>52.226646000000002</v>
      </c>
      <c r="E7" s="40">
        <f>IF([6]CZ!E7="", "", [6]CZ!E7)</f>
        <v>-215.21516</v>
      </c>
      <c r="F7" s="40">
        <f>IF([6]CZ!F7="", "", [6]CZ!F7)</f>
        <v>-162.98851400000001</v>
      </c>
      <c r="G7" s="43">
        <f>IF([6]CZ!G7="", "", [6]CZ!G7)</f>
        <v>4.4881830978988209</v>
      </c>
      <c r="H7" s="44">
        <f>IF([6]CZ!H7="", "", [6]CZ!H7)</f>
        <v>3.8296432997577345</v>
      </c>
    </row>
    <row r="8" spans="1:8" x14ac:dyDescent="0.25">
      <c r="A8" s="39" t="s">
        <v>93</v>
      </c>
      <c r="B8" s="40">
        <f>IF([6]CZ!B8="", "", [6]CZ!B8)</f>
        <v>4210.2721659999997</v>
      </c>
      <c r="C8" s="40">
        <f>IF([6]CZ!C8="", "", [6]CZ!C8)</f>
        <v>3925.9492799999998</v>
      </c>
      <c r="D8" s="40">
        <f>IF([6]CZ!D8="", "", [6]CZ!D8)</f>
        <v>421.04218800000001</v>
      </c>
      <c r="E8" s="40">
        <f>IF([6]CZ!E8="", "", [6]CZ!E8)</f>
        <v>-705.36507400000005</v>
      </c>
      <c r="F8" s="40">
        <f>IF([6]CZ!F8="", "", [6]CZ!F8)</f>
        <v>-284.32288599999998</v>
      </c>
      <c r="G8" s="43">
        <f>IF([6]CZ!G8="", "", [6]CZ!G8)</f>
        <v>18.688994334467619</v>
      </c>
      <c r="H8" s="44">
        <f>IF([6]CZ!H8="", "", [6]CZ!H8)</f>
        <v>17.727571145741713</v>
      </c>
    </row>
    <row r="9" spans="1:8" x14ac:dyDescent="0.25">
      <c r="A9" s="39" t="s">
        <v>94</v>
      </c>
      <c r="B9" s="40">
        <f>IF([6]CZ!B9="", "", [6]CZ!B9)</f>
        <v>1190.031303</v>
      </c>
      <c r="C9" s="40">
        <f>IF([6]CZ!C9="", "", [6]CZ!C9)</f>
        <v>1316.49495</v>
      </c>
      <c r="D9" s="40">
        <f>IF([6]CZ!D9="", "", [6]CZ!D9)</f>
        <v>516.868244</v>
      </c>
      <c r="E9" s="40">
        <f>IF([6]CZ!E9="", "", [6]CZ!E9)</f>
        <v>-390.40459700000002</v>
      </c>
      <c r="F9" s="40">
        <f>IF([6]CZ!F9="", "", [6]CZ!F9)</f>
        <v>126.46364699999999</v>
      </c>
      <c r="G9" s="43">
        <f>IF([6]CZ!G9="", "", [6]CZ!G9)</f>
        <v>5.2824348172094204</v>
      </c>
      <c r="H9" s="44">
        <f>IF([6]CZ!H9="", "", [6]CZ!H9)</f>
        <v>5.9446152317929801</v>
      </c>
    </row>
    <row r="10" spans="1:8" x14ac:dyDescent="0.25">
      <c r="A10" s="39" t="s">
        <v>95</v>
      </c>
      <c r="B10" s="40">
        <f>IF([6]CZ!B10="", "", [6]CZ!B10)</f>
        <v>0</v>
      </c>
      <c r="C10" s="40">
        <f>IF([6]CZ!C10="", "", [6]CZ!C10)</f>
        <v>0</v>
      </c>
      <c r="D10" s="40">
        <f>IF([6]CZ!D10="", "", [6]CZ!D10)</f>
        <v>0</v>
      </c>
      <c r="E10" s="40">
        <f>IF([6]CZ!E10="", "", [6]CZ!E10)</f>
        <v>0</v>
      </c>
      <c r="F10" s="40">
        <f>IF([6]CZ!F10="", "", [6]CZ!F10)</f>
        <v>0</v>
      </c>
      <c r="G10" s="43">
        <f>IF([6]CZ!G10="", "", [6]CZ!G10)</f>
        <v>0</v>
      </c>
      <c r="H10" s="44">
        <f>IF([6]CZ!H10="", "", [6]CZ!H10)</f>
        <v>0</v>
      </c>
    </row>
    <row r="11" spans="1:8" x14ac:dyDescent="0.25">
      <c r="A11" s="39" t="s">
        <v>96</v>
      </c>
      <c r="B11" s="40">
        <f>IF([6]CZ!B11="", "", [6]CZ!B11)</f>
        <v>3882.4074759999999</v>
      </c>
      <c r="C11" s="40">
        <f>IF([6]CZ!C11="", "", [6]CZ!C11)</f>
        <v>3796.8871060000001</v>
      </c>
      <c r="D11" s="40">
        <f>IF([6]CZ!D11="", "", [6]CZ!D11)</f>
        <v>183.816485</v>
      </c>
      <c r="E11" s="40">
        <f>IF([6]CZ!E11="", "", [6]CZ!E11)</f>
        <v>-269.33685500000001</v>
      </c>
      <c r="F11" s="40">
        <f>IF([6]CZ!F11="", "", [6]CZ!F11)</f>
        <v>-85.52037</v>
      </c>
      <c r="G11" s="43">
        <f>IF([6]CZ!G11="", "", [6]CZ!G11)</f>
        <v>17.233634421309461</v>
      </c>
      <c r="H11" s="44">
        <f>IF([6]CZ!H11="", "", [6]CZ!H11)</f>
        <v>17.144792635722581</v>
      </c>
    </row>
    <row r="12" spans="1:8" x14ac:dyDescent="0.25">
      <c r="A12" s="39" t="s">
        <v>97</v>
      </c>
      <c r="B12" s="40">
        <f>IF([6]CZ!B12="", "", [6]CZ!B12)</f>
        <v>2770.2010300000002</v>
      </c>
      <c r="C12" s="40">
        <f>IF([6]CZ!C12="", "", [6]CZ!C12)</f>
        <v>2900.9353780000001</v>
      </c>
      <c r="D12" s="40">
        <f>IF([6]CZ!D12="", "", [6]CZ!D12)</f>
        <v>222.27758800000001</v>
      </c>
      <c r="E12" s="40">
        <f>IF([6]CZ!E12="", "", [6]CZ!E12)</f>
        <v>-91.543239999999997</v>
      </c>
      <c r="F12" s="40">
        <f>IF([6]CZ!F12="", "", [6]CZ!F12)</f>
        <v>130.73434800000001</v>
      </c>
      <c r="G12" s="43">
        <f>IF([6]CZ!G12="", "", [6]CZ!G12)</f>
        <v>12.296656680081801</v>
      </c>
      <c r="H12" s="44">
        <f>IF([6]CZ!H12="", "", [6]CZ!H12)</f>
        <v>13.099134663984794</v>
      </c>
    </row>
    <row r="13" spans="1:8" x14ac:dyDescent="0.25">
      <c r="A13" s="39" t="s">
        <v>98</v>
      </c>
      <c r="B13" s="40">
        <f>IF([6]CZ!B13="", "", [6]CZ!B13)</f>
        <v>1063.381633</v>
      </c>
      <c r="C13" s="40">
        <f>IF([6]CZ!C13="", "", [6]CZ!C13)</f>
        <v>1085.667455</v>
      </c>
      <c r="D13" s="40">
        <f>IF([6]CZ!D13="", "", [6]CZ!D13)</f>
        <v>125.67151800000001</v>
      </c>
      <c r="E13" s="40">
        <f>IF([6]CZ!E13="", "", [6]CZ!E13)</f>
        <v>-103.385696</v>
      </c>
      <c r="F13" s="40">
        <f>IF([6]CZ!F13="", "", [6]CZ!F13)</f>
        <v>22.285822</v>
      </c>
      <c r="G13" s="43">
        <f>IF([6]CZ!G13="", "", [6]CZ!G13)</f>
        <v>4.720249079145618</v>
      </c>
      <c r="H13" s="44">
        <f>IF([6]CZ!H13="", "", [6]CZ!H13)</f>
        <v>4.9023167841661071</v>
      </c>
    </row>
    <row r="14" spans="1:8" x14ac:dyDescent="0.25">
      <c r="A14" s="39" t="s">
        <v>99</v>
      </c>
      <c r="B14" s="40">
        <f>IF([6]CZ!B14="", "", [6]CZ!B14)</f>
        <v>162.080568</v>
      </c>
      <c r="C14" s="40">
        <f>IF([6]CZ!C14="", "", [6]CZ!C14)</f>
        <v>110.56677500000001</v>
      </c>
      <c r="D14" s="40">
        <f>IF([6]CZ!D14="", "", [6]CZ!D14)</f>
        <v>1.5</v>
      </c>
      <c r="E14" s="40">
        <f>IF([6]CZ!E14="", "", [6]CZ!E14)</f>
        <v>-53.013793</v>
      </c>
      <c r="F14" s="40">
        <f>IF([6]CZ!F14="", "", [6]CZ!F14)</f>
        <v>-51.513793</v>
      </c>
      <c r="G14" s="43">
        <f>IF([6]CZ!G14="", "", [6]CZ!G14)</f>
        <v>0.71946009608142136</v>
      </c>
      <c r="H14" s="44">
        <f>IF([6]CZ!H14="", "", [6]CZ!H14)</f>
        <v>0.49926278471119645</v>
      </c>
    </row>
    <row r="15" spans="1:8" x14ac:dyDescent="0.25">
      <c r="A15" s="39" t="s">
        <v>100</v>
      </c>
      <c r="B15" s="40">
        <f>IF([6]CZ!B15="", "", [6]CZ!B15)</f>
        <v>180.53881100000001</v>
      </c>
      <c r="C15" s="40">
        <f>IF([6]CZ!C15="", "", [6]CZ!C15)</f>
        <v>41.588783999999997</v>
      </c>
      <c r="D15" s="40">
        <f>IF([6]CZ!D15="", "", [6]CZ!D15)</f>
        <v>1.5</v>
      </c>
      <c r="E15" s="40">
        <f>IF([6]CZ!E15="", "", [6]CZ!E15)</f>
        <v>-140.45002700000001</v>
      </c>
      <c r="F15" s="40">
        <f>IF([6]CZ!F15="", "", [6]CZ!F15)</f>
        <v>-138.95002700000001</v>
      </c>
      <c r="G15" s="43">
        <f>IF([6]CZ!G15="", "", [6]CZ!G15)</f>
        <v>0.80139446641429324</v>
      </c>
      <c r="H15" s="44">
        <f>IF([6]CZ!H15="", "", [6]CZ!H15)</f>
        <v>0.1877935945277634</v>
      </c>
    </row>
    <row r="16" spans="1:8" x14ac:dyDescent="0.25">
      <c r="A16" s="39" t="s">
        <v>124</v>
      </c>
      <c r="B16" s="40">
        <f>IF([6]CZ!B16="", "", [6]CZ!B16)</f>
        <v>1734.0120199999999</v>
      </c>
      <c r="C16" s="40">
        <f>IF([6]CZ!C16="", "", [6]CZ!C16)</f>
        <v>1808.5330059999999</v>
      </c>
      <c r="D16" s="40">
        <f>IF([6]CZ!D16="", "", [6]CZ!D16)</f>
        <v>222.427753</v>
      </c>
      <c r="E16" s="40">
        <f>IF([6]CZ!E16="", "", [6]CZ!E16)</f>
        <v>-147.906767</v>
      </c>
      <c r="F16" s="40">
        <f>IF([6]CZ!F16="", "", [6]CZ!F16)</f>
        <v>74.520985999999994</v>
      </c>
      <c r="G16" s="43">
        <f>IF([6]CZ!G16="", "", [6]CZ!G16)</f>
        <v>7.6971130463680231</v>
      </c>
      <c r="H16" s="44">
        <f>IF([6]CZ!H16="", "", [6]CZ!H16)</f>
        <v>8.1664064527311293</v>
      </c>
    </row>
    <row r="17" spans="1:8" x14ac:dyDescent="0.25">
      <c r="A17" s="39" t="s">
        <v>101</v>
      </c>
      <c r="B17" s="40">
        <f>IF([6]CZ!B17="", "", [6]CZ!B17)</f>
        <v>3.46461</v>
      </c>
      <c r="C17" s="40">
        <f>IF([6]CZ!C17="", "", [6]CZ!C17)</f>
        <v>3.4465870000000001</v>
      </c>
      <c r="D17" s="40">
        <f>IF([6]CZ!D17="", "", [6]CZ!D17)</f>
        <v>0</v>
      </c>
      <c r="E17" s="40">
        <f>IF([6]CZ!E17="", "", [6]CZ!E17)</f>
        <v>-1.8023000000000001E-2</v>
      </c>
      <c r="F17" s="40">
        <f>IF([6]CZ!F17="", "", [6]CZ!F17)</f>
        <v>-1.8023000000000001E-2</v>
      </c>
      <c r="G17" s="43">
        <f>IF([6]CZ!G17="", "", [6]CZ!G17)</f>
        <v>1.5379071496619221E-2</v>
      </c>
      <c r="H17" s="44">
        <f>IF([6]CZ!H17="", "", [6]CZ!H17)</f>
        <v>1.5563017220764631E-2</v>
      </c>
    </row>
    <row r="18" spans="1:8" x14ac:dyDescent="0.25">
      <c r="A18" s="39" t="s">
        <v>102</v>
      </c>
      <c r="B18" s="40">
        <f>IF([6]CZ!B18="", "", [6]CZ!B18)</f>
        <v>1411.9410780000001</v>
      </c>
      <c r="C18" s="40">
        <f>IF([6]CZ!C18="", "", [6]CZ!C18)</f>
        <v>1483.750894</v>
      </c>
      <c r="D18" s="40">
        <f>IF([6]CZ!D18="", "", [6]CZ!D18)</f>
        <v>139.81770399999999</v>
      </c>
      <c r="E18" s="40">
        <f>IF([6]CZ!E18="", "", [6]CZ!E18)</f>
        <v>-68.007887999999994</v>
      </c>
      <c r="F18" s="40">
        <f>IF([6]CZ!F18="", "", [6]CZ!F18)</f>
        <v>71.809815999999998</v>
      </c>
      <c r="G18" s="43">
        <f>IF([6]CZ!G18="", "", [6]CZ!G18)</f>
        <v>6.2674710248990833</v>
      </c>
      <c r="H18" s="44">
        <f>IF([6]CZ!H18="", "", [6]CZ!H18)</f>
        <v>6.6998571963066409</v>
      </c>
    </row>
    <row r="19" spans="1:8" x14ac:dyDescent="0.25">
      <c r="A19" s="39" t="s">
        <v>103</v>
      </c>
      <c r="B19" s="40">
        <f>IF([6]CZ!B19="", "", [6]CZ!B19)</f>
        <v>104.612718</v>
      </c>
      <c r="C19" s="40">
        <f>IF([6]CZ!C19="", "", [6]CZ!C19)</f>
        <v>99.450765000000004</v>
      </c>
      <c r="D19" s="40">
        <f>IF([6]CZ!D19="", "", [6]CZ!D19)</f>
        <v>9.647259</v>
      </c>
      <c r="E19" s="40">
        <f>IF([6]CZ!E19="", "", [6]CZ!E19)</f>
        <v>-14.809212</v>
      </c>
      <c r="F19" s="40">
        <f>IF([6]CZ!F19="", "", [6]CZ!F19)</f>
        <v>-5.1619529999999996</v>
      </c>
      <c r="G19" s="43">
        <f>IF([6]CZ!G19="", "", [6]CZ!G19)</f>
        <v>0.46436582171663321</v>
      </c>
      <c r="H19" s="44">
        <f>IF([6]CZ!H19="", "", [6]CZ!H19)</f>
        <v>0.44906859113471281</v>
      </c>
    </row>
    <row r="20" spans="1:8" x14ac:dyDescent="0.25">
      <c r="A20" s="39" t="s">
        <v>104</v>
      </c>
      <c r="B20" s="40">
        <f>IF([6]CZ!B20="", "", [6]CZ!B20)</f>
        <v>756.05044999999996</v>
      </c>
      <c r="C20" s="40">
        <f>IF([6]CZ!C20="", "", [6]CZ!C20)</f>
        <v>540.46484399999997</v>
      </c>
      <c r="D20" s="40">
        <f>IF([6]CZ!D20="", "", [6]CZ!D20)</f>
        <v>13.348147000000001</v>
      </c>
      <c r="E20" s="40">
        <f>IF([6]CZ!E20="", "", [6]CZ!E20)</f>
        <v>-228.933753</v>
      </c>
      <c r="F20" s="40">
        <f>IF([6]CZ!F20="", "", [6]CZ!F20)</f>
        <v>-215.58560600000001</v>
      </c>
      <c r="G20" s="43">
        <f>IF([6]CZ!G20="", "", [6]CZ!G20)</f>
        <v>3.3560354341761798</v>
      </c>
      <c r="H20" s="44">
        <f>IF([6]CZ!H20="", "", [6]CZ!H20)</f>
        <v>2.4404617305148162</v>
      </c>
    </row>
    <row r="21" spans="1:8" x14ac:dyDescent="0.25">
      <c r="A21" s="101" t="s">
        <v>64</v>
      </c>
      <c r="B21" s="45">
        <f>IF([6]CZ!B21="", "", [6]CZ!B21)</f>
        <v>22528.083055999999</v>
      </c>
      <c r="C21" s="45">
        <f>IF([6]CZ!C21="", "", [6]CZ!C21)</f>
        <v>22146.007751000001</v>
      </c>
      <c r="D21" s="45">
        <f>IF([6]CZ!D21="", "", [6]CZ!D21)</f>
        <v>2786.744181</v>
      </c>
      <c r="E21" s="45">
        <f>IF([6]CZ!E21="", "", [6]CZ!E21)</f>
        <v>-3168.8194859999999</v>
      </c>
      <c r="F21" s="45">
        <f>IF([6]CZ!F21="", "", [6]CZ!F21)</f>
        <v>-382.07530500000001</v>
      </c>
      <c r="G21" s="46">
        <f>IF([6]CZ!G21="", "", [6]CZ!G21)</f>
        <v>100</v>
      </c>
      <c r="H21" s="47">
        <f>IF([6]CZ!H21="", "", [6]CZ!H21)</f>
        <v>100</v>
      </c>
    </row>
  </sheetData>
  <mergeCells count="2">
    <mergeCell ref="B2:F2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3" sqref="B3:C6"/>
    </sheetView>
  </sheetViews>
  <sheetFormatPr defaultRowHeight="15" x14ac:dyDescent="0.25"/>
  <cols>
    <col min="1" max="1" width="28.85546875" customWidth="1"/>
    <col min="2" max="2" width="16.28515625" customWidth="1"/>
    <col min="3" max="3" width="20.28515625" customWidth="1"/>
  </cols>
  <sheetData>
    <row r="1" spans="1:3" x14ac:dyDescent="0.25">
      <c r="A1" s="1" t="s">
        <v>7</v>
      </c>
    </row>
    <row r="2" spans="1:3" x14ac:dyDescent="0.25">
      <c r="A2" s="102"/>
      <c r="B2" s="103" t="s">
        <v>105</v>
      </c>
      <c r="C2" s="104" t="s">
        <v>106</v>
      </c>
    </row>
    <row r="3" spans="1:3" x14ac:dyDescent="0.25">
      <c r="A3" s="48" t="s">
        <v>107</v>
      </c>
      <c r="B3" s="40">
        <f>IF([7]CZ!L2="", "", [7]CZ!L2)</f>
        <v>22528.083055999999</v>
      </c>
      <c r="C3" s="44">
        <f>IF([7]CZ!M2="", "", [7]CZ!M2)</f>
        <v>22146.007751000001</v>
      </c>
    </row>
    <row r="4" spans="1:3" x14ac:dyDescent="0.25">
      <c r="A4" s="48" t="s">
        <v>108</v>
      </c>
      <c r="B4" s="40">
        <f>IF([7]CZ!L3="", "", [7]CZ!L3)</f>
        <v>3975.5440960000001</v>
      </c>
      <c r="C4" s="44">
        <f>IF([7]CZ!M3="", "", [7]CZ!M3)</f>
        <v>3202.6628460000002</v>
      </c>
    </row>
    <row r="5" spans="1:3" x14ac:dyDescent="0.25">
      <c r="A5" s="48" t="s">
        <v>109</v>
      </c>
      <c r="B5" s="40">
        <f>IF([7]CZ!L4="", "", [7]CZ!L4)</f>
        <v>0</v>
      </c>
      <c r="C5" s="44">
        <f>IF([7]CZ!M4="", "", [7]CZ!M4)</f>
        <v>705.45734100000004</v>
      </c>
    </row>
    <row r="6" spans="1:3" x14ac:dyDescent="0.25">
      <c r="A6" s="49" t="s">
        <v>110</v>
      </c>
      <c r="B6" s="40">
        <f>IF([7]CZ!L5="", "", [7]CZ!L5)</f>
        <v>26503.627152000001</v>
      </c>
      <c r="C6" s="44">
        <f>IF([7]CZ!M5="", "", [7]CZ!M5)</f>
        <v>26054.127938000001</v>
      </c>
    </row>
    <row r="7" spans="1:3" x14ac:dyDescent="0.25">
      <c r="A7" s="50" t="s">
        <v>111</v>
      </c>
      <c r="B7" s="51">
        <f>IF([7]CZ!L6="", "", [7]CZ!L6)</f>
        <v>0.84999999912464808</v>
      </c>
      <c r="C7" s="52">
        <f>IF([7]CZ!M6="", "", [7]CZ!M6)</f>
        <v>0.84999996176037818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Greunz</dc:creator>
  <cp:lastModifiedBy>Ruggero Fornoni</cp:lastModifiedBy>
  <dcterms:created xsi:type="dcterms:W3CDTF">2016-06-08T07:36:57Z</dcterms:created>
  <dcterms:modified xsi:type="dcterms:W3CDTF">2016-09-21T14:02:12Z</dcterms:modified>
</cp:coreProperties>
</file>