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hidePivotFieldList="1" defaultThemeVersion="166925"/>
  <xr:revisionPtr revIDLastSave="0" documentId="8_{B1AB77A8-6641-459E-B113-2EEE25DCCFF0}" xr6:coauthVersionLast="47" xr6:coauthVersionMax="47" xr10:uidLastSave="{00000000-0000-0000-0000-000000000000}"/>
  <bookViews>
    <workbookView xWindow="14303" yWindow="-98" windowWidth="28995" windowHeight="15796" tabRatio="887" xr2:uid="{00000000-000D-0000-FFFF-FFFF00000000}"/>
  </bookViews>
  <sheets>
    <sheet name="Overview" sheetId="1" r:id="rId1"/>
    <sheet name="Summary" sheetId="2" r:id="rId2"/>
    <sheet name="Summary per year" sheetId="31" r:id="rId3"/>
    <sheet name="Reference emissions" sheetId="3" r:id="rId4"/>
    <sheet name="Project emissions" sheetId="4" r:id="rId5"/>
    <sheet name="Conversion factors" sheetId="5" r:id="rId6"/>
    <sheet name="Assumptions" sheetId="6" r:id="rId7"/>
    <sheet name="Checklist" sheetId="10" r:id="rId8"/>
    <sheet name="Example GHG" sheetId="30" r:id="rId9"/>
    <sheet name="Net carbon removals" sheetId="32" r:id="rId10"/>
    <sheet name="Other GHG emission avoidance" sheetId="33" r:id="rId11"/>
    <sheet name="Additional ren. electricity" sheetId="34" r:id="rId12"/>
    <sheet name="Reporting table" sheetId="35" r:id="rId13"/>
    <sheet name="History of changes table" sheetId="15"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0">#REF!</definedName>
    <definedName name="\B1">#REF!</definedName>
    <definedName name="\B10">#REF!</definedName>
    <definedName name="\B11">#REF!</definedName>
    <definedName name="\B12">#REF!</definedName>
    <definedName name="\B13">#REF!</definedName>
    <definedName name="\B14">#REF!</definedName>
    <definedName name="\B2">#REF!</definedName>
    <definedName name="\B3">#REF!</definedName>
    <definedName name="\B4">#REF!</definedName>
    <definedName name="\B5">#REF!</definedName>
    <definedName name="\B6">#REF!</definedName>
    <definedName name="\B7">#REF!</definedName>
    <definedName name="\B8">#REF!</definedName>
    <definedName name="\B9">#REF!</definedName>
    <definedName name="\F">#REF!</definedName>
    <definedName name="\G">#REF!</definedName>
    <definedName name="\I">#REF!</definedName>
    <definedName name="\P">#REF!</definedName>
    <definedName name="\R">#REF!</definedName>
    <definedName name="\S">#REF!</definedName>
    <definedName name="\T">#REF!</definedName>
    <definedName name="_">#REF!</definedName>
    <definedName name="____fr4" hidden="1">{#N/A,#N/A,FALSE,"Table of Contents";#N/A,#N/A,FALSE,"Overview";#N/A,#N/A,FALSE,"Data"}</definedName>
    <definedName name="____hu89" hidden="1">{#N/A,#N/A,FALSE,"Table of Contents";#N/A,#N/A,FALSE,"Overview";#N/A,#N/A,FALSE,"Data"}</definedName>
    <definedName name="____kyg867" hidden="1">{#N/A,#N/A,FALSE,"Table of Contents";#N/A,#N/A,FALSE,"Overview";#N/A,#N/A,FALSE,"Data"}</definedName>
    <definedName name="___fr4" hidden="1">{#N/A,#N/A,FALSE,"Table of Contents";#N/A,#N/A,FALSE,"Overview";#N/A,#N/A,FALSE,"Data"}</definedName>
    <definedName name="___hu89" hidden="1">{#N/A,#N/A,FALSE,"Table of Contents";#N/A,#N/A,FALSE,"Overview";#N/A,#N/A,FALSE,"Data"}</definedName>
    <definedName name="___kyg867" hidden="1">{#N/A,#N/A,FALSE,"Table of Contents";#N/A,#N/A,FALSE,"Overview";#N/A,#N/A,FALSE,"Data"}</definedName>
    <definedName name="__123Graph_A" hidden="1">'[1]U.S ILD'!$B$14:$F$14</definedName>
    <definedName name="__123Graph_ACURRENT" hidden="1">'[1]U.S ILD'!$B$14:$F$14</definedName>
    <definedName name="__123Graph_B" hidden="1">'[1]U.S ILD'!$B$32:$F$32</definedName>
    <definedName name="__123Graph_BCURRENT" hidden="1">'[1]U.S ILD'!$B$32:$F$32</definedName>
    <definedName name="__123Graph_X" hidden="1">'[1]U.S ILD'!$B$3:$F$3</definedName>
    <definedName name="__123Graph_XCURRENT" hidden="1">'[1]U.S ILD'!$B$3:$F$3</definedName>
    <definedName name="__FDS_HYPERLINK_TOGGLE_STATE__" hidden="1">"ON"</definedName>
    <definedName name="__fr4" hidden="1">{#N/A,#N/A,FALSE,"Table of Contents";#N/A,#N/A,FALSE,"Overview";#N/A,#N/A,FALSE,"Data"}</definedName>
    <definedName name="__hu89" hidden="1">{#N/A,#N/A,FALSE,"Table of Contents";#N/A,#N/A,FALSE,"Overview";#N/A,#N/A,FALSE,"Data"}</definedName>
    <definedName name="__kyg867" hidden="1">{#N/A,#N/A,FALSE,"Table of Contents";#N/A,#N/A,FALSE,"Overview";#N/A,#N/A,FALSE,"Data"}</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hidden="1">{#N/A,#N/A,TRUE,"Allacciamenti 5 anni";#N/A,#N/A,TRUE,"Carico 5 anni";#N/A,#N/A,TRUE,"Qualità a) 5 anni";#N/A,#N/A,TRUE,"Qualità b) 5 anni";#N/A,#N/A,TRUE,"Impatto ambientale 5 anni";#N/A,#N/A,TRUE,"Adeg. tecnico 5 anni"}</definedName>
    <definedName name="_fhf2" hidden="1">{#N/A,#N/A,FALSE,"CA";#N/A,#N/A,FALSE,"CN";#N/A,#N/A,FALSE,"Inv";#N/A,#N/A,FALSE,"Inv Acc";"Miguel_balance",#N/A,FALSE,"Bal";#N/A,#N/A,FALSE,"Plantilla";#N/A,#N/A,FALSE,"CA (2)";#N/A,#N/A,FALSE,"CN (2)"}</definedName>
    <definedName name="_Fill" hidden="1">#REF!</definedName>
    <definedName name="_xlnm._FilterDatabase" localSheetId="4" hidden="1">'Project emissions'!$A$16:$AN$64</definedName>
    <definedName name="_fr4" hidden="1">{#N/A,#N/A,FALSE,"Table of Contents";#N/A,#N/A,FALSE,"Overview";#N/A,#N/A,FALSE,"Data"}</definedName>
    <definedName name="_ftn1" localSheetId="4">'Project emissions'!#REF!</definedName>
    <definedName name="_ftnref1" localSheetId="4">'Project emissions'!#REF!</definedName>
    <definedName name="_GSRATES_1" hidden="1">"CF300001Invalid 20040101"</definedName>
    <definedName name="_GSRATES_COUNT" hidden="1">1</definedName>
    <definedName name="_Hlk38524627" localSheetId="1">Summary!#REF!</definedName>
    <definedName name="_Hlk38524890" localSheetId="3">'Reference emissions'!#REF!</definedName>
    <definedName name="_hu89" hidden="1">{#N/A,#N/A,FALSE,"Table of Contents";#N/A,#N/A,FALSE,"Overview";#N/A,#N/A,FALSE,"Data"}</definedName>
    <definedName name="_Key1" hidden="1">#REF!</definedName>
    <definedName name="_Key2" hidden="1">'[3]Business Plan'!$B$26:$B$35</definedName>
    <definedName name="_kyg867" hidden="1">{#N/A,#N/A,FALSE,"Table of Contents";#N/A,#N/A,FALSE,"Overview";#N/A,#N/A,FALSE,"Data"}</definedName>
    <definedName name="_Order1" hidden="1">255</definedName>
    <definedName name="_Order2" hidden="1">255</definedName>
    <definedName name="_p1">OFFSET(Full_Print,0,0,Last_Row)</definedName>
    <definedName name="_Q5" hidden="1">{#N/A,#N/A,FALSE,"CA";#N/A,#N/A,FALSE,"CN";#N/A,#N/A,FALSE,"Inv";#N/A,#N/A,FALSE,"Inv Acc";"Miguel_balance",#N/A,FALSE,"Bal";#N/A,#N/A,FALSE,"Plantilla";#N/A,#N/A,FALSE,"CA (2)";#N/A,#N/A,FALSE,"CN (2)"}</definedName>
    <definedName name="_ric1">[2]Formule!$H$2</definedName>
    <definedName name="_ric2">[2]Formule!$H$3</definedName>
    <definedName name="_ric3">[2]Formule!$H$4</definedName>
    <definedName name="_ric4">[2]Formule!$H$5</definedName>
    <definedName name="_Sort" hidden="1">#REF!</definedName>
    <definedName name="_Table2_In1" hidden="1">#REF!</definedName>
    <definedName name="_Table2_Out" hidden="1">#REF!</definedName>
    <definedName name="_Toc56497302" localSheetId="7">Checklist!#REF!</definedName>
    <definedName name="_Toc56497303" localSheetId="7">Checklist!#REF!</definedName>
    <definedName name="_Toc56497304" localSheetId="7">Checklist!#REF!</definedName>
    <definedName name="_Toc56497314" localSheetId="7">Checklist!#REF!</definedName>
    <definedName name="_Toc56497316" localSheetId="7">Checklist!#REF!</definedName>
    <definedName name="A" hidden="1">{"Area1",#N/A,TRUE,"Obiettivo";"Area2",#N/A,TRUE,"Dati per Direzione"}</definedName>
    <definedName name="A_gestione_fornitori">#REF!</definedName>
    <definedName name="aa" hidden="1">{#N/A,#N/A,FALSE,"Table of Contents";#N/A,#N/A,FALSE,"Overview";#N/A,#N/A,FALSE,"Data"}</definedName>
    <definedName name="AAA">[0]!Foglio1</definedName>
    <definedName name="AAA_DOCTOPS" hidden="1">"AAA_SET"</definedName>
    <definedName name="AAA_duser" hidden="1">"OFF"</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#REF!</definedName>
    <definedName name="AccessDatabase" hidden="1">"D:\Sis\WIND_NETWORK\ANNO 2003\Consuntivi\DETTAGLIO ATTIVITA.mdb"</definedName>
    <definedName name="ADDMENU">#REF!</definedName>
    <definedName name="ADDMENU_RANGE">#REF!</definedName>
    <definedName name="afsda" hidden="1">{#N/A,#N/A,FALSE,"Antony Financials";#N/A,#N/A,FALSE,"Cowboy Financials";#N/A,#N/A,FALSE,"Combined";#N/A,#N/A,FALSE,"Valuematrix";#N/A,#N/A,FALSE,"DCFAntony";#N/A,#N/A,FALSE,"DCFCowboy";#N/A,#N/A,FALSE,"DCFCombined"}</definedName>
    <definedName name="AllApps">#REF!</definedName>
    <definedName name="altro1">#REF!</definedName>
    <definedName name="altro2">#REF!</definedName>
    <definedName name="anscount" hidden="1">16</definedName>
    <definedName name="AP_00">'[2]CONS n-1 | AP n-1'!$F$1:$AZ$2500</definedName>
    <definedName name="Applications">#REF!</definedName>
    <definedName name="aprile" hidden="1">{"Area1",#N/A,TRUE,"Obiettivo";"Area2",#N/A,TRUE,"Dati per Direzione"}</definedName>
    <definedName name="aq" hidden="1">{#N/A,#N/A,FALSE,"FRPRD"}</definedName>
    <definedName name="AreaPL1">[4]CAM1!$Q$86:$CA$188</definedName>
    <definedName name="ASAS" hidden="1">{"Area1",#N/A,TRUE,"Obiettivo";"Area2",#N/A,TRUE,"Dati per Direzione"}</definedName>
    <definedName name="asdsad" hidden="1">{#N/A,#N/A,TRUE,"Allacciamenti 5 anni";#N/A,#N/A,TRUE,"Carico 5 anni";#N/A,#N/A,TRUE,"Qualità a) 5 anni";#N/A,#N/A,TRUE,"Qualità b) 5 anni";#N/A,#N/A,TRUE,"Impatto ambientale 5 anni";#N/A,#N/A,TRUE,"Adeg. tecnico 5 anni"}</definedName>
    <definedName name="Attivazione_Scenario">[5]Scenarios!$H$13</definedName>
    <definedName name="AUNA" hidden="1">{"Informes",#N/A,FALSE,"CA";"Informes",#N/A,FALSE,"CN";"Informes",#N/A,FALSE,"INVERSIONES";"Informes",#N/A,FALSE,"CN Oficial";"Informes",#N/A,FALSE,"CA Oficial";"Informes",#N/A,FALSE,"Res Datos Areas"}</definedName>
    <definedName name="Average_Debt_Life">'[5]Ratios Output'!$J$33</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'[6]Learning curve parameters'!#REF!</definedName>
    <definedName name="b_other_uti">'[6]Learning curve parameters'!#REF!</definedName>
    <definedName name="BACK_A">[7]AcqIS:AcqBSCF!$A$54:$N$55</definedName>
    <definedName name="BaseYear">[8]Economic_Assumptions!$D$19</definedName>
    <definedName name="bb" hidden="1">{#N/A,#N/A,FALSE,"Table of Contents";#N/A,#N/A,FALSE,"Overview";#N/A,#N/A,FALSE,"Data"}</definedName>
    <definedName name="bb_M0FDOTAzRTVBMTZBNDc2RE" hidden="1">#REF!</definedName>
    <definedName name="bb_MTk0NDE5QTI2NTVBNDM0Mz" hidden="1">#REF!</definedName>
    <definedName name="bb_RTRDMjFDM0I3NzRDNDAxQT" hidden="1">#REF!</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hidden="1">{"IS",#N/A,FALSE,"IS";"RPTIS",#N/A,FALSE,"RPTIS";"STATS",#N/A,FALSE,"STATS";"CELL",#N/A,FALSE,"CELL";"BS",#N/A,FALSE,"BS"}</definedName>
    <definedName name="bi">#REF!</definedName>
    <definedName name="bil">[0]!Foglio1</definedName>
    <definedName name="BILANCIO">#REF!</definedName>
    <definedName name="bom">'[9]Analisi spazi Magazzini'!$A$5:$S$65</definedName>
    <definedName name="bondUS">'[10]Global Scenario'!$G$265:$Q$265</definedName>
    <definedName name="BtfeIndexSheetTable">#REF!</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hidden="1">{#N/A,#N/A,FALSE,"Antony Financials";#N/A,#N/A,FALSE,"Cowboy Financials";#N/A,#N/A,FALSE,"Combined";#N/A,#N/A,FALSE,"Valuematrix";#N/A,#N/A,FALSE,"DCFAntony";#N/A,#N/A,FALSE,"DCFCowboy";#N/A,#N/A,FALSE,"DCFCombined"}</definedName>
    <definedName name="Cap_Int_Copy">#REF!</definedName>
    <definedName name="Cap_Int_Paste">#REF!</definedName>
    <definedName name="CAPEXO_PROFILE">#REF!</definedName>
    <definedName name="casdc" hidden="1">{"Employee Efficiency",#N/A,FALSE,"Benchmarking"}</definedName>
    <definedName name="CASENUMBER">[11]Inputs!$C$28</definedName>
    <definedName name="CAT_TC000_AGO">#REF!</definedName>
    <definedName name="CAT_TC000_APR">#REF!</definedName>
    <definedName name="CAT_TC000_DIC">#REF!</definedName>
    <definedName name="CAT_TC000_FEB">#REF!</definedName>
    <definedName name="CAT_TC000_GEN">#REF!</definedName>
    <definedName name="CAT_TC000_GIU">#REF!</definedName>
    <definedName name="CAT_TC000_LUG">#REF!</definedName>
    <definedName name="CAT_TC000_MAG">#REF!</definedName>
    <definedName name="CAT_TC000_MAR">#REF!</definedName>
    <definedName name="CAT_TC000_NOV">#REF!</definedName>
    <definedName name="CAT_TC000_OTT">#REF!</definedName>
    <definedName name="CAT_TC000_SET">#REF!</definedName>
    <definedName name="CAT_TCBS_AGO">#REF!</definedName>
    <definedName name="CAT_TCBS_APR">#REF!</definedName>
    <definedName name="CAT_TCBS_DIC">#REF!</definedName>
    <definedName name="CAT_TCBS_GIU">#REF!</definedName>
    <definedName name="CAT_TCBS_LUG">#REF!</definedName>
    <definedName name="CAT_TCBS_MAG">#REF!</definedName>
    <definedName name="CAT_TCBS_NOV">#REF!</definedName>
    <definedName name="CAT_TCBS_OTT">#REF!</definedName>
    <definedName name="CAT_TCBS_SET">#REF!</definedName>
    <definedName name="CAT_TE000_AGO">#REF!</definedName>
    <definedName name="CAT_TE000_APR">#REF!</definedName>
    <definedName name="CAT_TE000_DIC">#REF!</definedName>
    <definedName name="CAT_TE000_FEB">#REF!</definedName>
    <definedName name="CAT_TE000_GEN">#REF!</definedName>
    <definedName name="CAT_TE000_GIU">#REF!</definedName>
    <definedName name="CAT_TE000_LUG">#REF!</definedName>
    <definedName name="CAT_TE000_MAG">#REF!</definedName>
    <definedName name="CAT_TE000_MAR">#REF!</definedName>
    <definedName name="CAT_TE000_NOV">#REF!</definedName>
    <definedName name="CAT_TE000_OTT">#REF!</definedName>
    <definedName name="CAT_TE000_SET">#REF!</definedName>
    <definedName name="CAT_TEBS_AGO">#REF!</definedName>
    <definedName name="CAT_TEBS_APR">#REF!</definedName>
    <definedName name="CAT_TEBS_DIC">#REF!</definedName>
    <definedName name="CAT_TEBS_GIU">#REF!</definedName>
    <definedName name="CAT_TEBS_LUG">#REF!</definedName>
    <definedName name="CAT_TEBS_MAG">#REF!</definedName>
    <definedName name="CAT_TEBS_NOV">#REF!</definedName>
    <definedName name="CAT_TEBS_OTT">#REF!</definedName>
    <definedName name="CAT_TEBS_SET">#REF!</definedName>
    <definedName name="CAT_TM000_AGO">#REF!</definedName>
    <definedName name="CAT_TM000_APR">#REF!</definedName>
    <definedName name="CAT_TM000_DIC">#REF!</definedName>
    <definedName name="CAT_TM000_FEB">#REF!</definedName>
    <definedName name="CAT_TM000_GEN">#REF!</definedName>
    <definedName name="CAT_TM000_GIU">#REF!</definedName>
    <definedName name="CAT_TM000_LUG">#REF!</definedName>
    <definedName name="CAT_TM000_MAG">#REF!</definedName>
    <definedName name="CAT_TM000_MAR">#REF!</definedName>
    <definedName name="CAT_TM000_NOV">#REF!</definedName>
    <definedName name="CAT_TM000_OTT">#REF!</definedName>
    <definedName name="CAT_TM000_SET">#REF!</definedName>
    <definedName name="CAT_TMBS_AGO">#REF!</definedName>
    <definedName name="CAT_TMBS_APR">#REF!</definedName>
    <definedName name="CAT_TMBS_DIC">#REF!</definedName>
    <definedName name="CAT_TMBS_GIU">#REF!</definedName>
    <definedName name="CAT_TMBS_LUG">#REF!</definedName>
    <definedName name="CAT_TMBS_MAG">#REF!</definedName>
    <definedName name="CAT_TMBS_NOV">#REF!</definedName>
    <definedName name="CAT_TMBS_OTT">#REF!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hidden="1">{#N/A,#N/A,FALSE,"Table of Contents";#N/A,#N/A,FALSE,"Overview";#N/A,#N/A,FALSE,"Data"}</definedName>
    <definedName name="ccc">[0]!Foglio1</definedName>
    <definedName name="cccc" hidden="1">{#N/A,#N/A,FALSE,"CreditStat";#N/A,#N/A,FALSE,"SPbrkup";#N/A,#N/A,FALSE,"MerSPsyn";#N/A,#N/A,FALSE,"MerSPwKCsyn";#N/A,#N/A,FALSE,"MerSPwKCsyn (2)";#N/A,#N/A,FALSE,"CreditStat (2)"}</definedName>
    <definedName name="cd" hidden="1">{#N/A,#N/A,FALSE,"FRPRD"}</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#REF!</definedName>
    <definedName name="Cessazioni2001">#REF!</definedName>
    <definedName name="Ch2Figures">#REF!</definedName>
    <definedName name="Ch3EuroTablesPOM">#REF!</definedName>
    <definedName name="Ch3Figures">#REF!</definedName>
    <definedName name="Ch3TableListPOM">#REF!</definedName>
    <definedName name="Ch4TableListPOM">#REF!</definedName>
    <definedName name="Chart2_Label_2" hidden="1">[14]GSChartLabels!$B$1:$B$4</definedName>
    <definedName name="Chart3_Label_2" hidden="1">[14]GSChartLabels!$A$1:$A$9</definedName>
    <definedName name="Check_Senior_Debt_repayment">#REF!</definedName>
    <definedName name="coal">'[10]Global commodities scenario '!$G$36:$Q$36</definedName>
    <definedName name="CODICI">#REF!</definedName>
    <definedName name="Coge">#REF!</definedName>
    <definedName name="Collezione_Galileo">#REF!</definedName>
    <definedName name="Collezione_Galileo__Estero">#REF!</definedName>
    <definedName name="Collezione_Galileo__Italia">#REF!</definedName>
    <definedName name="Comm_Fee_Copy">#REF!</definedName>
    <definedName name="Comm_Fee_Error">#REF!</definedName>
    <definedName name="Comm_Fee_Paste">#REF!</definedName>
    <definedName name="CommFee_Paste">#REF!</definedName>
    <definedName name="CompanyList">OFFSET('[15]Company List'!$A$1,0,0,COUNTA('[15]Company List'!$A:$A),COUNTA('[15]Company List'!$1:$1))</definedName>
    <definedName name="Conti_Lavorazione">#REF!</definedName>
    <definedName name="Conti_lavorazione__Estero">#REF!</definedName>
    <definedName name="Conti_lavorazione__Italia">#REF!</definedName>
    <definedName name="Convergence">[5]Audit!$H$46</definedName>
    <definedName name="COS_LkWh">#REF!</definedName>
    <definedName name="CostsAndPrices">OFFSET('[15]Costs and Prices'!$A$1,0,0,COUNTA('[15]Costs and Prices'!$A:$A),COUNTA('[15]Costs and Prices'!$1:$1))</definedName>
    <definedName name="coun" hidden="1">{#N/A,#N/A,FALSE,"Assessment";#N/A,#N/A,FALSE,"Staffing";#N/A,#N/A,FALSE,"Hires";#N/A,#N/A,FALSE,"Assumptions"}</definedName>
    <definedName name="COUNT2"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[11]References!$C$85</definedName>
    <definedName name="CURMULTIPLIER">[11]References!$C$86</definedName>
    <definedName name="d" hidden="1">{#N/A,#N/A,FALSE,"F-YLDS";#N/A,#N/A,FALSE,"ASP";#N/A,#N/A,FALSE,"FRPRD"}</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[19]Tabella_Intestazione!$A$2:$J$38</definedName>
    <definedName name="dati7">#REF!</definedName>
    <definedName name="db">[20]bd!$B$6:$BA$58</definedName>
    <definedName name="DB_Finale">#REF!</definedName>
    <definedName name="dcc" hidden="1">{"mgmt forecast",#N/A,FALSE,"Mgmt Forecast";"dcf table",#N/A,FALSE,"Mgmt Forecast";"sensitivity",#N/A,FALSE,"Mgmt Forecast";"table inputs",#N/A,FALSE,"Mgmt Forecast";"calculations",#N/A,FALSE,"Mgmt Forecast"}</definedName>
    <definedName name="DD"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hidden="1">{"'Scheda bianca'!$A$1:$L$42"}</definedName>
    <definedName name="dddddd" hidden="1">{#N/A,#N/A,TRUE,"Allacciamenti 5 anni";#N/A,#N/A,TRUE,"Carico 5 anni";#N/A,#N/A,TRUE,"Qualità a) 5 anni";#N/A,#N/A,TRUE,"Qualità b) 5 anni";#N/A,#N/A,TRUE,"Impatto ambientale 5 anni";#N/A,#N/A,TRUE,"Adeg. tecnico 5 anni"}</definedName>
    <definedName name="Debt_Senior_Schedule">[21]Operation!$J$315:$CE$315</definedName>
    <definedName name="Debt_Senior_Schedule_Paste">[21]Operation!$J$316:$CE$316</definedName>
    <definedName name="DECRS">#REF!</definedName>
    <definedName name="degradation">[6]LCOE!$C$6</definedName>
    <definedName name="Delta_WACC">[11]Sens!$F$213</definedName>
    <definedName name="Delta_WACC_HR">[11]Sens!$F$214</definedName>
    <definedName name="df" hidden="1">{#N/A,#N/A,FALSE,"FRPRD"}</definedName>
    <definedName name="dfadf" hidden="1">{"Line Efficiency",#N/A,FALSE,"Benchmarking"}</definedName>
    <definedName name="dfadfa" hidden="1">{#N/A,#N/A,FALSE,"Spain MKT";#N/A,#N/A,FALSE,"Assumptions";#N/A,#N/A,FALSE,"Adve";#N/A,#N/A,FALSE,"E-Commerce";#N/A,#N/A,FALSE,"Opex";#N/A,#N/A,FALSE,"P&amp;L";#N/A,#N/A,FALSE,"FCF &amp; DCF"}</definedName>
    <definedName name="dfaf" hidden="1">{"cap_structure",#N/A,FALSE,"Graph-Mkt Cap";"price",#N/A,FALSE,"Graph-Price";"ebit",#N/A,FALSE,"Graph-EBITDA";"ebitda",#N/A,FALSE,"Graph-EBITDA"}</definedName>
    <definedName name="dfafa" hidden="1">{"summary1",#N/A,TRUE,"Comps";"summary2",#N/A,TRUE,"Comps";"summary3",#N/A,TRUE,"Comps"}</definedName>
    <definedName name="dfafadfs" hidden="1">{"standalone1",#N/A,FALSE,"DCFBase";"standalone2",#N/A,FALSE,"DCFBase"}</definedName>
    <definedName name="dfafas" hidden="1">{#N/A,#N/A,FALSE,"CreditStat";#N/A,#N/A,FALSE,"SPbrkup";#N/A,#N/A,FALSE,"MerSPsyn";#N/A,#N/A,FALSE,"MerSPwKCsyn";#N/A,#N/A,FALSE,"MerSPwKCsyn (2)";#N/A,#N/A,FALSE,"CreditStat (2)"}</definedName>
    <definedName name="dfas" hidden="1">{#N/A,#N/A,FALSE,"Contribution Analysis"}</definedName>
    <definedName name="dfasd" hidden="1">{"Tarifica91",#N/A,FALSE,"Tariffs";"Tarifica92",#N/A,FALSE,"Tariffs";"Tarifica93",#N/A,FALSE,"Tariffs";"Tarifica94",#N/A,FALSE,"Tariffs";"Tarifica95",#N/A,FALSE,"Tariffs";"Tarifica96",#N/A,FALSE,"Tariffs"}</definedName>
    <definedName name="dfasdfa" hidden="1">{"mgmt forecast",#N/A,FALSE,"Mgmt Forecast";"dcf table",#N/A,FALSE,"Mgmt Forecast";"sensitivity",#N/A,FALSE,"Mgmt Forecast";"table inputs",#N/A,FALSE,"Mgmt Forecast";"calculations",#N/A,FALSE,"Mgmt Forecast"}</definedName>
    <definedName name="dfasdfc" hidden="1">{"coverall",#N/A,FALSE,"Definitions";"cover1",#N/A,FALSE,"Definitions";"cover2",#N/A,FALSE,"Definitions";"cover3",#N/A,FALSE,"Definitions";"cover4",#N/A,FALSE,"Definitions";"cover5",#N/A,FALSE,"Definitions";"blank",#N/A,FALSE,"Definitions"}</definedName>
    <definedName name="dfgdf" hidden="1">{"'Finale (2)'!$A$2:$C$3"}</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[5]Input!$H$303</definedName>
    <definedName name="dqpoie" hidden="1">{"subs",#N/A,FALSE,"database ";"proportional",#N/A,FALSE,"database "}</definedName>
    <definedName name="Drawdown_SH_loan_copy">[22]Calculations_!$F$36</definedName>
    <definedName name="dsa" hidden="1">{#N/A,#N/A,TRUE,"Allacciamenti 5 anni";#N/A,#N/A,TRUE,"Carico 5 anni";#N/A,#N/A,TRUE,"Qualità a) 5 anni";#N/A,#N/A,TRUE,"Qualità b) 5 anni";#N/A,#N/A,TRUE,"Impatto ambientale 5 anni";#N/A,#N/A,TRUE,"Adeg. tecnico 5 anni"}</definedName>
    <definedName name="DSCR_Copy">#REF!</definedName>
    <definedName name="DSCR_min">[11]Inputs!$D$126</definedName>
    <definedName name="DSCR_Paste">#REF!</definedName>
    <definedName name="DSCR_target">[11]Inputs!$G$129</definedName>
    <definedName name="DSRA">[5]Construction!$J$162:$EK$162</definedName>
    <definedName name="DSRA_paste">[5]Construction!$J$163:$EK$163</definedName>
    <definedName name="DSRA_Release_Paste">#REF!</definedName>
    <definedName name="dxsdw" hidden="1">{"sweden",#N/A,FALSE,"Sweden";"germany",#N/A,FALSE,"Germany";"portugal",#N/A,FALSE,"Portugal";"belgium",#N/A,FALSE,"Belgium";"japan",#N/A,FALSE,"Japan ";"italy",#N/A,FALSE,"Italy";"spain",#N/A,FALSE,"Spain";"korea",#N/A,FALSE,"Korea"}</definedName>
    <definedName name="e" hidden="1">{#N/A,#N/A,TRUE,"Allacciamenti 5 anni";#N/A,#N/A,TRUE,"Carico 5 anni";#N/A,#N/A,TRUE,"Qualità a) 5 anni";#N/A,#N/A,TRUE,"Qualità b) 5 anni";#N/A,#N/A,TRUE,"Impatto ambientale 5 anni";#N/A,#N/A,TRUE,"Adeg. tecnico 5 anni"}</definedName>
    <definedName name="ed" hidden="1">{#N/A,#N/A,FALSE,"FRPRD"}</definedName>
    <definedName name="EEE" hidden="1">{#N/A,#N/A,TRUE,"Allacciamenti 5 anni";#N/A,#N/A,TRUE,"Carico 5 anni";#N/A,#N/A,TRUE,"Qualità a) 5 anni";#N/A,#N/A,TRUE,"Qualità b) 5 anni";#N/A,#N/A,TRUE,"Impatto ambientale 5 anni";#N/A,#N/A,TRUE,"Adeg. tecnico 5 anni"}</definedName>
    <definedName name="eFFETT">[0]!Foglio1</definedName>
    <definedName name="ELECUNITPRICE_value">[11]Inputs!$C$329</definedName>
    <definedName name="elenco1">[2]Formule!$R$2:$S$64</definedName>
    <definedName name="ENEL___DPT__SGC">#REF!</definedName>
    <definedName name="energy">#REF!</definedName>
    <definedName name="Equity_NPV_delta">[11]Sens!$D$211</definedName>
    <definedName name="er" hidden="1">{#N/A,#N/A,FALSE,"F-YLDS";#N/A,#N/A,FALSE,"ASP";#N/A,#N/A,FALSE,"FRPRD"}</definedName>
    <definedName name="erqerq" hidden="1">{"Tariff Comparison",#N/A,FALSE,"Benchmarking";"Tariff Comparison 2",#N/A,FALSE,"Benchmarking";"Tariff Comparison 3",#N/A,FALSE,"Benchmarking"}</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[11]Sens!$D$200</definedName>
    <definedName name="Exp." hidden="1">{#N/A,#N/A,FALSE,"F-YLDS";#N/A,#N/A,FALSE,"ASP";#N/A,#N/A,FALSE,"FRPRD"}</definedName>
    <definedName name="_xlnm.Extract">[17]PIANOINV!$C$1018:$BI$65536</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hidden="1">{#N/A,#N/A,FALSE,"Report Print"}</definedName>
    <definedName name="fadsaf" hidden="1">{"Line Efficiency",#N/A,FALSE,"Benchmarking"}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hidden="1">{"print 1",#N/A,FALSE,"PrimeCo PCS";"print 2",#N/A,FALSE,"PrimeCo PCS";"valuation",#N/A,FALSE,"PrimeCo PCS"}</definedName>
    <definedName name="fafd" hidden="1">{"inputs raw data",#N/A,TRUE,"INPUT"}</definedName>
    <definedName name="fasc" hidden="1">{"mgmt forecast",#N/A,FALSE,"Mgmt Forecast";"dcf table",#N/A,FALSE,"Mgmt Forecast";"sensitivity",#N/A,FALSE,"Mgmt Forecast";"table inputs",#N/A,FALSE,"Mgmt Forecast";"calculations",#N/A,FALSE,"Mgmt Forecast"}</definedName>
    <definedName name="fasdgas" hidden="1">{"IS",#N/A,FALSE,"IS";"RPTIS",#N/A,FALSE,"RPTIS";"STATS",#N/A,FALSE,"STATS";"CELL",#N/A,FALSE,"CELL";"BS",#N/A,FALSE,"BS"}</definedName>
    <definedName name="Fatores_Categoria" localSheetId="11">OFFSET([24]Fatores!$E$1,0,0,COUNTA([24]Fatores!$E:$E))</definedName>
    <definedName name="Fatores_Categoria" localSheetId="9">OFFSET([24]Fatores!$E$1,0,0,COUNTA([24]Fatores!$E:$E))</definedName>
    <definedName name="Fatores_Categoria" localSheetId="10">OFFSET([24]Fatores!$E$1,0,0,COUNTA([24]Fatores!$E:$E))</definedName>
    <definedName name="Fatores_Categoria" localSheetId="12">OFFSET([24]Fatores!$E$1,0,0,COUNTA([24]Fatores!$E:$E))</definedName>
    <definedName name="Fatores_Categoria" localSheetId="2">OFFSET([24]Fatores!$E$1,0,0,COUNTA([24]Fatores!$E:$E))</definedName>
    <definedName name="Fatores_Categoria">OFFSET([25]Fatores!$E$1,0,0,COUNTA([25]Fatores!$E:$E))</definedName>
    <definedName name="Fatores_Nome" localSheetId="11">OFFSET([24]Fatores!$F$1,0,0,COUNTA([24]Fatores!$F:$F))</definedName>
    <definedName name="Fatores_Nome" localSheetId="9">OFFSET([24]Fatores!$F$1,0,0,COUNTA([24]Fatores!$F:$F))</definedName>
    <definedName name="Fatores_Nome" localSheetId="10">OFFSET([24]Fatores!$F$1,0,0,COUNTA([24]Fatores!$F:$F))</definedName>
    <definedName name="Fatores_Nome" localSheetId="12">OFFSET([24]Fatores!$F$1,0,0,COUNTA([24]Fatores!$F:$F))</definedName>
    <definedName name="Fatores_Nome" localSheetId="2">OFFSET([24]Fatores!$F$1,0,0,COUNTA([24]Fatores!$F:$F))</definedName>
    <definedName name="Fatores_Nome">OFFSET([25]Fatores!$F$1,0,0,COUNTA([25]Fatores!$F:$F))</definedName>
    <definedName name="Fatores_TipoFonte" localSheetId="11">OFFSET([24]Fatores!$C$1,0,0,COUNTA([24]Fatores!$C:$C))</definedName>
    <definedName name="Fatores_TipoFonte" localSheetId="9">OFFSET([24]Fatores!$C$1,0,0,COUNTA([24]Fatores!$C:$C))</definedName>
    <definedName name="Fatores_TipoFonte" localSheetId="10">OFFSET([24]Fatores!$C$1,0,0,COUNTA([24]Fatores!$C:$C))</definedName>
    <definedName name="Fatores_TipoFonte" localSheetId="12">OFFSET([24]Fatores!$C$1,0,0,COUNTA([24]Fatores!$C:$C))</definedName>
    <definedName name="Fatores_TipoFonte" localSheetId="2">OFFSET([24]Fatores!$C$1,0,0,COUNTA([24]Fatores!$C:$C))</definedName>
    <definedName name="Fatores_TipoFonte">OFFSET([25]Fatores!$C$1,0,0,COUNTA([25]Fatores!$C:$C))</definedName>
    <definedName name="Fatores_Unidade1" localSheetId="11">OFFSET([24]Fatores!$I$1,0,0,COUNTA([24]Fatores!$I:$I))</definedName>
    <definedName name="Fatores_Unidade1" localSheetId="9">OFFSET([24]Fatores!$I$1,0,0,COUNTA([24]Fatores!$I:$I))</definedName>
    <definedName name="Fatores_Unidade1" localSheetId="10">OFFSET([24]Fatores!$I$1,0,0,COUNTA([24]Fatores!$I:$I))</definedName>
    <definedName name="Fatores_Unidade1" localSheetId="12">OFFSET([24]Fatores!$I$1,0,0,COUNTA([24]Fatores!$I:$I))</definedName>
    <definedName name="Fatores_Unidade1" localSheetId="2">OFFSET([24]Fatores!$I$1,0,0,COUNTA([24]Fatores!$I:$I))</definedName>
    <definedName name="Fatores_Unidade1">OFFSET([25]Fatores!$I$1,0,0,COUNTA([25]Fatores!$I:$I))</definedName>
    <definedName name="Fatores_Unidade2" localSheetId="11">OFFSET([24]Fatores!$J$1,0,0,COUNTA([24]Fatores!$J:$J))</definedName>
    <definedName name="Fatores_Unidade2" localSheetId="9">OFFSET([24]Fatores!$J$1,0,0,COUNTA([24]Fatores!$J:$J))</definedName>
    <definedName name="Fatores_Unidade2" localSheetId="10">OFFSET([24]Fatores!$J$1,0,0,COUNTA([24]Fatores!$J:$J))</definedName>
    <definedName name="Fatores_Unidade2" localSheetId="12">OFFSET([24]Fatores!$J$1,0,0,COUNTA([24]Fatores!$J:$J))</definedName>
    <definedName name="Fatores_Unidade2" localSheetId="2">OFFSET([24]Fatores!$J$1,0,0,COUNTA([24]Fatores!$J:$J))</definedName>
    <definedName name="Fatores_Unidade2">OFFSET([25]Fatores!$J$1,0,0,COUNTA([25]Fatores!$J:$J))</definedName>
    <definedName name="Fatores_Valor" localSheetId="11">OFFSET([24]Fatores!$G$1,0,0,COUNTA([24]Fatores!$G:$G))</definedName>
    <definedName name="Fatores_Valor" localSheetId="9">OFFSET([24]Fatores!$G$1,0,0,COUNTA([24]Fatores!$G:$G))</definedName>
    <definedName name="Fatores_Valor" localSheetId="10">OFFSET([24]Fatores!$G$1,0,0,COUNTA([24]Fatores!$G:$G))</definedName>
    <definedName name="Fatores_Valor" localSheetId="12">OFFSET([24]Fatores!$G$1,0,0,COUNTA([24]Fatores!$G:$G))</definedName>
    <definedName name="Fatores_Valor" localSheetId="2">OFFSET([24]Fatores!$G$1,0,0,COUNTA([24]Fatores!$G:$G))</definedName>
    <definedName name="Fatores_Valor">OFFSET([25]Fatores!$G$1,0,0,COUNTA([25]Fatores!$G:$G))</definedName>
    <definedName name="fdafa" hidden="1">{"summary1",#N/A,TRUE,"Comps";"summary2",#N/A,TRUE,"Comps";"summary3",#N/A,TRUE,"Comps"}</definedName>
    <definedName name="fdafcc" hidden="1">{"summary1",#N/A,TRUE,"Comps";"summary2",#N/A,TRUE,"Comps";"summary3",#N/A,TRUE,"Comps"}</definedName>
    <definedName name="fdgdfg"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hidden="1">{"Employee Efficiency",#N/A,FALSE,"Benchmarking"}</definedName>
    <definedName name="Fee_Copy">#REF!</definedName>
    <definedName name="Fee_Paste">#REF!</definedName>
    <definedName name="Fees_switch">[11]Sens!$C$171</definedName>
    <definedName name="FF" hidden="1">{#N/A,#N/A,TRUE,"Allacciamenti 5 anni";#N/A,#N/A,TRUE,"Carico 5 anni";#N/A,#N/A,TRUE,"Qualità a) 5 anni";#N/A,#N/A,TRUE,"Qualità b) 5 anni";#N/A,#N/A,TRUE,"Impatto ambientale 5 anni";#N/A,#N/A,TRUE,"Adeg. tecnico 5 anni"}</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hidden="1">{#N/A,#N/A,FALSE,"Table of Contents";#N/A,#N/A,FALSE,"Overview";#N/A,#N/A,FALSE,"Data"}</definedName>
    <definedName name="FFFF" hidden="1">{#N/A,#N/A,TRUE,"Allacciamenti 5 anni";#N/A,#N/A,TRUE,"Carico 5 anni";#N/A,#N/A,TRUE,"Qualità a) 5 anni";#N/A,#N/A,TRUE,"Qualità b) 5 anni";#N/A,#N/A,TRUE,"Impatto ambientale 5 anni";#N/A,#N/A,TRUE,"Adeg. tecnico 5 anni"}</definedName>
    <definedName name="fg" hidden="1">{#N/A,#N/A,FALSE,"FRPRD"}</definedName>
    <definedName name="fgdsgfsd" hidden="1">{"inputs raw data",#N/A,TRUE,"INPUT"}</definedName>
    <definedName name="fgff"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hidden="1">{#N/A,#N/A,FALSE,"CA";#N/A,#N/A,FALSE,"CN";#N/A,#N/A,FALSE,"Inv";#N/A,#N/A,FALSE,"Inv Acc";"Miguel_balance",#N/A,FALSE,"Bal";#N/A,#N/A,FALSE,"Plantilla";#N/A,#N/A,FALSE,"CA (2)";#N/A,#N/A,FALSE,"CN (2)"}</definedName>
    <definedName name="figa7"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[11]References!$H$85</definedName>
    <definedName name="FOREIGN">[11]References!$H$87</definedName>
    <definedName name="FORMULTIPLIER">[11]References!$H$86</definedName>
    <definedName name="Forniture">#REF!</definedName>
    <definedName name="Forniture__Estero">#REF!</definedName>
    <definedName name="Forniture__Italia">#REF!</definedName>
    <definedName name="Forniture_Comtez">#REF!</definedName>
    <definedName name="Forniture_Comtez___Italia">#REF!</definedName>
    <definedName name="Forniture_Comtez__Estero">#REF!</definedName>
    <definedName name="Forza00_04">#REF!</definedName>
    <definedName name="frank" hidden="1">{"'Scheda bianca'!$A$1:$L$42"}</definedName>
    <definedName name="Fuente">#REF!</definedName>
    <definedName name="Fuente_1">#REF!</definedName>
    <definedName name="Fuentedos">#REF!</definedName>
    <definedName name="Fuenteuno">#REF!</definedName>
    <definedName name="FX">'[10]Local_2 Scenario'!$F$405:$Q$405</definedName>
    <definedName name="FXGI">'[10]Local_2 Scenario'!$F$406:$Q$406</definedName>
    <definedName name="fxjuly">'[10]Local_2 Scenario'!$G$408:$Q$408</definedName>
    <definedName name="g" hidden="1">{#N/A,#N/A,FALSE,"F-YLDS";#N/A,#N/A,FALSE,"ASP";#N/A,#N/A,FALSE,"FRPRD"}</definedName>
    <definedName name="gbbf" hidden="1">{#N/A,#N/A,FALSE,"Table of Contents";#N/A,#N/A,FALSE,"Overview";#N/A,#N/A,FALSE,"Data"}</definedName>
    <definedName name="gert" hidden="1">{"Res_og_nøgle",#N/A,FALSE,"Hovedark";"Balance",#N/A,FALSE,"Hovedark";"Bagside_DK",#N/A,FALSE,"Bagside"}</definedName>
    <definedName name="gg" hidden="1">{"Area1",#N/A,TRUE,"Obiettivo";"Area2",#N/A,TRUE,"Dati per Direzione"}</definedName>
    <definedName name="ggg" hidden="1">{"Area1",#N/A,TRUE,"Obiettivo";"Area2",#N/A,TRUE,"Dati per Direzione"}</definedName>
    <definedName name="gh" hidden="1">{#N/A,#N/A,FALSE,"F-YLDS";#N/A,#N/A,FALSE,"ASP";#N/A,#N/A,FALSE,"FRPRD"}</definedName>
    <definedName name="ghdgh" hidden="1">{"mgmt forecast",#N/A,FALSE,"Mgmt Forecast";"dcf table",#N/A,FALSE,"Mgmt Forecast";"sensitivity",#N/A,FALSE,"Mgmt Forecast";"table inputs",#N/A,FALSE,"Mgmt Forecast";"calculations",#N/A,FALSE,"Mgmt Forecast"}</definedName>
    <definedName name="Giorni">#REF!</definedName>
    <definedName name="giornimese">#REF!</definedName>
    <definedName name="gls_ACT_EST_ROW" hidden="1">[26]Prices!$P$10</definedName>
    <definedName name="gls_ACT_FORM_OFFSET" hidden="1">[26]Prices!$E$11</definedName>
    <definedName name="gls_ADMIN" hidden="1">[26]Prices!$D$30</definedName>
    <definedName name="gls_ALLOW_BOTH_PC" hidden="1">[26]Prices!$D$52</definedName>
    <definedName name="gls_ALLOW_PARENT_OR_CONSOLIDATED" hidden="1">[26]Prices!$D$41</definedName>
    <definedName name="gls_ALLOW_PUBLISH" hidden="1">[26]Prices!$D$27</definedName>
    <definedName name="gls_AnalystEmpNoHeading" hidden="1">[26]Unadjusted!$E$34</definedName>
    <definedName name="gls_AnalystNameHeading" hidden="1">[26]Unadjusted!$D$34</definedName>
    <definedName name="gls_CF_BEGINS" hidden="1">[26]Prices!$D$38</definedName>
    <definedName name="gls_CFD_CHANGEACT" hidden="1">[26]Prices!$D$45</definedName>
    <definedName name="gls_CFD_CHANGEEST" hidden="1">[26]Prices!$D$46</definedName>
    <definedName name="gls_CFD_FIRSTAVAIL" hidden="1">[26]Prices!$D$47</definedName>
    <definedName name="gls_CFD_LISTAVAIL" hidden="1">[26]Prices!$D$48</definedName>
    <definedName name="gls_CFD_SELECTED" hidden="1">[26]Prices!$D$44</definedName>
    <definedName name="gls_CHANGED_NAMES" hidden="1">[26]Prices!$D$25</definedName>
    <definedName name="gls_CHG_KEY_USER" hidden="1">[26]Prices!$D$10</definedName>
    <definedName name="gls_CHG_SEL_ONLY" hidden="1">[26]Prices!$D$9</definedName>
    <definedName name="gls_COMPANY_WORKBOOK_ID" hidden="1">[26]Prices!$D$17</definedName>
    <definedName name="gls_DELETED_PERIODS" hidden="1">[26]Prices!$J$1</definedName>
    <definedName name="gls_EST_FORM_OFFSET" hidden="1">[26]Prices!$F$11</definedName>
    <definedName name="gls_EXC_NOT_EXT" hidden="1">[26]Prices!$D$35</definedName>
    <definedName name="gls_EXISTING_PERIODS" hidden="1">[26]Prices!$G$1</definedName>
    <definedName name="gls_EXT_BELOW_PBT" hidden="1">[26]Prices!$D$39</definedName>
    <definedName name="gls_EXT_LINK_GLOSS" hidden="1">[26]Prices!$D$50</definedName>
    <definedName name="gls_EXTERNAL_COL_REF" hidden="1">[26]Prices!$O$3</definedName>
    <definedName name="gls_FIRST_ITEM" hidden="1">[26]Prices!$O$13</definedName>
    <definedName name="gls_FIRST_PK" hidden="1">[26]Prices!$A$13</definedName>
    <definedName name="gls_FIRST_ROWMULT" hidden="1">[26]Prices!$L$13</definedName>
    <definedName name="gls_FIRST_UNITS" hidden="1">[26]Prices!$K$13</definedName>
    <definedName name="gls_FIXED_NAMES" hidden="1">[26]Prices!$O$7</definedName>
    <definedName name="gls_FONT_STATUS" hidden="1">[26]Prices!$C$13</definedName>
    <definedName name="gls_GenAccountingConvention" hidden="1">[26]Unadjusted!$E$16</definedName>
    <definedName name="gls_GenAdditionalInfo" hidden="1">[26]Unadjusted!$F$65:$I$71</definedName>
    <definedName name="gls_GenComments" hidden="1">[26]Unadjusted!$H$56:$I$57</definedName>
    <definedName name="gls_GenCompany" hidden="1">[26]Unadjusted!$E$11</definedName>
    <definedName name="gls_GenCompanyInfo" hidden="1">[26]Unadjusted!$B$21:$K$50</definedName>
    <definedName name="gls_GenCountry" hidden="1">[26]Unadjusted!$E$12</definedName>
    <definedName name="gls_GenCurrency" hidden="1">[26]Unadjusted!$E$14</definedName>
    <definedName name="gls_GenCurrencyMultiplier" hidden="1">[26]Unadjusted!$E$15</definedName>
    <definedName name="gls_GenEnterCompInfo" hidden="1">[26]Unadjusted!$E$11:$H$17</definedName>
    <definedName name="gls_GenEPSComment" hidden="1">[26]Unadjusted!$H$53</definedName>
    <definedName name="gls_GenHomeRegion" hidden="1">[26]Unadjusted!$E$13</definedName>
    <definedName name="gls_GenLastPublished" hidden="1">[26]Unadjusted!$F$5</definedName>
    <definedName name="gls_GenLastRecRevised" hidden="1">[26]Unadjusted!$F$6</definedName>
    <definedName name="gls_GenMainInfo" hidden="1">[26]Unadjusted!$B$2:$K$19</definedName>
    <definedName name="gls_GenNoteComment" hidden="1">[26]Unadjusted!$H$54</definedName>
    <definedName name="gls_GenProfile" hidden="1">[26]Unadjusted!$E$17</definedName>
    <definedName name="gls_GenRecComment" hidden="1">[26]Unadjusted!$I$27</definedName>
    <definedName name="gls_GenSaleslineInfo" hidden="1">[26]Unadjusted!$B$53:$K$73</definedName>
    <definedName name="gls_GenSalesSplitByRegion" hidden="1">[26]Unadjusted!$E$56:$E$61</definedName>
    <definedName name="gls_GenSalesSplitHeading" hidden="1">[26]Unadjusted!$D$52</definedName>
    <definedName name="gls_GenSheetVersion" hidden="1">[26]Unadjusted!$F$4</definedName>
    <definedName name="gls_genStockCore" hidden="1">[26]Unadjusted!$G$27</definedName>
    <definedName name="gls_genStockRec" hidden="1">[26]Unadjusted!$F$27</definedName>
    <definedName name="gls_GLOSS_MONTHS" hidden="1">[26]Prices!$A$1:$A$12</definedName>
    <definedName name="gls_GW_IN" hidden="1">[26]Prices!$D$36</definedName>
    <definedName name="gls_IIAA_IN" hidden="1">[26]Prices!$D$37</definedName>
    <definedName name="gls_InterimValue" hidden="1">[26]Prices!$D$22</definedName>
    <definedName name="gls_IssuedStockClassHeading" hidden="1">[26]Unadjusted!$E$27</definedName>
    <definedName name="gls_IssuedStockCodeHeading" hidden="1">[26]Unadjusted!$D$27</definedName>
    <definedName name="gls_IssuedStockFreeFloatHeading" hidden="1">[26]Unadjusted!$H$27</definedName>
    <definedName name="gls_KEY_DATA" hidden="1">[26]Prices!$G$13</definedName>
    <definedName name="gls_KEY_VALUE" hidden="1">[26]Prices!$M$13</definedName>
    <definedName name="gls_LANGUAGE" hidden="1">[26]Prices!$D$23</definedName>
    <definedName name="gls_NEXT_PK" hidden="1">[26]Prices!$D$21</definedName>
    <definedName name="gls_PERIOD_CODE" hidden="1">[26]Prices!$O$2</definedName>
    <definedName name="gls_PERIOD_INDICATOR" hidden="1">[26]Prices!$AA$8</definedName>
    <definedName name="gls_PERIOD_PARENT_OR_CONSOL" hidden="1">[26]Prices!$O$4</definedName>
    <definedName name="gls_PERIOD_TYPE" hidden="1">[26]Prices!$O$5</definedName>
    <definedName name="gls_PrincipalStockClass" hidden="1">[26]Unadjusted!$E$29</definedName>
    <definedName name="gls_PROFILE_NAME" hidden="1">[26]Prices!$D$19</definedName>
    <definedName name="gls_SASS5HistEPSGrowth" hidden="1">[26]Unadjusted!$F$67</definedName>
    <definedName name="gls_SASS5ProjEPSGrowth" hidden="1">[26]Unadjusted!$F$68</definedName>
    <definedName name="gls_SASSDirectorHoldings" hidden="1">[26]Unadjusted!$F$63</definedName>
    <definedName name="gls_SASSEPS45AGR" hidden="1">[26]Unadjusted!$F$65</definedName>
    <definedName name="gls_SASSIsInterimLastAnnounce" hidden="1">[26]Unadjusted!$G$62</definedName>
    <definedName name="gls_SASSLastAnnounce" hidden="1">[26]Unadjusted!$F$62</definedName>
    <definedName name="gls_SASSNETDIV45AGR" hidden="1">[26]Unadjusted!$F$66</definedName>
    <definedName name="gls_SaveBeforePublish" hidden="1">[26]Prices!$D$26</definedName>
    <definedName name="gls_SaveWkbForNewPeriodCodes" hidden="1">[26]Prices!$D$28</definedName>
    <definedName name="gls_ShareholderClassHeading" hidden="1">[26]Unadjusted!$E$41</definedName>
    <definedName name="gls_ShareholderHolding" hidden="1">[26]Unadjusted!$F$41</definedName>
    <definedName name="gls_ShareholderHoldingHeading" hidden="1">[26]Unadjusted!$F$41</definedName>
    <definedName name="gls_ShareholderName" hidden="1">[26]Unadjusted!$D$41</definedName>
    <definedName name="gls_ShareholderNameHeading" hidden="1">[26]Unadjusted!$D$41</definedName>
    <definedName name="gls_ShareholdingName" hidden="1">[26]Unadjusted!$D$41</definedName>
    <definedName name="gls_SHOW_CONTROL_VALUE" hidden="1">[26]Prices!$D$1</definedName>
    <definedName name="gls_SHOW_KEY_VAL_COLUMN" hidden="1">[26]Prices!$D$11</definedName>
    <definedName name="gls_SHOW_KEY_VALUES" hidden="1">[26]Prices!$D$8</definedName>
    <definedName name="gls_SHOW_LINKED_ITEMS" hidden="1">[26]Prices!$D$6</definedName>
    <definedName name="gls_SHOW_LOCAL_NAMES" hidden="1">[26]Prices!$D$2</definedName>
    <definedName name="gls_SHOW_MULTIPLIERS" hidden="1">[26]Prices!$D$7</definedName>
    <definedName name="gls_SHOW_PK_COLUMN" hidden="1">[26]Prices!$D$5</definedName>
    <definedName name="gls_SHOW_STATUS_INFORMATION" hidden="1">[26]Prices!$D$3</definedName>
    <definedName name="gls_SHOW_UNITS" hidden="1">[26]Prices!$D$4</definedName>
    <definedName name="gls_SPARE_YEARS" hidden="1">[26]Prices!$Q$1:$Q$65536</definedName>
    <definedName name="gls_SPECIAL_DIALOG" hidden="1">[26]Prices!$D$49</definedName>
    <definedName name="gls_START_FORMULA_OVERRIDEABLE" hidden="1">[26]Prices!$D$13</definedName>
    <definedName name="gls_START_LOCAL_NAMES" hidden="1">[26]Prices!$N$13</definedName>
    <definedName name="gls_START_PERIOD_CURRENCY" hidden="1">[26]Prices!$R$12</definedName>
    <definedName name="gls_START_STATUS" hidden="1">[26]Prices!$H$13</definedName>
    <definedName name="gls_START_USER_STATUS" hidden="1">[26]Prices!$I$13</definedName>
    <definedName name="gls_START_VALIDATION" hidden="1">[26]Prices!$J$13</definedName>
    <definedName name="gls_START_WHAT" hidden="1">[26]Prices!$B$13</definedName>
    <definedName name="gls_START_YEAR" hidden="1">[26]Prices!$R$9</definedName>
    <definedName name="gls_StockTicker" hidden="1">[26]Prices!$D$20</definedName>
    <definedName name="gls_TEMP_PERIOD_CODE" hidden="1">[26]Prices!$O$1</definedName>
    <definedName name="gls_THISWORKBOOK_NAME" hidden="1">[26]Prices!$D$18</definedName>
    <definedName name="gls_UNUSUAL_POS" hidden="1">[26]Prices!$D$40</definedName>
    <definedName name="gls_USER_CELL_FORMAT" hidden="1">[26]Prices!$D$51</definedName>
    <definedName name="gls_USING_CONSOLIDATED" hidden="1">[26]Prices!$D$34</definedName>
    <definedName name="gls_YEAR_AE_CONTROL" hidden="1">[26]Prices!$O$6</definedName>
    <definedName name="gls_YEAR_END_ROW" hidden="1">[26]Prices!$P$11</definedName>
    <definedName name="gls_YetToRunStartupWizard" hidden="1">[26]Prices!$D$29</definedName>
    <definedName name="GRAPHS">#REF!</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hidden="1">{"Resultat",#N/A,TRUE,"Hovedtal";"Balance",#N/A,TRUE,"Hovedtal";"Cash_Flow",#N/A,TRUE,"Hovedtal"}</definedName>
    <definedName name="H" hidden="1">{#N/A,#N/A,TRUE,"Allacciamenti 5 anni";#N/A,#N/A,TRUE,"Carico 5 anni";#N/A,#N/A,TRUE,"Qualità a) 5 anni";#N/A,#N/A,TRUE,"Qualità b) 5 anni";#N/A,#N/A,TRUE,"Impatto ambientale 5 anni";#N/A,#N/A,TRUE,"Adeg. tecnico 5 anni"}</definedName>
    <definedName name="hdhgf" hidden="1">{"mgmt forecast",#N/A,FALSE,"Mgmt Forecast";"dcf table",#N/A,FALSE,"Mgmt Forecast";"sensitivity",#N/A,FALSE,"Mgmt Forecast";"table inputs",#N/A,FALSE,"Mgmt Forecast";"calculations",#N/A,FALSE,"Mgmt Forecast"}</definedName>
    <definedName name="helene" hidden="1">{"Side 1",#N/A,FALSE,"Hovedark";"Side 2",#N/A,FALSE,"Hovedark";"Cash Flow",#N/A,FALSE,"Hovedark";"Breakdown",#N/A,FALSE,"Breakdown";"Valuation",#N/A,FALSE,"Valuation";"Bidrag",#N/A,FALSE,"Bidrag"}</definedName>
    <definedName name="hg" hidden="1">{#N/A,#N/A,FALSE,"F-YLDS";#N/A,#N/A,FALSE,"ASP";#N/A,#N/A,FALSE,"FRPRD"}</definedName>
    <definedName name="hgdh" hidden="1">{"mgmt forecast",#N/A,FALSE,"Mgmt Forecast";"dcf table",#N/A,FALSE,"Mgmt Forecast";"sensitivity",#N/A,FALSE,"Mgmt Forecast";"table inputs",#N/A,FALSE,"Mgmt Forecast";"calculations",#N/A,FALSE,"Mgmt Forecast"}</definedName>
    <definedName name="HH"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hidden="1">{#N/A,#N/A,FALSE,"Table of Contents";#N/A,#N/A,FALSE,"Overview";#N/A,#N/A,FALSE,"Data"}</definedName>
    <definedName name="hn.ConvertZero1" hidden="1">[27]LTM!$G$461:$J$461,[27]LTM!$G$463:$J$464,[27]LTM!$G$468:$J$469,[27]LTM!$G$473:$J$475,[27]LTM!$G$480:$J$480,[27]LTM!$G$484:$J$485,[27]LTM!$G$490:$J$490,[27]LTM!$G$514:$J$518,[27]LTM!$G$525:$J$526,[27]LTM!$G$532:$J$537</definedName>
    <definedName name="hn.ConvertZero2" hidden="1">[27]LTM!$G$560:$J$560,[27]LTM!$H$590:$J$591,[27]LTM!$H$614:$J$614,[27]LTM!$H$635:$J$636,[27]LTM!$G$676:$J$680,[27]LTM!$G$686:$J$686,[27]LTM!$G$688:$J$694,[27]LTM!$G$681:$J$682</definedName>
    <definedName name="hn.ConvertZero3" hidden="1">[27]LTM!$G$699:$J$706,[27]LTM!$G$710:$J$714,[27]LTM!$G$717:$J$734,[27]LTM!$G$738:$J$738,[27]LTM!$G$745:$J$751</definedName>
    <definedName name="hn.ConvertZero4" hidden="1">[27]LTM!$G$840:$J$840,[27]LTM!$H$1266:$J$1266,[27]LTM!$G$1267:$J$1267,[27]LTM!$G$1454:$J$1461,[27]LTM!$J$1462,[27]LTM!$J$1463,[27]LTM!$G$1468:$J$1469,[27]LTM!$L$1469:$N$1469</definedName>
    <definedName name="hn.ConvertZeroUnhide1" hidden="1">[27]LTM!$G$1469:$J$1469,[27]LTM!$L$1469:$N$1469,[27]LTM!$H$1266:$J$1266</definedName>
    <definedName name="hn.Delete015" hidden="1">'[27]CREDIT STATS'!$B$9:$K$11,'[27]CREDIT STATS'!$O$11:$X$14,'[27]CREDIT STATS'!$B$25:$K$30,'[27]CREDIT STATS'!$O$25:$X$26</definedName>
    <definedName name="hn.DZ_MultByFXRates" hidden="1">[27]DropZone!$B$2:$I$118,[27]DropZone!$B$120:$I$132,[27]DropZone!$B$134:$I$136,[27]DropZone!$B$138:$I$146</definedName>
    <definedName name="hn.ExtDb" hidden="1">FALSE</definedName>
    <definedName name="hn.LTM_MultByFXRates" hidden="1">[27]LTM!$G$461:$N$477,[27]LTM!$G$480:$N$539,[27]LTM!$G$548:$N$667,[27]LTM!$G$676:$N$1266,[27]LTM!$G$1454:$N$1461,[27]LTM!$G$1463:$N$1465,[27]LTM!$G$1468:$N$1469</definedName>
    <definedName name="hn.ModelType" hidden="1">"DEAL"</definedName>
    <definedName name="hn.ModelVersion" hidden="1">1</definedName>
    <definedName name="hn.MultbyFXRates" hidden="1">[27]LTM!$G$461:$N$477,[27]LTM!$G$480:$N$539,[27]LTM!$G$548:$N$667,[27]LTM!$G$676:$N$1266,[27]LTM!$G$1454:$N$1461,[27]LTM!$G$1463:$N$1465,[27]LTM!$G$1468:$N$1469</definedName>
    <definedName name="hn.MultByFXRates1" hidden="1">[27]LTM!$G$461:$G$477,[27]LTM!$G$480:$G$539,[27]LTM!$G$548:$G$562,[27]LTM!$G$676:$G$840,[27]LTM!$G$1454:$G$1469</definedName>
    <definedName name="hn.MultByFXRates2" hidden="1">[27]LTM!$H$461:$H$477,[27]LTM!$H$480:$H$539,[27]LTM!$H$548:$H$667,[27]LTM!$H$676:$H$1266,[27]LTM!$H$1454:$H$1469</definedName>
    <definedName name="hn.MultByFXRates3" hidden="1">[27]LTM!$I$461:$I$477,[27]LTM!$I$480:$I$539,[27]LTM!$I$548:$I$667,[27]LTM!$I$676:$I$1266,[27]LTM!$I$1454:$I$1469</definedName>
    <definedName name="hn.MultbyFxrates4" hidden="1">[27]LTM!$J$461:$J$477,[27]LTM!$J$480:$J$539,[27]LTM!$J$548:$J$668,[27]LTM!$J$676:$J$1266,[27]LTM!$J$1454:$J$1461,[27]LTM!$J$1463:$J$1465,[27]LTM!$J$1468</definedName>
    <definedName name="hn.multbyfxrates5" hidden="1">[27]LTM!$L$461:$L$477,[27]LTM!$L$480:$L$539,[27]LTM!$L$548:$L$562,[27]LTM!$L$676:$L$840,[27]LTM!$L$1454:$L$1469</definedName>
    <definedName name="hn.multbyfxrates6" hidden="1">[27]LTM!$M$461:$M$477,[27]LTM!$M$480:$M$539,[27]LTM!$M$548:$M$668,[27]LTM!$M$676:$M$1266,[27]LTM!$M$1454:$M$1469</definedName>
    <definedName name="hn.multbyfxrates7" hidden="1">[27]LTM!$N$461:$N$477,[27]LTM!$N$480:$N$539,[27]LTM!$N$548:$N$667,[27]LTM!$N$676:$N$1266,[27]LTM!$N$1454:$N$1469</definedName>
    <definedName name="hn.MultByFXRatesBot1" hidden="1">[27]LTM!$G$676:$G$682,[27]LTM!$G$686,[27]LTM!$G$688:$G$694,[27]LTM!$G$699:$G$706,[27]LTM!$G$710:$G$714,[27]LTM!$G$717:$G$734,[27]LTM!$G$738,[27]LTM!$G$738,[27]LTM!$G$745:$G$751,[27]LTM!$G$840,[27]LTM!$G$1454:$G$1461,[27]LTM!$G$1468:$G$1469</definedName>
    <definedName name="hn.MultByFXRatesBot2" hidden="1">[27]LTM!$H$676:$H$682,[27]LTM!$H$686,[27]LTM!$H$688:$H$694,[27]LTM!$H$699:$H$706,[27]LTM!$H$710:$H$714,[27]LTM!$H$717:$H$734,[27]LTM!$H$738,[27]LTM!$H$745:$H$751,[27]LTM!$H$840,[27]LTM!$H$1266,[27]LTM!$H$1454:$H$1461,[27]LTM!$H$1468:$H$1469</definedName>
    <definedName name="hn.MultByFXRatesBot3" hidden="1">[27]LTM!$I$676:$I$682,[27]LTM!$I$686,[27]LTM!$I$688:$I$694,[27]LTM!$I$699:$I$706,[27]LTM!$I$710:$I$714,[27]LTM!$I$717:$I$734,[27]LTM!$I$738,[27]LTM!$I$745:$I$751,[27]LTM!$I$840,[27]LTM!$I$1266,[27]LTM!$I$1454:$I$1461,[27]LTM!$I$1468:$I$1469</definedName>
    <definedName name="hn.MultByFXRatesBot4" hidden="1">[27]LTM!$J$676:$J$682,[27]LTM!$J$686,[27]LTM!$J$688:$J$694,[27]LTM!$J$699:$J$706,[27]LTM!$J$710:$J$714,[27]LTM!$J$717:$J$734,[27]LTM!$J$738,[27]LTM!$J$745:$J$751,[27]LTM!$J$840,[27]LTM!$J$1266,[27]LTM!$J$1454:$J$1461,[27]LTM!$J$1463:$J$1465,[27]LTM!$J$1468</definedName>
    <definedName name="hn.MultByFXRatesBot5" hidden="1">[27]LTM!$L$676:$L$682,[27]LTM!$L$686,[27]LTM!$L$688:$L$694,[27]LTM!$L$699:$L$706,[27]LTM!$L$710:$L$714,[27]LTM!$L$717:$L$734,[27]LTM!$L$738,[27]LTM!$L$745:$L$751,[27]LTM!$L$837:$L$838,[27]LTM!$L$1454:$L$1458,[27]LTM!$L$1468:$L$1469</definedName>
    <definedName name="hn.MultByFXRatesBot6" hidden="1">[27]LTM!$M$676:$M$682,[27]LTM!$M$686,[27]LTM!$M$688:$M$694,[27]LTM!$M$699:$M$706,[27]LTM!$M$710:$M$714,[27]LTM!$M$717:$M$734,[27]LTM!$M$738,[27]LTM!$M$745:$M$751,[27]LTM!$M$837:$M$838,[27]LTM!$M$1454:$M$1458,[27]LTM!$M$1468:$M$1469</definedName>
    <definedName name="hn.MultByFXRatesBot7" hidden="1">[27]LTM!$N$676:$N$682,[27]LTM!$N$686,[27]LTM!$N$688:$N$694,[27]LTM!$N$699:$N$706,[27]LTM!$N$710:$N$714,[27]LTM!$N$717:$N$734,[27]LTM!$N$738,[27]LTM!$N$745:$N$751,[27]LTM!$N$837:$N$838,[27]LTM!$N$1454:$N$1458,[27]LTM!$N$1468:$N$1469</definedName>
    <definedName name="hn.MultByFXRatesTop1" hidden="1">[27]LTM!$G$461,[27]LTM!$G$463:$G$464,[27]LTM!$G$468:$G$469,[27]LTM!$G$473:$G$475,[27]LTM!$G$480,[27]LTM!$G$484:$G$485,[27]LTM!$G$490:$G$509,[27]LTM!$G$512,[27]LTM!$G$514:$G$518,[27]LTM!$G$525:$G$526,[27]LTM!$G$532:$G$537,[27]LTM!$G$560</definedName>
    <definedName name="hn.MultByFXRatesTop2" hidden="1">[27]LTM!$H$461,[27]LTM!$H$463:$H$464,[27]LTM!$H$468:$H$469,[27]LTM!$H$473:$H$475,[27]LTM!$H$480,[27]LTM!$H$484:$H$485,[27]LTM!$H$490:$H$509,[27]LTM!$H$512,[27]LTM!$H$514:$H$518,[27]LTM!$H$525:$H$526,[27]LTM!$H$532:$H$537,[27]LTM!$H$560,[27]LTM!$H$590:$H$591,[27]LTM!$H$614:$H$631,[27]LTM!$H$635:$H$636</definedName>
    <definedName name="hn.MultByFXRatesTop3" hidden="1">[27]LTM!$I$461,[27]LTM!$I$463:$I$464,[27]LTM!$I$468:$I$469,[27]LTM!$I$473:$I$475,[27]LTM!$I$480,[27]LTM!$I$484:$I$485,[27]LTM!$I$490:$I$509,[27]LTM!$I$512,[27]LTM!$I$514:$I$518,[27]LTM!$I$525:$I$526,[27]LTM!$I$532:$I$537,[27]LTM!$I$560,[27]LTM!$I$590:$I$591,[27]LTM!$I$614:$I$631,[27]LTM!$I$635:$I$636</definedName>
    <definedName name="hn.MultByFXRatesTop4" hidden="1">[27]LTM!$J$461,[27]LTM!$J$463:$J$464,[27]LTM!$J$468:$J$469,[27]LTM!$J$473:$J$475,[27]LTM!$J$480,[27]LTM!$J$484:$J$485,[27]LTM!$J$490:$J$509,[27]LTM!$J$512,[27]LTM!$J$514:$J$518,[27]LTM!$J$525:$J$526,[27]LTM!$J$532:$J$537,[27]LTM!$J$560,[27]LTM!$J$590:$J$591,[27]LTM!$J$614:$J$631,[27]LTM!$J$635:$J$636</definedName>
    <definedName name="hn.MultByFXRatesTop5" hidden="1">[27]LTM!$L$461,[27]LTM!$L$463:$L$464,[27]LTM!$L$468:$L$469,[27]LTM!$L$473:$L$475,[27]LTM!$L$480,[27]LTM!$L$484:$L$485,[27]LTM!$L$490:$L$509,[27]LTM!$L$512,[27]LTM!$L$514:$L$518,[27]LTM!$L$525:$L$526,[27]LTM!$L$532:$L$537,[27]LTM!$L$560</definedName>
    <definedName name="hn.MultByFXRatesTop6" hidden="1">[27]LTM!$M$461,[27]LTM!$M$463:$M$464,[27]LTM!$M$468:$M$469,[27]LTM!$M$473:$M$475,[27]LTM!$M$480,[27]LTM!$M$484:$M$485,[27]LTM!$M$490:$M$509,[27]LTM!$M$512,[27]LTM!$M$514:$M$518,[27]LTM!$M$525:$M$526,[27]LTM!$M$532:$M$537,[27]LTM!$M$560,[27]LTM!$M$590:$M$591,[27]LTM!$M$614:$M$631,[27]LTM!$M$635:$M$636</definedName>
    <definedName name="hn.MultByFXRatesTop7" hidden="1">[27]LTM!$N$461,[27]LTM!$N$463:$N$464,[27]LTM!$N$468:$N$469,[27]LTM!$N$473:$N$475,[27]LTM!$N$480,[27]LTM!$N$484:$N$485,[27]LTM!$N$490:$N$509,[27]LTM!$N$512,[27]LTM!$N$514:$N$518,[27]LTM!$N$525:$N$526,[27]LTM!$N$532:$N$537,[27]LTM!$N$560,[27]LTM!$N$590:$N$591,[27]LTM!$N$614:$N$631,[27]LTM!$N$635:$N$636</definedName>
    <definedName name="hn.NoUpload" hidden="1">0</definedName>
    <definedName name="HOME" hidden="1">{#N/A,#N/A,FALSE,"Assessment";#N/A,#N/A,FALSE,"Staffing";#N/A,#N/A,FALSE,"Hires";#N/A,#N/A,FALSE,"Assumptions"}</definedName>
    <definedName name="HOMFE" hidden="1">{#N/A,#N/A,FALSE,"Assessment";#N/A,#N/A,FALSE,"Staffing";#N/A,#N/A,FALSE,"Hires";#N/A,#N/A,FALSE,"Assumptions"}</definedName>
    <definedName name="Hours">[5]Input!$H$95</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hidden="1">{"Aar",#N/A,FALSE,"Divisioner";"Kvartaler",#N/A,FALSE,"Divisioner";"Aggregering",#N/A,FALSE,"Divisioner";"Aar",#N/A,FALSE,"Norge div. (gl)";"Kvartal",#N/A,FALSE,"Norge div. (gl)";"Samling",#N/A,FALSE,"Norge div. (gl)"}</definedName>
    <definedName name="i" hidden="1">{#N/A,#N/A,FALSE,"F-YLDS";#N/A,#N/A,FALSE,"ASP";#N/A,#N/A,FALSE,"FRPRD"}</definedName>
    <definedName name="iii" hidden="1">{#N/A,#N/A,TRUE,"Allacciamenti 5 anni";#N/A,#N/A,TRUE,"Carico 5 anni";#N/A,#N/A,TRUE,"Qualità a) 5 anni";#N/A,#N/A,TRUE,"Qualità b) 5 anni";#N/A,#N/A,TRUE,"Impatto ambientale 5 anni";#N/A,#N/A,TRUE,"Adeg. tecnico 5 anni"}</definedName>
    <definedName name="ik" hidden="1">{#N/A,#N/A,FALSE,"FRPRD"}</definedName>
    <definedName name="imp">[0]!Foglio1</definedName>
    <definedName name="impianti">[0]!Foglio1</definedName>
    <definedName name="impianti2">[0]!Foglio1</definedName>
    <definedName name="IMPIANTI3">[0]!Foglio1</definedName>
    <definedName name="Impiegati">#REF!</definedName>
    <definedName name="Impiegati1997">[19]Impiegati_Anno_Precedente!$B$1:$BK$224</definedName>
    <definedName name="Implicit_DE">[11]Sens!$B$213</definedName>
    <definedName name="Implicit_Ke">[11]Sens!$B$211</definedName>
    <definedName name="Implicit_WACC">[11]Sens!$B$200</definedName>
    <definedName name="imposta_sostitutiva">#REF!</definedName>
    <definedName name="INDEX">#REF!</definedName>
    <definedName name="Inflation">[21]Operation!$J$172:$CE$172</definedName>
    <definedName name="InflationIndices">[8]Economic_Assumptions!$C$29:$AB$35</definedName>
    <definedName name="ingrid" hidden="1">{"Side 1",#N/A,FALSE,"Hovedark";"Side 2",#N/A,FALSE,"Hovedark";"Side 3",#N/A,FALSE,"Hovedark"}</definedName>
    <definedName name="Int_Copy">#REF!</definedName>
    <definedName name="Int_Paste">#REF!</definedName>
    <definedName name="Integrate">OFFSET('[13]All Suppliers'!$A$1,0,0,COUNTA('[13]All Suppliers'!$A:$A),COUNTA('[13]All Suppliers'!$1:$1))</definedName>
    <definedName name="Interconnection_Fee">[28]Results!$K$8</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[11]Sens!$D$112</definedName>
    <definedName name="IRR_without_management_fee">[11]Sens!$D$118</definedName>
    <definedName name="IsColHidden" hidden="1">FALSE</definedName>
    <definedName name="IsLTMColHidden" hidden="1">FALSE</definedName>
    <definedName name="j" hidden="1">{#N/A,#N/A,FALSE,"FRPRD"}</definedName>
    <definedName name="jc" hidden="1">{#N/A,#N/A,FALSE,"FRPRD"}</definedName>
    <definedName name="jhc" hidden="1">{#N/A,#N/A,FALSE,"F-YLDS";#N/A,#N/A,FALSE,"ASP";#N/A,#N/A,FALSE,"FRPRD"}</definedName>
    <definedName name="jhjkk78" hidden="1">{#N/A,#N/A,FALSE,"Table of Contents";#N/A,#N/A,FALSE,"Overview";#N/A,#N/A,FALSE,"Data"}</definedName>
    <definedName name="jjj" hidden="1">{"IS",#N/A,FALSE,"IS";"RPTIS",#N/A,FALSE,"RPTIS";"STATS",#N/A,FALSE,"STATS";"CELL",#N/A,FALSE,"CELL";"BS",#N/A,FALSE,"BS"}</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'[6]Learning curve parameters'!#REF!</definedName>
    <definedName name="k_other_uti">'[6]Learning curve parameters'!#REF!</definedName>
    <definedName name="K2_WBEVMODE" hidden="1">-1</definedName>
    <definedName name="kjk7i" hidden="1">{#N/A,#N/A,FALSE,"Table of Contents";#N/A,#N/A,FALSE,"Overview";#N/A,#N/A,FALSE,"Data"}</definedName>
    <definedName name="KKK" hidden="1">{#N/A,#N/A,FALSE,"Assessment";#N/A,#N/A,FALSE,"Staffing";#N/A,#N/A,FALSE,"Hires";#N/A,#N/A,FALSE,"Assumptions"}</definedName>
    <definedName name="kkkk" hidden="1">{"coverall",#N/A,FALSE,"Definitions";"cover1",#N/A,FALSE,"Definitions";"cover2",#N/A,FALSE,"Definitions";"cover3",#N/A,FALSE,"Definitions";"cover4",#N/A,FALSE,"Definitions";"cover5",#N/A,FALSE,"Definitions";"blank",#N/A,FALSE,"Definitions"}</definedName>
    <definedName name="l" hidden="1">{#N/A,#N/A,TRUE,"Allacciamenti 5 anni";#N/A,#N/A,TRUE,"Carico 5 anni";#N/A,#N/A,TRUE,"Qualità a) 5 anni";#N/A,#N/A,TRUE,"Qualità b) 5 anni";#N/A,#N/A,TRUE,"Impatto ambientale 5 anni";#N/A,#N/A,TRUE,"Adeg. tecnico 5 anni"}</definedName>
    <definedName name="Last_Row">IF(Values_Entered,Header_Row+Number_of_Payments,Header_Row)</definedName>
    <definedName name="LC_Copy">#REF!</definedName>
    <definedName name="LC_Paste">#REF!</definedName>
    <definedName name="Leverage">[28]Sens!$C$25</definedName>
    <definedName name="lffml98" hidden="1">{#N/A,#N/A,FALSE,"Table of Contents";#N/A,#N/A,FALSE,"Overview";#N/A,#N/A,FALSE,"Data"}</definedName>
    <definedName name="lhjku78" hidden="1">{#N/A,#N/A,FALSE,"Table of Contents";#N/A,#N/A,FALSE,"Overview";#N/A,#N/A,FALSE,"Data"}</definedName>
    <definedName name="lifetime">[6]LCOE!$C$7</definedName>
    <definedName name="Limit">[29]Inputs!$J$5</definedName>
    <definedName name="LionDataSheetRange">'[30]ELSA - Data Sheet'!$A$1:$AA$53,'[30]ELSA - Data Sheet'!$AB$57:$BA$100,'[30]ELSA - Data Sheet'!$BB$101:$CD$155</definedName>
    <definedName name="ListOffset" hidden="1">1</definedName>
    <definedName name="liyugt" hidden="1">{"Side 1",#N/A,FALSE,"Hovedark";"Valuation",#N/A,FALSE,"Valuation";"Side 2",#N/A,FALSE,"Hovedark";"Cash Flow",#N/A,FALSE,"Hovedark";"Bidrag",#N/A,FALSE,"Bidrag"}</definedName>
    <definedName name="lll" hidden="1">{"Area1",#N/A,TRUE,"Obiettivo";"Area2",#N/A,TRUE,"Dati per Direzione"}</definedName>
    <definedName name="lllf" hidden="1">{#N/A,#N/A,FALSE,"ORIX CSC"}</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hidden="1">{#N/A,#N/A,FALSE,"Table of Contents";#N/A,#N/A,FALSE,"Overview";#N/A,#N/A,FALSE,"Data"}</definedName>
    <definedName name="m" hidden="1">{#N/A,#N/A,FALSE,"F-YLDS";#N/A,#N/A,FALSE,"ASP";#N/A,#N/A,FALSE,"FRPRD"}</definedName>
    <definedName name="MACROS">#REF!</definedName>
    <definedName name="maggio" hidden="1">{"Area1",#N/A,TRUE,"Obiettivo";"Area2",#N/A,TRUE,"Dati per Direzione"}</definedName>
    <definedName name="Mensile1">#REF!</definedName>
    <definedName name="Mensile2">#REF!</definedName>
    <definedName name="mercato">#REF!</definedName>
    <definedName name="MESEEEE">[0]!Foglio1</definedName>
    <definedName name="Min_DSCR_Value">[28]Sens!$C$71</definedName>
    <definedName name="Min_Tesoreria">10</definedName>
    <definedName name="Minimum_Equity_Ratio">'[5]Uses and Funds'!$L$19</definedName>
    <definedName name="MJJ" hidden="1">{"Area1",#N/A,TRUE,"Obiettivo";"Area2",#N/A,TRUE,"Dati per Direzione"}</definedName>
    <definedName name="mm">OFFSET(Full_Print,0,0,xx)</definedName>
    <definedName name="mmmm" hidden="1">{#N/A,#N/A,TRUE,"Allacciamenti 5 anni";#N/A,#N/A,TRUE,"Carico 5 anni";#N/A,#N/A,TRUE,"Qualità a) 5 anni";#N/A,#N/A,TRUE,"Qualità b) 5 anni";#N/A,#N/A,TRUE,"Impatto ambientale 5 anni";#N/A,#N/A,TRUE,"Adeg. tecnico 5 anni"}</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'[19]Stampa di controllo_AC'!$A$1:$AZ$28</definedName>
    <definedName name="Motorola_Label_2" hidden="1">[14]GSChartLabels!$C$1:$C$7</definedName>
    <definedName name="msarrrr" hidden="1">{#N/A,#N/A,TRUE,"Allacciamenti 5 anni";#N/A,#N/A,TRUE,"Carico 5 anni";#N/A,#N/A,TRUE,"Qualità a) 5 anni";#N/A,#N/A,TRUE,"Qualità b) 5 anni";#N/A,#N/A,TRUE,"Impatto ambientale 5 anni";#N/A,#N/A,TRUE,"Adeg. tecnico 5 anni"}</definedName>
    <definedName name="myDialog">"dial"</definedName>
    <definedName name="MyList">#REF!</definedName>
    <definedName name="n" hidden="1">{#N/A,#N/A,TRUE,"Allacciamenti 5 anni";#N/A,#N/A,TRUE,"Carico 5 anni";#N/A,#N/A,TRUE,"Qualità a) 5 anni";#N/A,#N/A,TRUE,"Qualità b) 5 anni";#N/A,#N/A,TRUE,"Impatto ambientale 5 anni";#N/A,#N/A,TRUE,"Adeg. tecnico 5 anni"}</definedName>
    <definedName name="names">#N/A</definedName>
    <definedName name="newbel" hidden="1">{"IS",#N/A,FALSE,"IS";"RPTIS",#N/A,FALSE,"RPTIS";"STATS",#N/A,FALSE,"STATS";"CELL",#N/A,FALSE,"CELL";"BS",#N/A,FALSE,"BS"}</definedName>
    <definedName name="NewMatrix">#REF!</definedName>
    <definedName name="NEWwrn.ALL"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[31]References!$C$50</definedName>
    <definedName name="Nota1">#REF!</definedName>
    <definedName name="Nota3">#REF!</definedName>
    <definedName name="NPV">[11]Sens!$D$123</definedName>
    <definedName name="Number_of_Payments">MATCH(0.01,End_Bal,-1)+1</definedName>
    <definedName name="Nuova_Griffe_1">#REF!</definedName>
    <definedName name="Nuova_Griffe_1__Estero">#REF!</definedName>
    <definedName name="Nuova_Griffe_1__Italia">#REF!</definedName>
    <definedName name="Nuova_Griffe_2">#REF!</definedName>
    <definedName name="Nuova_Griffe_2__Estero">#REF!</definedName>
    <definedName name="Nuova_Griffe_2_Italia">#REF!</definedName>
    <definedName name="o" hidden="1">{#N/A,#N/A,FALSE,"FRPRD"}</definedName>
    <definedName name="OFA">#REF!</definedName>
    <definedName name="oh" hidden="1">{"Area1",#N/A,TRUE,"Obiettivo";"Area2",#N/A,TRUE,"Dati per Direzione"}</definedName>
    <definedName name="ol" hidden="1">{#N/A,#N/A,FALSE,"F-YLDS";#N/A,#N/A,FALSE,"ASP";#N/A,#N/A,FALSE,"FRPRD"}</definedName>
    <definedName name="OM">[6]LCOE!$C$8</definedName>
    <definedName name="ooo" hidden="1">{#N/A,#N/A,TRUE,"Allacciamenti 5 anni";#N/A,#N/A,TRUE,"Carico 5 anni";#N/A,#N/A,TRUE,"Qualità a) 5 anni";#N/A,#N/A,TRUE,"Qualità b) 5 anni";#N/A,#N/A,TRUE,"Impatto ambientale 5 anni";#N/A,#N/A,TRUE,"Adeg. tecnico 5 anni"}</definedName>
    <definedName name="Operai">#REF!</definedName>
    <definedName name="Operai1997">[19]Operai_Anno_Precedente!$B$1:$BK$224</definedName>
    <definedName name="Operation">[21]Operation!$J$41:$CE$41</definedName>
    <definedName name="Option_A_0_B_1" localSheetId="11">[32]About!$B$87</definedName>
    <definedName name="Option_A_0_B_1" localSheetId="9">[32]About!$B$87</definedName>
    <definedName name="Option_A_0_B_1" localSheetId="10">[32]About!$B$87</definedName>
    <definedName name="Option_A_0_B_1" localSheetId="12">[32]About!$B$87</definedName>
    <definedName name="Option_A_0_B_1" localSheetId="2">[32]About!$B$87</definedName>
    <definedName name="Option_A_0_B_1">[33]About!$B$87</definedName>
    <definedName name="OutputEV">[34]Output!$H$18,[34]Output!$H$50:$H$51</definedName>
    <definedName name="OutputMarketCap">[34]Output!$G$18,[34]Output!$G$50:$G$51</definedName>
    <definedName name="p" hidden="1">{#N/A,#N/A,FALSE,"FRPRD"}</definedName>
    <definedName name="P2_LAT" hidden="1">{#N/A,#N/A,TRUE,"Allacciamenti 5 anni";#N/A,#N/A,TRUE,"Carico 5 anni";#N/A,#N/A,TRUE,"Qualità a) 5 anni";#N/A,#N/A,TRUE,"Qualità b) 5 anni";#N/A,#N/A,TRUE,"Impatto ambientale 5 anni";#N/A,#N/A,TRUE,"Adeg. tecnico 5 anni"}</definedName>
    <definedName name="Payment_Date">DATE(YEAR(Loan_Start),MONTH(Loan_Start)+Payment_Number,DAY(Loan_Start))</definedName>
    <definedName name="Payment_Needed">"Pagamento richiesto"</definedName>
    <definedName name="Periodo">[19]Tabella_Intestazione!$A$2:$J$26</definedName>
    <definedName name="Peso_Agr">[35]database!$X$91</definedName>
    <definedName name="Peso_Centro">'[35]aree geogr'!$S$116</definedName>
    <definedName name="Peso_Costr">[35]database!$X$92</definedName>
    <definedName name="Peso_domestico">[35]database!$X$90</definedName>
    <definedName name="Peso_industria">[35]database!$X$88</definedName>
    <definedName name="Peso_Nord_EST">'[35]aree geogr'!$S$115</definedName>
    <definedName name="Peso_Nord_Ovest">'[35]aree geogr'!$S$114</definedName>
    <definedName name="Peso_servizi">[35]database!$X$89</definedName>
    <definedName name="Peso_Sud">'[35]aree geogr'!$S$117</definedName>
    <definedName name="pipp1" hidden="1">{#N/A,#N/A,TRUE,"Allacciamenti 5 anni";#N/A,#N/A,TRUE,"Carico 5 anni";#N/A,#N/A,TRUE,"Qualità a) 5 anni";#N/A,#N/A,TRUE,"Qualità b) 5 anni";#N/A,#N/A,TRUE,"Impatto ambientale 5 anni";#N/A,#N/A,TRUE,"Adeg. tecnico 5 anni"}</definedName>
    <definedName name="pippo">[0]!Foglio1</definedName>
    <definedName name="PIPPO1" hidden="1">{#N/A,#N/A,TRUE,"Allacciamenti 5 anni";#N/A,#N/A,TRUE,"Carico 5 anni";#N/A,#N/A,TRUE,"Qualità a) 5 anni";#N/A,#N/A,TRUE,"Qualità b) 5 anni";#N/A,#N/A,TRUE,"Impatto ambientale 5 anni";#N/A,#N/A,TRUE,"Adeg. tecnico 5 anni"}</definedName>
    <definedName name="pl" hidden="1">{#N/A,#N/A,FALSE,"FRPRD"}</definedName>
    <definedName name="poi" hidden="1">{"Area1",#N/A,TRUE,"Obiettivo";"Area2",#N/A,TRUE,"Dati per Direzione"}</definedName>
    <definedName name="Poly">OFFSET('[36]Poly Suppliers'!$A$1,0,0,COUNTA('[36]Poly Suppliers'!$A:$A),COUNTA('[36]Poly Suppliers'!$1:$1))</definedName>
    <definedName name="Poly_LOC">OFFSET('[36]Poly Suppliers - LOC'!$A$1,0,0,COUNTA('[36]Poly Suppliers - LOC'!$A:$A),COUNTA('[36]Poly Suppliers - LOC'!$1:$1))</definedName>
    <definedName name="polysilicon">OFFSET([37]VBA!$K$19, 0, 0, [37]VBA!$C$17)</definedName>
    <definedName name="por" hidden="1">{#N/A,#N/A,TRUE,"Assumptions";#N/A,#N/A,TRUE,"Op Projection";#N/A,#N/A,TRUE,"Capital";#N/A,#N/A,TRUE,"Income";#N/A,#N/A,TRUE,"Balance";#N/A,#N/A,TRUE,"Sources&amp;Uses"}</definedName>
    <definedName name="pox" hidden="1">{"Area1",#N/A,TRUE,"Obiettivo";"Area2",#N/A,TRUE,"Dati per Direzione"}</definedName>
    <definedName name="pp"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#REF!</definedName>
    <definedName name="Principal_Error">#REF!</definedName>
    <definedName name="Principal_paste">#REF!</definedName>
    <definedName name="Print_Area_Reset">OFFSET(Full_Print,0,0,Last_Row)</definedName>
    <definedName name="PrintAll.PrintAll">[38]!PrintAll.PrintAll</definedName>
    <definedName name="PrintAppendix">'[3]Business Plan'!$A$1:$M$52,'[3]Business Plan'!$A$55:$M$107,'[3]Business Plan'!$A$119:$M$119,'[3]Business Plan'!$A$241:$M$297</definedName>
    <definedName name="pro">#REF!</definedName>
    <definedName name="PROGETTI" hidden="1">{"Area1",#N/A,TRUE,"Obiettivo";"Area2",#N/A,TRUE,"Dati per Direzione"}</definedName>
    <definedName name="Project_Name">[11]Inputs!$C$8</definedName>
    <definedName name="Projects">[39]Revenues!$A$2:$A$7</definedName>
    <definedName name="prop_comm">'[6]Learning curve parameters'!$C$21</definedName>
    <definedName name="prop_resi">'[6]Learning curve parameters'!$C$30</definedName>
    <definedName name="prop_uti">'[6]Learning curve parameters'!$C$12</definedName>
    <definedName name="pvgrowth2012">'[6]System cost master'!#REF!</definedName>
    <definedName name="pvgrowth2017">'[6]System cost master'!#REF!</definedName>
    <definedName name="pvgrowth2020">'[6]System cost master'!#REF!</definedName>
    <definedName name="PVTYPE">'[40]Anglo American'!#REF!</definedName>
    <definedName name="Pxx_for_sculpting">[11]Inputs!$I$129</definedName>
    <definedName name="q" hidden="1">{#N/A,#N/A,FALSE,"FRPRD"}</definedName>
    <definedName name="qa" hidden="1">{#N/A,#N/A,FALSE,"FRPRD"}</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#REF!</definedName>
    <definedName name="Quadri1997">[19]Quadri_Anno_Precedente!$B$1:$BK$224</definedName>
    <definedName name="question" hidden="1">{#N/A,#N/A,TRUE,"Assumptions";#N/A,#N/A,TRUE,"Op Projection";#N/A,#N/A,TRUE,"Capital";#N/A,#N/A,TRUE,"Income";#N/A,#N/A,TRUE,"Balance";#N/A,#N/A,TRUE,"Sources&amp;Uses"}</definedName>
    <definedName name="qw" hidden="1">{#N/A,#N/A,FALSE,"F-YLDS";#N/A,#N/A,FALSE,"ASP";#N/A,#N/A,FALSE,"FRPRD"}</definedName>
    <definedName name="qwdcxa" hidden="1">{#N/A,#N/A,FALSE,"Report Print"}</definedName>
    <definedName name="qwdqwdqwd" hidden="1">{#N/A,#N/A,TRUE,"Allacciamenti 5 anni";#N/A,#N/A,TRUE,"Carico 5 anni";#N/A,#N/A,TRUE,"Qualità a) 5 anni";#N/A,#N/A,TRUE,"Qualità b) 5 anni";#N/A,#N/A,TRUE,"Impatto ambientale 5 anni";#N/A,#N/A,TRUE,"Adeg. tecnico 5 anni"}</definedName>
    <definedName name="qwer" hidden="1">{#N/A,#N/A,TRUE,"Assumptions";#N/A,#N/A,TRUE,"Op Projection";#N/A,#N/A,TRUE,"Capital";#N/A,#N/A,TRUE,"Income";#N/A,#N/A,TRUE,"Balance";#N/A,#N/A,TRUE,"Sources&amp;Uses"}</definedName>
    <definedName name="qwqqqq" hidden="1">{"IS",#N/A,FALSE,"IS";"RPTIS",#N/A,FALSE,"RPTIS";"STATS",#N/A,FALSE,"STATS";"BS",#N/A,FALSE,"BS"}</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[5]Operation!$J$960:$BM$960</definedName>
    <definedName name="Reimbursement_paste">[5]Operation!$J$961:$BM$961</definedName>
    <definedName name="Reimbursement_Period">[21]Operation!$J$285:$CE$285</definedName>
    <definedName name="ReplacementRates">#REF!</definedName>
    <definedName name="ReplacementRatesChina">#REF!</definedName>
    <definedName name="reqwr" hidden="1">{"IS",#N/A,FALSE,"IS";"RPTIS",#N/A,FALSE,"RPTIS";"STATS",#N/A,FALSE,"STATS";"CELL",#N/A,FALSE,"CELL";"BS",#N/A,FALSE,"BS"}</definedName>
    <definedName name="resources" hidden="1">{#N/A,#N/A,FALSE,"Assessment";#N/A,#N/A,FALSE,"Staffing";#N/A,#N/A,FALSE,"Hires";#N/A,#N/A,FALSE,"Assumptions"}</definedName>
    <definedName name="REtrVarIMPCFL">'[19]RetrVar-Imp-CFL'!$E$1:$AY$102</definedName>
    <definedName name="REtrVarImpiegati">'[19]RetrVar-Impiegati'!$E$1:$AY$102</definedName>
    <definedName name="REtrVarOpeCFL">'[19]RetrVar-Op-CFL'!$E$1:$AY$102</definedName>
    <definedName name="REtrVarOperai">'[19]RetrVar-Operai'!$E$1:$AY$102</definedName>
    <definedName name="REtrVarQuadri">'[19]RetrVar-Quadri'!$E$1:$AY$102</definedName>
    <definedName name="rf" hidden="1">{#N/A,#N/A,FALSE,"F-YLDS";#N/A,#N/A,FALSE,"ASP";#N/A,#N/A,FALSE,"FRPRD"}</definedName>
    <definedName name="rfree">#REF!</definedName>
    <definedName name="rho">#REF!</definedName>
    <definedName name="RIC_LkWh">#REF!</definedName>
    <definedName name="rider2">'[41]EV Schedule'!$B$8:$B$39,'[41]EV Schedule'!$W$6:$W$39,'[41]EV Schedule'!$BB$6:$BC$39,'[41]EV Schedule'!$BE$4:$BN$39</definedName>
    <definedName name="riepilTotale">[19]RiepilogoTotale!$B$1:$Z$120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OFFSET([42]Ref!$D$50, 0, 0, [42]Ref!$D$48)</definedName>
    <definedName name="rng_VBA_Formats">OFFSET([43]VBA!$K$21, 0, 0, [43]VBA!$C$19)</definedName>
    <definedName name="rng_VBA_LineStyles">OFFSET([43]VBA!$L$21, 0, 0, [43]VBA!$C$19)</definedName>
    <definedName name="rng_VBA_Names">OFFSET([43]VBA!$B$21:$I$21, 0, 0, [43]VBA!$C$19)</definedName>
    <definedName name="rome_2">'[41]EV Schedule'!$B$4:$B$29,'[41]EV Schedule'!$AA$4:$AI$29</definedName>
    <definedName name="Rounding">#REF!</definedName>
    <definedName name="rqrq" hidden="1">{"test2",#N/A,TRUE,"Prices"}</definedName>
    <definedName name="rrr" hidden="1">{#N/A,#N/A,TRUE,"Allacciamenti 5 anni";#N/A,#N/A,TRUE,"Carico 5 anni";#N/A,#N/A,TRUE,"Qualità a) 5 anni";#N/A,#N/A,TRUE,"Qualità b) 5 anni";#N/A,#N/A,TRUE,"Impatto ambientale 5 anni";#N/A,#N/A,TRUE,"Adeg. tecnico 5 anni"}</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'[44]Fin Assum'!$F$417</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hidden="1">{"Tariff Comparison",#N/A,FALSE,"Benchmarking";"Tariff Comparison 2",#N/A,FALSE,"Benchmarking";"Tariff Comparison 3",#N/A,FALSE,"Benchmarking"}</definedName>
    <definedName name="Scenarios">[5]Scenarios!$J$18:$V$18</definedName>
    <definedName name="sd" hidden="1">{#N/A,#N/A,FALSE,"F-YLDS";#N/A,#N/A,FALSE,"ASP";#N/A,#N/A,FALSE,"FRPRD"}</definedName>
    <definedName name="sda" hidden="1">{"'Finale (2)'!$A$2:$C$3"}</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hidden="1">{#N/A,#N/A,TRUE,"Allacciamenti 5 anni";#N/A,#N/A,TRUE,"Carico 5 anni";#N/A,#N/A,TRUE,"Qualità a) 5 anni";#N/A,#N/A,TRUE,"Qualità b) 5 anni";#N/A,#N/A,TRUE,"Impatto ambientale 5 anni";#N/A,#N/A,TRUE,"Adeg. tecnico 5 anni"}</definedName>
    <definedName name="se" hidden="1">{#N/A,#N/A,FALSE,"A&amp;E";#N/A,#N/A,FALSE,"HighTop";#N/A,#N/A,FALSE,"JG";#N/A,#N/A,FALSE,"RI";#N/A,#N/A,FALSE,"woHT";#N/A,#N/A,FALSE,"woHT&amp;JG"}</definedName>
    <definedName name="sencount" hidden="1">1</definedName>
    <definedName name="Senior_debt_drawdown_copy">#REF!</definedName>
    <definedName name="Senior_Debt_Drawdown_Copy_Values">#REF!</definedName>
    <definedName name="Senior_debt_drawdown_paste">#REF!</definedName>
    <definedName name="Senior_Debt_effective_repayments">#REF!</definedName>
    <definedName name="Senior_Debt_Repayment_Copy">#REF!</definedName>
    <definedName name="Senior_debt_repayment_copy_values">#REF!</definedName>
    <definedName name="Senior_Debt_Repayment_Paste">#REF!</definedName>
    <definedName name="Senior_debt_repayment_pasted_values">#REF!</definedName>
    <definedName name="Sesse2">#REF!</definedName>
    <definedName name="Set">" "</definedName>
    <definedName name="Sh_loan_check">[22]Calculations_!$E$42</definedName>
    <definedName name="Shareholders_loan">[5]Construction!$J$250:$EK$250</definedName>
    <definedName name="Shareholders_loan_paste">[5]Construction!$J$251:$EK$251</definedName>
    <definedName name="Shares">#REF!</definedName>
    <definedName name="Shock_Opex">[5]Input!$H$169</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#REF!</definedName>
    <definedName name="solver_num">0</definedName>
    <definedName name="solver_typ">1</definedName>
    <definedName name="solver_val">0</definedName>
    <definedName name="SP_AL">[45]Parametri!$B$34</definedName>
    <definedName name="SP_BB">[45]Parametri!$B$41</definedName>
    <definedName name="SP_IL">[45]Parametri!$B$35</definedName>
    <definedName name="SP_KI">[45]Parametri!$B$38</definedName>
    <definedName name="SP_KU">[45]Parametri!$B$39</definedName>
    <definedName name="SP_MU">[45]Parametri!$B$40</definedName>
    <definedName name="SP_SB">[45]Parametri!$B$36</definedName>
    <definedName name="SP_ZU">[45]Parametri!$B$37</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[28]Results!$K$12</definedName>
    <definedName name="SpreadsheetBuilder_1" hidden="1">#REF!</definedName>
    <definedName name="SpreadsheetBuilder_2" hidden="1">#REF!</definedName>
    <definedName name="SpreadsheetBuilder_3" hidden="1">#REF!</definedName>
    <definedName name="SpreadsheetBuilder_5" hidden="1">#REF!</definedName>
    <definedName name="SPWS_WBID">"B2585B84-6E8E-4272-A3B6-C15F842D8C9F"</definedName>
    <definedName name="ss"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hidden="1">{"IS",#N/A,FALSE,"IS";"RPTIS",#N/A,FALSE,"RPTIS";"STATS",#N/A,FALSE,"STATS";"BS",#N/A,FALSE,"BS"}</definedName>
    <definedName name="staffing2" hidden="1">{#N/A,#N/A,FALSE,"Assessment";#N/A,#N/A,FALSE,"Staffing";#N/A,#N/A,FALSE,"Hires";#N/A,#N/A,FALSE,"Assumptions"}</definedName>
    <definedName name="Staffing3" hidden="1">{#N/A,#N/A,FALSE,"Assessment";#N/A,#N/A,FALSE,"Staffing";#N/A,#N/A,FALSE,"Hires";#N/A,#N/A,FALSE,"Assumptions"}</definedName>
    <definedName name="str" hidden="1">{"summary1",#N/A,TRUE,"Comps";"summary2",#N/A,TRUE,"Comps";"summary3",#N/A,TRUE,"Comps"}</definedName>
    <definedName name="straord">'[19]Stampa di controllo_AC'!$E$6:$J$25</definedName>
    <definedName name="Stub" hidden="1">[27]MAIN!$I$11</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[29]Summary!$A$3:$P$127</definedName>
    <definedName name="Summ_Table_GD">[29]Summary!$D$3:$D$127</definedName>
    <definedName name="Summ_Table_Header">[29]Summary!$A$3:$P$3</definedName>
    <definedName name="sw" hidden="1">{"test2",#N/A,TRUE,"Prices"}</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hidden="1">{#N/A,#N/A,FALSE,"FRPRD"}</definedName>
    <definedName name="table1">'[41]EV Schedule'!$B$4:$B$47,'[41]EV Schedule'!$C$4,'[41]EV Schedule'!$E$6:$E$48,'[41]EV Schedule'!$U$6:$U$47,'[41]EV Schedule'!$W$4:$Y$6,'[41]EV Schedule'!$X$6,'[41]EV Schedule'!$W$6:$X$47</definedName>
    <definedName name="table2">'[41]EV Schedule'!$B$4:$B$39,'[41]EV Schedule'!$BB$6:$BB$39,'[41]EV Schedule'!$BC$6:$BC$39,'[41]EV Schedule'!$W$6:$W$39</definedName>
    <definedName name="table3">'[41]EV Schedule'!$B$4:$B$39,'[41]EV Schedule'!$BB$6:$BB$48,'[41]EV Schedule'!$W$6:$W$39,'[41]EV Schedule'!$BM$6:$BM$39</definedName>
    <definedName name="TC000_AGO">#REF!</definedName>
    <definedName name="TC000_APR">#REF!</definedName>
    <definedName name="TC000_DIC">#REF!</definedName>
    <definedName name="TC000_FEB">#REF!</definedName>
    <definedName name="TC000_GEN">#REF!</definedName>
    <definedName name="TC000_GIU">#REF!</definedName>
    <definedName name="TC000_LUG">#REF!</definedName>
    <definedName name="TC000_MAG">#REF!</definedName>
    <definedName name="TC000_MAR">#REF!</definedName>
    <definedName name="TC000_NOV">#REF!</definedName>
    <definedName name="TC000_OTT">#REF!</definedName>
    <definedName name="TC000_SET">#REF!</definedName>
    <definedName name="TCBS_AGO">#REF!</definedName>
    <definedName name="TCBS_APR">#REF!</definedName>
    <definedName name="TCBS_DIC">#REF!</definedName>
    <definedName name="TCBS_GIU">#REF!</definedName>
    <definedName name="TCBS_LUG">#REF!</definedName>
    <definedName name="TCBS_MAG">#REF!</definedName>
    <definedName name="TCBS_NOV">#REF!</definedName>
    <definedName name="TCBS_OTT">#REF!</definedName>
    <definedName name="TCBS_SET">#REF!</definedName>
    <definedName name="TE000_AGO">#REF!</definedName>
    <definedName name="TE000_APR">#REF!</definedName>
    <definedName name="TE000_DIC">#REF!</definedName>
    <definedName name="TE000_FEB">#REF!</definedName>
    <definedName name="TE000_GEN">#REF!</definedName>
    <definedName name="TE000_GIU">#REF!</definedName>
    <definedName name="TE000_LUG">#REF!</definedName>
    <definedName name="TE000_MAG">#REF!</definedName>
    <definedName name="TE000_MAR">#REF!</definedName>
    <definedName name="TE000_NOV">#REF!</definedName>
    <definedName name="TE000_OTT">#REF!</definedName>
    <definedName name="TE000_SET">#REF!</definedName>
    <definedName name="TEBS_AGO">#REF!</definedName>
    <definedName name="TEBS_APR">#REF!</definedName>
    <definedName name="TEBS_DIC">#REF!</definedName>
    <definedName name="TEBS_GIU">#REF!</definedName>
    <definedName name="TEBS_LUG">#REF!</definedName>
    <definedName name="TEBS_MAG">#REF!</definedName>
    <definedName name="TEBS_NOV">#REF!</definedName>
    <definedName name="TEBS_OTT">#REF!</definedName>
    <definedName name="TEBS_SET">#REF!</definedName>
    <definedName name="Temp_2" hidden="1">{#N/A,#N/A,FALSE,"Assessment";#N/A,#N/A,FALSE,"Staffing";#N/A,#N/A,FALSE,"Hires";#N/A,#N/A,FALSE,"Assumptions"}</definedName>
    <definedName name="Temp_3" hidden="1">{#N/A,#N/A,FALSE,"Assessment";#N/A,#N/A,FALSE,"Staffing";#N/A,#N/A,FALSE,"Hires";#N/A,#N/A,FALSE,"Assumptions"}</definedName>
    <definedName name="terna">#REF!</definedName>
    <definedName name="TestAdd">"Test RefersTo1"</definedName>
    <definedName name="testo">'[46]0'!$C$275</definedName>
    <definedName name="tfr_ret">#REF!</definedName>
    <definedName name="tg" hidden="1">{#N/A,#N/A,FALSE,"FRPRD"}</definedName>
    <definedName name="Th">[47]Inputs!$C$273</definedName>
    <definedName name="Tipologia">#REF!</definedName>
    <definedName name="tlc">#REF!</definedName>
    <definedName name="TM000_AGO">#REF!</definedName>
    <definedName name="TM000_APR">#REF!</definedName>
    <definedName name="TM000_DIC">#REF!</definedName>
    <definedName name="TM000_FEB">#REF!</definedName>
    <definedName name="TM000_GEN">#REF!</definedName>
    <definedName name="TM000_GIU">#REF!</definedName>
    <definedName name="TM000_LUG">#REF!</definedName>
    <definedName name="TM000_MAG">#REF!</definedName>
    <definedName name="TM000_MAR">#REF!</definedName>
    <definedName name="TM000_NOV">#REF!</definedName>
    <definedName name="TM000_OTT">#REF!</definedName>
    <definedName name="TM000_SET">#REF!</definedName>
    <definedName name="TMBS_AGO">#REF!</definedName>
    <definedName name="TMBS_APR">#REF!</definedName>
    <definedName name="TMBS_DIC">#REF!</definedName>
    <definedName name="TMBS_GIU">#REF!</definedName>
    <definedName name="TMBS_LUG">#REF!</definedName>
    <definedName name="TMBS_MAG">#REF!</definedName>
    <definedName name="TMBS_NOV">#REF!</definedName>
    <definedName name="TMBS_OTT">#REF!</definedName>
    <definedName name="TMBS_SET">#REF!</definedName>
    <definedName name="Tolerance">[5]Audit!$H$48</definedName>
    <definedName name="TOTAL_IN"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[11]Inputs!$D$104</definedName>
    <definedName name="Total_Senior_Debt_Perc">[11]Inputs!$G$104</definedName>
    <definedName name="Totale1997">[19]Totale_Anno_Precedente!$B$1:$BK$214</definedName>
    <definedName name="TotaleAC">[19]CostoTotale!$B$1:$BM$235</definedName>
    <definedName name="TotaleAP">#REF!</definedName>
    <definedName name="Tranche_I_repayment_profile_Manual">[11]Calculations!$J$268:$AN$268</definedName>
    <definedName name="Trial" hidden="1">'[48]Sensitivity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hidden="1">{#N/A,#N/A,TRUE,"Allacciamenti 5 anni";#N/A,#N/A,TRUE,"Carico 5 anni";#N/A,#N/A,TRUE,"Qualità a) 5 anni";#N/A,#N/A,TRUE,"Qualità b) 5 anni";#N/A,#N/A,TRUE,"Impatto ambientale 5 anni";#N/A,#N/A,TRUE,"Adeg. tecnico 5 anni"}</definedName>
    <definedName name="tttt" hidden="1">{"Area1",#N/A,TRUE,"Obiettivo";"Area2",#N/A,TRUE,"Dati per Direzione"}</definedName>
    <definedName name="ttttt" hidden="1">{"Area1",#N/A,TRUE,"Obiettivo";"Area2",#N/A,TRUE,"Dati per Direzione"}</definedName>
    <definedName name="u" hidden="1">{#N/A,#N/A,TRUE,"Allacciamenti 5 anni";#N/A,#N/A,TRUE,"Carico 5 anni";#N/A,#N/A,TRUE,"Qualità a) 5 anni";#N/A,#N/A,TRUE,"Qualità b) 5 anni";#N/A,#N/A,TRUE,"Impatto ambientale 5 anni";#N/A,#N/A,TRUE,"Adeg. tecnico 5 anni"}</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#REF!</definedName>
    <definedName name="uu" hidden="1">{#N/A,#N/A,TRUE,"Allacciamenti 5 anni";#N/A,#N/A,TRUE,"Carico 5 anni";#N/A,#N/A,TRUE,"Qualità a) 5 anni";#N/A,#N/A,TRUE,"Qualità b) 5 anni";#N/A,#N/A,TRUE,"Impatto ambientale 5 anni";#N/A,#N/A,TRUE,"Adeg. tecnico 5 anni"}</definedName>
    <definedName name="v" hidden="1">{#N/A,#N/A,FALSE,"F-YLDS";#N/A,#N/A,FALSE,"ASP";#N/A,#N/A,FALSE,"FRPRD"}</definedName>
    <definedName name="vall" hidden="1">{"mgmt forecast",#N/A,FALSE,"Mgmt Forecast";"dcf table",#N/A,FALSE,"Mgmt Forecast";"sensitivity",#N/A,FALSE,"Mgmt Forecast";"table inputs",#N/A,FALSE,"Mgmt Forecast";"calculations",#N/A,FALSE,"Mgmt Forecast"}</definedName>
    <definedName name="Values_Entered">IF(Loan_Amount*Interest_Rate*Loan_Years*Loan_Start&gt;0,1,0)</definedName>
    <definedName name="van">[31]Sens!$D$121</definedName>
    <definedName name="VBAdvanced.VB_Branch_Example">#N/A</definedName>
    <definedName name="VBAdvanced.VB_GetWindowsDirectory">#N/A</definedName>
    <definedName name="vcxb" hidden="1">{#N/A,#N/A,FALSE,"Table of Contents";#N/A,#N/A,FALSE,"Overview";#N/A,#N/A,FALSE,"Data"}</definedName>
    <definedName name="VOLUMI">#REF!</definedName>
    <definedName name="VR" hidden="1">{#N/A,#N/A,FALSE,"F-YLDS";#N/A,#N/A,FALSE,"ASP";#N/A,#N/A,FALSE,"FRPRD"}</definedName>
    <definedName name="vrr" hidden="1">{#N/A,#N/A,FALSE,"FRPRD"}</definedName>
    <definedName name="VV"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hidden="1">{#N/A,#N/A,FALSE,"FRPRD"}</definedName>
    <definedName name="wrn.ALL." hidden="1">{#N/A,#N/A,FALSE,"DCF";#N/A,#N/A,FALSE,"WACC";#N/A,#N/A,FALSE,"Sales_EBIT";#N/A,#N/A,FALSE,"Capex_Depreciation";#N/A,#N/A,FALSE,"WC";#N/A,#N/A,FALSE,"Interest";#N/A,#N/A,FALSE,"Assumptions"}</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hidden="1">{#N/A,#N/A,TRUE,"Assumptions";#N/A,#N/A,TRUE,"Op Projection";#N/A,#N/A,TRUE,"Capital";#N/A,#N/A,TRUE,"Income";#N/A,#N/A,TRUE,"Balance";#N/A,#N/A,TRUE,"Sources&amp;Uses"}</definedName>
    <definedName name="wrn.ALL.Ge" hidden="1">{#N/A,#N/A,FALSE,"DCF";#N/A,#N/A,FALSE,"WACC";#N/A,#N/A,FALSE,"Sales_EBIT";#N/A,#N/A,FALSE,"Capex_Depreciation";#N/A,#N/A,FALSE,"WC";#N/A,#N/A,FALSE,"Interest";#N/A,#N/A,FALSE,"Assumptions"}</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hidden="1">{#N/A,#N/A,FALSE,"Sheet1"}</definedName>
    <definedName name="wrn.annualpll." hidden="1">{#N/A,#N/A,FALSE,"Sheet1"}</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hidden="1">{"Back Page",#N/A,FALSE,"Front and Back"}</definedName>
    <definedName name="wrn.Back._.Page." hidden="1">{"Back Page",#N/A,FALSE,"Front and Back"}</definedName>
    <definedName name="wrn.Balance._.Sheets." hidden="1">{"BS",#N/A,FALSE,"BUDGET";"BS ENA",#N/A,FALSE,"BUDGET";"BS TS Holdings",#N/A,FALSE,"BUDGET";"BS Elim Entries",#N/A,FALSE,"BUDGET";"BS Finance",#N/A,FALSE,"BUDGET";"BS Acq",#N/A,FALSE,"BUDGET";"BS Acq II",#N/A,FALSE,"BUDGET"}</definedName>
    <definedName name="wrn.BalanceSheetGermanGAAP2000_2009." hidden="1">{"BSGGAAP1",#N/A,FALSE,"P&amp;L G GAAP"}</definedName>
    <definedName name="wrn.BalanceSheetGermanGAAP2010_2019." hidden="1">{"BSGGAAP2",#N/A,FALSE,"BS G GAAP"}</definedName>
    <definedName name="wrn.BalanceSheetUSGAAP2000_2009." hidden="1">{"BSUSGAAP1",#N/A,FALSE,"BS US GAAP"}</definedName>
    <definedName name="wrn.BalanceSheetUSGAAP2010_2019." hidden="1">{"BSUSGAAP2",#N/A,FALSE,"BS US GAAP"}</definedName>
    <definedName name="wrn.BEL." hidden="1">{"IS",#N/A,FALSE,"IS";"RPTIS",#N/A,FALSE,"RPTIS";"STATS",#N/A,FALSE,"STATS";"CELL",#N/A,FALSE,"CELL";"BS",#N/A,FALSE,"BS"}</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hidden="1">{"Capex1",#N/A,FALSE,"Capex"}</definedName>
    <definedName name="wrn.Capex2." hidden="1">{"Capex2",#N/A,FALSE,"Capex"}</definedName>
    <definedName name="wrn.Capex3." hidden="1">{"Capex3",#N/A,FALSE,"Capex"}</definedName>
    <definedName name="wrn.CashFlowGermanGAAP2000_2009." hidden="1">{"CFGGAAP1a",#N/A,FALSE,"CF G GAAP"}</definedName>
    <definedName name="wrn.CashFlowGermanGAAP2010_2019." hidden="1">{"CFGGAAP2a",#N/A,FALSE,"CF G GAAP"}</definedName>
    <definedName name="wrn.CashFlowUSGAAP2000_2009." hidden="1">{"CFUSGAAP1a",#N/A,FALSE,"CF US GAAP"}</definedName>
    <definedName name="wrn.CashFlowUSGAAP2009_2019." hidden="1">{"CFUSGAAP2a",#N/A,FALSE,"CF US GAAP"}</definedName>
    <definedName name="wrn.Central." hidden="1">{"Side 1",#N/A,FALSE,"Hovedark";"Side 2",#N/A,FALSE,"Hovedark";"Side 3",#N/A,FALSE,"Hovedark"}</definedName>
    <definedName name="wrn.CFGGAAPMSDW." hidden="1">{"CFGGAAP1",#N/A,FALSE,"P&amp;L G GAAP";"CFGGAAP2",#N/A,FALSE,"P&amp;L G GAAP"}</definedName>
    <definedName name="wrn.comps." hidden="1">{#N/A,#N/A,FALSE,"Comp"}</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ahl." hidden="1">{"Resultat",#N/A,TRUE,"Hovedtal";"Balance",#N/A,TRUE,"Hovedtal";"Cash_Flow",#N/A,TRUE,"Hovedtal"}</definedName>
    <definedName name="wrn.database." hidden="1">{"subs",#N/A,FALSE,"database ";"proportional",#N/A,FALSE,"database "}</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hidden="1">{"DebtGGAAP1",#N/A,FALSE,"P&amp;L G GAAP"}</definedName>
    <definedName name="wrn.DebtGermanGAAP2010_2019." hidden="1">{"DebtGGAAP2",#N/A,FALSE,"P&amp;L G GAAP"}</definedName>
    <definedName name="wrn.DebtUSGAAP2000_2009." hidden="1">{"DebtUSGAAP1",#N/A,FALSE,"P&amp;L US GAAP"}</definedName>
    <definedName name="wrn.DebtUSGAAP2010_2019." hidden="1">{"DebtUSGAAP2",#N/A,FALSE,"P&amp;L US GAAP"}</definedName>
    <definedName name="wrn.Detailed._.P._.and._.L." hidden="1">{"P and L Detail Page 1",#N/A,FALSE,"Data";"P and L Detail Page 2",#N/A,FALSE,"Data"}</definedName>
    <definedName name="wrn.DLH_hele." hidden="1">{"Side 1",#N/A,FALSE,"Hovedark";"Side 2",#N/A,FALSE,"Hovedark";"Cash Flow",#N/A,FALSE,"Hovedark";"Breakdown",#N/A,FALSE,"Breakdown";"Valuation",#N/A,FALSE,"Valuation";"Bidrag",#N/A,FALSE,"Bidrag"}</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hidden="1">{"Employee Efficiency",#N/A,FALSE,"Benchmarking"}</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hidden="1">{"P and L",#N/A,FALSE,"Financial Output";"Cashflow",#N/A,FALSE,"Financial Output";"Balance Sheet",#N/A,FALSE,"Financial Output"}</definedName>
    <definedName name="wrn.finmodel." hidden="1">{#N/A,#N/A,FALSE,"Fin Model"}</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hidden="1">{"Five Year Record",#N/A,FALSE,"Front and Back"}</definedName>
    <definedName name="wrn.Flugger." hidden="1">{"Res_og_nøgle",#N/A,FALSE,"Hovedark";"Balance",#N/A,FALSE,"Hovedark";"Bagside_DK",#N/A,FALSE,"Bagside"}</definedName>
    <definedName name="wrn.Front._.Page." hidden="1">{"Front Page",#N/A,FALSE,"Front and Back"}</definedName>
    <definedName name="wrn.Front_Page." hidden="1">{"Front_Page",#N/A,FALSE,"Front Page"}</definedName>
    <definedName name="wrn.frprd." hidden="1">{#N/A,#N/A,FALSE,"FRPRD"}</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hidden="1">{#N/A,#N/A,FALSE,"GenAssump"}</definedName>
    <definedName name="wrn.Geographic._.Trends." hidden="1">{"Geographic P1",#N/A,FALSE,"Division &amp; Geog"}</definedName>
    <definedName name="wrn.GRF_1." hidden="1">{"VISTA_1",#N/A,FALSE,"GRAFO"}</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hidden="1">{#N/A,#N/A,FALSE,"Report Print"}</definedName>
    <definedName name="wrn.Income._.statements." hidden="1">{"P&amp;L",#N/A,FALSE,"BUDGET";"PL ENA",#N/A,FALSE,"BUDGET";"PL TS Holdings",#N/A,FALSE,"BUDGET";"PL Finance",#N/A,FALSE,"BUDGET";"PL Elim Entries",#N/A,FALSE,"BUDGET";"PL Acq",#N/A,FALSE,"BUDGET";"PL Acq II",#N/A,FALSE,"BUDGET"}</definedName>
    <definedName name="wrn.Informes." hidden="1">{#N/A,#N/A,FALSE,"CN Oficial RESUMIDA EXCanon";#N/A,#N/A,FALSE,"CN Oficial";#N/A,#N/A,FALSE,"CA Oficial";#N/A,#N/A,FALSE,"PLANTILLA";#N/A,#N/A,FALSE,"BAL";#N/A,#N/A,FALSE,"PT_Finanzas";#N/A,#N/A,FALSE,"INVERSIONES BIEN"}</definedName>
    <definedName name="wrn.international." hidden="1">{"sweden",#N/A,FALSE,"Sweden";"germany",#N/A,FALSE,"Germany";"portugal",#N/A,FALSE,"Portugal";"belgium",#N/A,FALSE,"Belgium";"japan",#N/A,FALSE,"Japan ";"italy",#N/A,FALSE,"Italy";"spain",#N/A,FALSE,"Spain";"korea",#N/A,FALSE,"Korea"}</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hidden="1">{"Line Efficiency",#N/A,FALSE,"Benchmarking"}</definedName>
    <definedName name="wrn.mario" hidden="1">{"Area1",#N/A,TRUE,"Obiettivo";"Area2",#N/A,TRUE,"Dati per Direzione"}</definedName>
    <definedName name="wrn.Mario." hidden="1">{"Area1",#N/A,TRUE,"Obiettivo";"Area2",#N/A,TRUE,"Dati per Direzione"}</definedName>
    <definedName name="wrn.old" hidden="1">{#N/A,#N/A,FALSE,"DCF";#N/A,#N/A,FALSE,"WACC";#N/A,#N/A,FALSE,"Sales_EBIT";#N/A,#N/A,FALSE,"Capex_Depreciation";#N/A,#N/A,FALSE,"WC";#N/A,#N/A,FALSE,"Interest";#N/A,#N/A,FALSE,"Assumptions"}</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hidden="1">{#N/A,#N/A,FALSE,"COPERTINA"}</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hidden="1">{#N/A,#N/A,TRUE,"Allacciamenti 5 anni";#N/A,#N/A,TRUE,"Carico 5 anni";#N/A,#N/A,TRUE,"Qualità a) 5 anni";#N/A,#N/A,TRUE,"Qualità b) 5 anni";#N/A,#N/A,TRUE,"Impatto ambientale 5 anni";#N/A,#N/A,TRUE,"Adeg. tecnico 5 anni"}</definedName>
    <definedName name="wrn.pip." hidden="1">{"Aar",#N/A,FALSE,"Divisioner";"Kvartaler",#N/A,FALSE,"Divisioner";"Aggregering",#N/A,FALSE,"Divisioner";"Aar",#N/A,FALSE,"Norge div. (gl)";"Kvartal",#N/A,FALSE,"Norge div. (gl)";"Samling",#N/A,FALSE,"Norge div. (gl)"}</definedName>
    <definedName name="wrn.PL_cont_GermanGAAP2000_2009." hidden="1">{"PLGGAAP3",#N/A,FALSE,"P&amp;L G GAAP"}</definedName>
    <definedName name="wrn.PL_cont_GermanGAAP2010_2019." hidden="1">{"PLGGAAP4",#N/A,FALSE,"P&amp;L G GAAP"}</definedName>
    <definedName name="wrn.PL_cont_USGAAP2000_2009." hidden="1">{"PLUSGAAP3",#N/A,FALSE,"P&amp;L US GAAP"}</definedName>
    <definedName name="wrn.PL_cont_USGAAP2010_2019." hidden="1">{"PLUSGAAP4",#N/A,FALSE,"P&amp;L US GAAP"}</definedName>
    <definedName name="wrn.PLGermanGAAP2000_2009." hidden="1">{"PLGGAAP1",#N/A,FALSE,"P&amp;L G GAAP"}</definedName>
    <definedName name="wrn.PLGermanGAAP2010_2019." hidden="1">{"PLGGAAP2",#N/A,FALSE,"P&amp;L G GAAP"}</definedName>
    <definedName name="wrn.PLUSGAAP2000_2009." hidden="1">{"PLUSGAAP1",#N/A,FALSE,"P&amp;L US GAAP"}</definedName>
    <definedName name="wrn.PLUSGAAP2010_2019." hidden="1">{"PLUSGAAP2",#N/A,FALSE,"P&amp;L US GAAP"}</definedName>
    <definedName name="wrn.PriceAssump2000_2009." hidden="1">{"PriceAssump1",#N/A,FALSE,"PriceAssump"}</definedName>
    <definedName name="wrn.PriceAssump2010_2019." hidden="1">{"PriceAssump2",#N/A,FALSE,"PriceAssump"}</definedName>
    <definedName name="wrn.PrimeCo." hidden="1">{"print 1",#N/A,FALSE,"PrimeCo PCS";"print 2",#N/A,FALSE,"PrimeCo PCS";"valuation",#N/A,FALSE,"PrimeCo PCS"}</definedName>
    <definedName name="wrn.print._.graphs." hidden="1">{"cap_structure",#N/A,FALSE,"Graph-Mkt Cap";"price",#N/A,FALSE,"Graph-Price";"ebit",#N/A,FALSE,"Graph-EBITDA";"ebitda",#N/A,FALSE,"Graph-EBITDA"}</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hidden="1">{#N/A,#N/A,FALSE,"Spain MKT";#N/A,#N/A,FALSE,"Assumptions";#N/A,#N/A,FALSE,"Adve";#N/A,#N/A,FALSE,"E-Commerce";#N/A,#N/A,FALSE,"Opex";#N/A,#N/A,FALSE,"P&amp;L";#N/A,#N/A,FALSE,"FCF &amp; DCF"}</definedName>
    <definedName name="wrn.print._.raw._.data._.entry." hidden="1">{"inputs raw data",#N/A,TRUE,"INPUT"}</definedName>
    <definedName name="wrn.print._.standalone." hidden="1">{"standalone1",#N/A,FALSE,"DCFBase";"standalone2",#N/A,FALSE,"DCFBase"}</definedName>
    <definedName name="wrn.print._.summary._.sheets." hidden="1">{"summary1",#N/A,TRUE,"Comps";"summary2",#N/A,TRUE,"Comps";"summary3",#N/A,TRUE,"Comps"}</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hidden="1">{"ProdAssump1_2000_2009",#N/A,FALSE,"ProdAssump"}</definedName>
    <definedName name="wrn.ProdAssump11_2000_2009." hidden="1">{"ProdAssump11_2000_2009",#N/A,FALSE,"ProdAssump"}</definedName>
    <definedName name="wrn.ProdAssump11_2009_2019." hidden="1">{"ProdAssump11_2009_2019",#N/A,FALSE,"ProdAssump"}</definedName>
    <definedName name="wrn.ProdAssump12_2010_2019." hidden="1">{"ProdAssump12_2010_2019",#N/A,FALSE,"ProdAssump"}</definedName>
    <definedName name="wrn.ProdAssump13_2000_2009." hidden="1">{"ProdAssump13_2000_2009",#N/A,FALSE,"ProdAssump"}</definedName>
    <definedName name="wrn.ProdAssump14_2010_2019." hidden="1">{"ProdAssump14_2010_2019",#N/A,FALSE,"ProdAssump"}</definedName>
    <definedName name="wrn.ProdAssump15_2000_2009." hidden="1">{"ProdAssump15_2000_2009",#N/A,FALSE,"ProdAssump"}</definedName>
    <definedName name="wrn.ProdAssump16_2010_2019." hidden="1">{"ProdAssump16_2010_2019",#N/A,FALSE,"ProdAssump"}</definedName>
    <definedName name="wrn.ProdAssump2_2010_2019." hidden="1">{"ProdAssump2_2010_2019",#N/A,FALSE,"ProdAssump"}</definedName>
    <definedName name="wrn.ProdAssump3_2000_2009." hidden="1">{"ProdAssump3_2000_2009",#N/A,FALSE,"ProdAssump"}</definedName>
    <definedName name="wrn.ProdAssump4_2010_2019." hidden="1">{"ProdAssump4_2010_2019",#N/A,FALSE,"ProdAssump"}</definedName>
    <definedName name="wrn.ProdAssump5_2000_2009." hidden="1">{"ProdAssump5_2000_2009",#N/A,FALSE,"ProdAssump"}</definedName>
    <definedName name="wrn.ProdAssump6_2010_2019." hidden="1">{"ProdAssump6_2010_2019",#N/A,FALSE,"ProdAssump"}</definedName>
    <definedName name="wrn.ProdAssump7_2000_2009." hidden="1">{"ProdAssump7_2000_2009",#N/A,FALSE,"ProdAssump"}</definedName>
    <definedName name="wrn.ProdAssump8_2010_2019." hidden="1">{"ProdAssump8_2010_2019",#N/A,FALSE,"ProdAssump"}</definedName>
    <definedName name="wrn.ProdAssump9_2009_2009." hidden="1">{"ProdAssump9_2000_2009",#N/A,FALSE,"ProdAssump"}</definedName>
    <definedName name="wrn.ProdAssumpTotal2000_2009." hidden="1">{"ProdAssumpTotal1",#N/A,FALSE,"ProdAssump"}</definedName>
    <definedName name="wrn.ProdAssumpTotal2010_2019." hidden="1">{"ProdAssumpTotal2",#N/A,FALSE,"ProdAssump"}</definedName>
    <definedName name="wrn.ProdQuantities1_2000_2009." hidden="1">{"ProdQuantities1_2000_2009",#N/A,FALSE,"ProdQuantities"}</definedName>
    <definedName name="wrn.ProdQuantities10_2010_2019." hidden="1">{"ProdQuantities10_2010_2019",#N/A,FALSE,"ProdQuantities"}</definedName>
    <definedName name="wrn.ProdQuantities11_2000_2009." hidden="1">{"ProdQuantities11_2000_2009",#N/A,FALSE,"ProdQuantities"}</definedName>
    <definedName name="wrn.ProdQuantities12_2010_2019." hidden="1">{"ProdQuantities12_2010_2019",#N/A,FALSE,"ProdQuantities"}</definedName>
    <definedName name="wrn.ProdQuantities2_2010_2019." hidden="1">{"ProdQuantities2_2010_2019",#N/A,FALSE,"ProdQuantities"}</definedName>
    <definedName name="wrn.ProdQuantities3_2000_2009." hidden="1">{"ProdQuantities3_2000_2009",#N/A,FALSE,"ProdQuantities"}</definedName>
    <definedName name="wrn.ProdQuantities5_2000_2009." hidden="1">{"ProdQuantities5_2000_2009",#N/A,FALSE,"ProdQuantities"}</definedName>
    <definedName name="wrn.ProdQuantities6_2000_2009." hidden="1">{"ProdQuantities6_2010_2019",#N/A,FALSE,"ProdQuantities"}</definedName>
    <definedName name="wrn.ProdQuantities7_2000_2009." hidden="1">{"ProdQuantities7_2000_2009",#N/A,FALSE,"ProdQuantities"}</definedName>
    <definedName name="wrn.ProdQuantities8_2010_2019." hidden="1">{"ProdQuantities8_2010_2019",#N/A,FALSE,"ProdQuantities"}</definedName>
    <definedName name="wrn.ProdQuantities9_2000_2009." hidden="1">{"ProdQuantities9_2000_2009",#N/A,FALSE,"ProdQuantities"}</definedName>
    <definedName name="wrn.ProdQuantitiesTotal2000_2009." hidden="1">{"ProdQuantitiesTotal2000_2009",#N/A,FALSE,"ProdQuantities"}</definedName>
    <definedName name="wrn.ProdQuantitiesTotal2010_2019." hidden="1">{"ProdQuantitiesTotal2010_2019",#N/A,FALSE,"ProdQuantities"}</definedName>
    <definedName name="wrn.report." hidden="1">{#N/A,#N/A,FALSE,"Front Sheet";#N/A,#N/A,FALSE,"Profit and Loss";#N/A,#N/A,FALSE,"Balance Sheet";#N/A,#N/A,FALSE,"Cashflow";#N/A,#N/A,FALSE,"Debt and Cred";#N/A,#N/A,FALSE,"Debt Statement";#N/A,#N/A,FALSE,"Tax Computation"}</definedName>
    <definedName name="wrn.Short._.Form._.Print._.Out." hidden="1">{#N/A,#N/A,FALSE,"General Assumptions";#N/A,#N/A,FALSE,"Accounts";#N/A,#N/A,FALSE,"OperatingAssumptions";#N/A,#N/A,FALSE,"Cashflow";#N/A,#N/A,FALSE,"Debt";#N/A,#N/A,FALSE,"Ops Summary";#N/A,#N/A,FALSE,"Summary"}</definedName>
    <definedName name="wrn.Shut_Down." hidden="1">{#N/A,#N/A,FALSE,"Shut-down"}</definedName>
    <definedName name="wrn.SKSCS1." hidden="1">{#N/A,#N/A,FALSE,"Antony Financials";#N/A,#N/A,FALSE,"Cowboy Financials";#N/A,#N/A,FALSE,"Combined";#N/A,#N/A,FALSE,"Valuematrix";#N/A,#N/A,FALSE,"DCFAntony";#N/A,#N/A,FALSE,"DCFCowboy";#N/A,#N/A,FALSE,"DCFCombined"}</definedName>
    <definedName name="wrn.Staffing." hidden="1">{#N/A,#N/A,FALSE,"Assessment";#N/A,#N/A,FALSE,"Staffing";#N/A,#N/A,FALSE,"Hires";#N/A,#N/A,FALSE,"Assumptions"}</definedName>
    <definedName name="wrn.Staffing1" hidden="1">{#N/A,#N/A,FALSE,"Assessment";#N/A,#N/A,FALSE,"Staffing";#N/A,#N/A,FALSE,"Hires";#N/A,#N/A,FALSE,"Assumptions"}</definedName>
    <definedName name="wrn.Summary." hidden="1">{"Summary",#N/A,FALSE,"Summary"}</definedName>
    <definedName name="wrn.SummaryPgs." hidden="1">{#N/A,#N/A,FALSE,"CreditStat";#N/A,#N/A,FALSE,"SPbrkup";#N/A,#N/A,FALSE,"MerSPsyn";#N/A,#N/A,FALSE,"MerSPwKCsyn";#N/A,#N/A,FALSE,"MerSPwKCsyn (2)";#N/A,#N/A,FALSE,"CreditStat (2)"}</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Temp." hidden="1">{"Side 1",#N/A,FALSE,"Hovedark";"Valuation",#N/A,FALSE,"Valuation";"Side 2",#N/A,FALSE,"Hovedark";"Cash Flow",#N/A,FALSE,"Hovedark";"Bidrag",#N/A,FALSE,"Bidrag"}</definedName>
    <definedName name="wrn.test." hidden="1">{"test2",#N/A,TRUE,"Prices"}</definedName>
    <definedName name="wrn.Total." hidden="1">{"BS total PS",#N/A,FALSE,"BUDGET";"PL Total PS",#N/A,FALSE,"BUDGET";"BS Summit",#N/A,FALSE,"BUDGET";"PL Summit",#N/A,FALSE,"BUDGET";"BS PS-2",#N/A,FALSE,"BUDGET";"PL PS -2",#N/A,FALSE,"BUDGET";"BS elims",#N/A,FALSE,"BUDGET";"PL Elims",#N/A,FALSE,"BUDGET"}</definedName>
    <definedName name="wrn.Total._.Informes." hidden="1">{#N/A,#N/A,FALSE,"CA";#N/A,#N/A,FALSE,"CN";#N/A,#N/A,FALSE,"Inv";#N/A,#N/A,FALSE,"Inv Acc";"Miguel_balance",#N/A,FALSE,"Bal";#N/A,#N/A,FALSE,"Plantilla";#N/A,#N/A,FALSE,"CA (2)";#N/A,#N/A,FALSE,"CN (2)"}</definedName>
    <definedName name="wrn.Total._.PS." hidden="1">{"BS Total PS",#N/A,FALSE,"BUDGET";"PL total PS",#N/A,FALSE,"BUDGET";"BS CPS Ark",#N/A,FALSE,"BUDGET";"PL CPS Ark",#N/A,FALSE,"BUDGET";"CPS G&amp;A",#N/A,FALSE,"BUDGET";"PL CPS G&amp;A",#N/A,FALSE,"BUDGET";"CPS elims",#N/A,FALSE,"BUDGET";"PL CPS Elims",#N/A,FALSE,"BUDGET"}</definedName>
    <definedName name="wrn.Tweety." hidden="1">{#N/A,#N/A,FALSE,"A&amp;E";#N/A,#N/A,FALSE,"HighTop";#N/A,#N/A,FALSE,"JG";#N/A,#N/A,FALSE,"RI";#N/A,#N/A,FALSE,"woHT";#N/A,#N/A,FALSE,"woHT&amp;JG"}</definedName>
    <definedName name="wrn.USW." hidden="1">{"IS",#N/A,FALSE,"IS";"RPTIS",#N/A,FALSE,"RPTIS";"STATS",#N/A,FALSE,"STATS";"BS",#N/A,FALSE,"BS"}</definedName>
    <definedName name="wrn.WorkingCapGermanGAAP2000_2009." hidden="1">{"WCGGAAP1",#N/A,FALSE,"P&amp;L G GAAP"}</definedName>
    <definedName name="wrn.WorkingCapGermanGAAP2010_2019." hidden="1">{"WCGGAAP2",#N/A,FALSE,"P&amp;L G GAAP"}</definedName>
    <definedName name="wrn.WorkingCapUSGAAP2000_2009." hidden="1">{"WCUSGAAP1",#N/A,FALSE,"P&amp;L US GAAP"}</definedName>
    <definedName name="wrn.WorkingCapUSGAAP2010_2019." hidden="1">{"WCUSGAAP2",#N/A,FALSE,"P&amp;L US GAAP"}</definedName>
    <definedName name="wrn.WSTS._.Trade._.Statistics." hidden="1">{#N/A,#N/A,FALSE,"Table of Contents";#N/A,#N/A,FALSE,"Overview";#N/A,#N/A,FALSE,"Data"}</definedName>
    <definedName name="wrn.ylds." hidden="1">{#N/A,#N/A,FALSE,"F-YLDS";#N/A,#N/A,FALSE,"ASP";#N/A,#N/A,FALSE,"FRPRD"}</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hidden="1">{#N/A,#N/A,FALSE,"F-YLDS";#N/A,#N/A,FALSE,"ASP";#N/A,#N/A,FALSE,"FRPRD"}</definedName>
    <definedName name="WTGs">#REF!</definedName>
    <definedName name="WTGs_Barile">#REF!</definedName>
    <definedName name="WTGs_Oxara">#REF!</definedName>
    <definedName name="WTGs_Sorgente">#REF!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OFFSET(Full_Print,0,0,xx)</definedName>
    <definedName name="www"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hidden="1">#REF!</definedName>
    <definedName name="xs" hidden="1">{#N/A,#N/A,FALSE,"F-YLDS";#N/A,#N/A,FALSE,"ASP";#N/A,#N/A,FALSE,"FRPRD"}</definedName>
    <definedName name="xx">#N/A</definedName>
    <definedName name="xxx" hidden="1">{"Area1",#N/A,TRUE,"Obiettivo";"Area2",#N/A,TRUE,"Dati per Direzione"}</definedName>
    <definedName name="xxxx">#REF!</definedName>
    <definedName name="y" hidden="1">{#N/A,#N/A,FALSE,"F-YLDS";#N/A,#N/A,FALSE,"ASP";#N/A,#N/A,FALSE,"FRPRD"}</definedName>
    <definedName name="Year_to_Maturity">'[5]Ratios Output'!$J$32</definedName>
    <definedName name="Year_with_semesters_Co">[21]Construction!$J$17:$DM$17</definedName>
    <definedName name="Year_with_semesters_Op">[21]Operation!$J$17:$CE$17</definedName>
    <definedName name="Yearfraction">[21]Operation!$J$22:$CE$22</definedName>
    <definedName name="Yearfraction_Interests">[21]Operation!$J$28:$CE$28</definedName>
    <definedName name="yh" hidden="1">{#N/A,#N/A,FALSE,"FRPRD"}</definedName>
    <definedName name="yui" hidden="1">{#N/A,#N/A,FALSE,"CA";#N/A,#N/A,FALSE,"CN";#N/A,#N/A,FALSE,"Inv";#N/A,#N/A,FALSE,"Inv Acc";"Miguel_balance",#N/A,FALSE,"Bal";#N/A,#N/A,FALSE,"Plantilla";#N/A,#N/A,FALSE,"CA (2)";#N/A,#N/A,FALSE,"CN (2)"}</definedName>
    <definedName name="yy">OFFSET(Full_Print,0,0,xx)</definedName>
    <definedName name="yyy" hidden="1">{#N/A,#N/A,TRUE,"Allacciamenti 5 anni";#N/A,#N/A,TRUE,"Carico 5 anni";#N/A,#N/A,TRUE,"Qualità a) 5 anni";#N/A,#N/A,TRUE,"Qualità b) 5 anni";#N/A,#N/A,TRUE,"Impatto ambientale 5 anni";#N/A,#N/A,TRUE,"Adeg. tecnico 5 anni"}</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hidden="1">{#N/A,#N/A,TRUE,"Allacciamenti 5 anni";#N/A,#N/A,TRUE,"Carico 5 anni";#N/A,#N/A,TRUE,"Qualità a) 5 anni";#N/A,#N/A,TRUE,"Qualità b) 5 anni";#N/A,#N/A,TRUE,"Impatto ambientale 5 anni";#N/A,#N/A,TRUE,"Adeg. tecnico 5 anni"}</definedName>
    <definedName name="za" hidden="1">{#N/A,#N/A,FALSE,"F-YLDS";#N/A,#N/A,FALSE,"ASP";#N/A,#N/A,FALSE,"FRPRD"}</definedName>
    <definedName name="ZakatRate">'[44]Gen Assum'!$F$605</definedName>
    <definedName name="zz"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3" l="1"/>
  <c r="H22" i="3"/>
  <c r="I22" i="3"/>
  <c r="J22" i="3"/>
  <c r="K22" i="3"/>
  <c r="L22" i="3"/>
  <c r="M22" i="3"/>
  <c r="N22" i="3"/>
  <c r="F22" i="3"/>
  <c r="O58" i="4"/>
  <c r="H52" i="4"/>
  <c r="I52" i="4"/>
  <c r="J52" i="4"/>
  <c r="K52" i="4"/>
  <c r="L52" i="4"/>
  <c r="M52" i="4"/>
  <c r="N52" i="4"/>
  <c r="O52" i="4"/>
  <c r="H53" i="4"/>
  <c r="I53" i="4"/>
  <c r="J53" i="4"/>
  <c r="K53" i="4"/>
  <c r="L53" i="4"/>
  <c r="M53" i="4"/>
  <c r="N53" i="4"/>
  <c r="O53" i="4"/>
  <c r="H54" i="4"/>
  <c r="I54" i="4"/>
  <c r="J54" i="4"/>
  <c r="K54" i="4"/>
  <c r="L54" i="4"/>
  <c r="M54" i="4"/>
  <c r="N54" i="4"/>
  <c r="O54" i="4"/>
  <c r="H55" i="4"/>
  <c r="I55" i="4"/>
  <c r="J55" i="4"/>
  <c r="K55" i="4"/>
  <c r="L55" i="4"/>
  <c r="M55" i="4"/>
  <c r="N55" i="4"/>
  <c r="O55" i="4"/>
  <c r="H56" i="4"/>
  <c r="I56" i="4"/>
  <c r="J56" i="4"/>
  <c r="K56" i="4"/>
  <c r="L56" i="4"/>
  <c r="M56" i="4"/>
  <c r="N56" i="4"/>
  <c r="O56" i="4"/>
  <c r="H57" i="4"/>
  <c r="I57" i="4"/>
  <c r="J57" i="4"/>
  <c r="K57" i="4"/>
  <c r="L57" i="4"/>
  <c r="M57" i="4"/>
  <c r="N57" i="4"/>
  <c r="O57" i="4"/>
  <c r="H58" i="4"/>
  <c r="I58" i="4"/>
  <c r="J58" i="4"/>
  <c r="K58" i="4"/>
  <c r="L58" i="4"/>
  <c r="M58" i="4"/>
  <c r="N58" i="4"/>
  <c r="G53" i="4"/>
  <c r="G54" i="4"/>
  <c r="G55" i="4"/>
  <c r="G56" i="4"/>
  <c r="G57" i="4"/>
  <c r="G58" i="4"/>
  <c r="G52" i="4"/>
  <c r="G20" i="3"/>
  <c r="H20" i="3"/>
  <c r="I20" i="3"/>
  <c r="J20" i="3"/>
  <c r="K20" i="3"/>
  <c r="L20" i="3"/>
  <c r="M20" i="3"/>
  <c r="N20" i="3"/>
  <c r="F20" i="3"/>
  <c r="R20" i="3"/>
  <c r="F24" i="3"/>
  <c r="E24" i="3"/>
  <c r="F63" i="4"/>
  <c r="S52" i="4" l="1"/>
  <c r="S57" i="4"/>
  <c r="S56" i="4"/>
  <c r="S53" i="4"/>
  <c r="S20" i="3"/>
  <c r="S55" i="4"/>
  <c r="G63" i="4"/>
  <c r="S54" i="4"/>
  <c r="G24" i="3"/>
  <c r="F21" i="3"/>
  <c r="S21" i="3" s="1"/>
  <c r="G21" i="3"/>
  <c r="H21" i="3"/>
  <c r="I21" i="3"/>
  <c r="J21" i="3"/>
  <c r="K21" i="3"/>
  <c r="L21" i="3"/>
  <c r="M21" i="3"/>
  <c r="N21" i="3"/>
  <c r="E21" i="3"/>
  <c r="R21" i="3" s="1"/>
  <c r="Q21" i="3"/>
  <c r="Q18" i="3"/>
  <c r="X18" i="3" s="1"/>
  <c r="F18" i="3"/>
  <c r="G18" i="3"/>
  <c r="T18" i="3" s="1"/>
  <c r="H18" i="3"/>
  <c r="I18" i="3"/>
  <c r="J18" i="3"/>
  <c r="K18" i="3"/>
  <c r="L18" i="3"/>
  <c r="M18" i="3"/>
  <c r="N18" i="3"/>
  <c r="E18" i="3"/>
  <c r="L20" i="31"/>
  <c r="K20" i="31"/>
  <c r="J20" i="31"/>
  <c r="I20" i="31"/>
  <c r="H20" i="31"/>
  <c r="G20" i="31"/>
  <c r="F20" i="31"/>
  <c r="E20" i="31"/>
  <c r="D20" i="31"/>
  <c r="C20" i="31"/>
  <c r="L19" i="31"/>
  <c r="K19" i="31"/>
  <c r="J19" i="31"/>
  <c r="I19" i="31"/>
  <c r="H19" i="31"/>
  <c r="G19" i="31"/>
  <c r="F19" i="31"/>
  <c r="E19" i="31"/>
  <c r="D19" i="31"/>
  <c r="C19" i="31"/>
  <c r="B18" i="31"/>
  <c r="B17" i="31"/>
  <c r="B19" i="31" s="1"/>
  <c r="T21" i="3" l="1"/>
  <c r="R15" i="3"/>
  <c r="H63" i="4"/>
  <c r="T54" i="4"/>
  <c r="T57" i="4"/>
  <c r="T52" i="4"/>
  <c r="T53" i="4"/>
  <c r="T56" i="4"/>
  <c r="T55" i="4"/>
  <c r="T20" i="3"/>
  <c r="H24" i="3"/>
  <c r="U21" i="3" s="1"/>
  <c r="W18" i="3"/>
  <c r="V18" i="3"/>
  <c r="R18" i="3"/>
  <c r="U18" i="3"/>
  <c r="Z18" i="3"/>
  <c r="AA18" i="3"/>
  <c r="Y18" i="3"/>
  <c r="S18" i="3"/>
  <c r="AB18" i="3"/>
  <c r="B20" i="31"/>
  <c r="U52" i="4" l="1"/>
  <c r="U54" i="4"/>
  <c r="I63" i="4"/>
  <c r="U55" i="4"/>
  <c r="U57" i="4"/>
  <c r="U53" i="4"/>
  <c r="U56" i="4"/>
  <c r="I24" i="3"/>
  <c r="V21" i="3" s="1"/>
  <c r="U20" i="3"/>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20" i="4"/>
  <c r="AC49" i="4"/>
  <c r="AC50" i="4"/>
  <c r="S22" i="4"/>
  <c r="T22" i="4"/>
  <c r="U22" i="4"/>
  <c r="V22" i="4"/>
  <c r="W22" i="4"/>
  <c r="X22" i="4"/>
  <c r="Y22" i="4"/>
  <c r="Z22" i="4"/>
  <c r="AA22" i="4"/>
  <c r="AB22" i="4"/>
  <c r="X23" i="4"/>
  <c r="S25" i="4"/>
  <c r="T25" i="4"/>
  <c r="U25" i="4"/>
  <c r="V25" i="4"/>
  <c r="W25" i="4"/>
  <c r="X25" i="4"/>
  <c r="Y25" i="4"/>
  <c r="Z25" i="4"/>
  <c r="AA25" i="4"/>
  <c r="AB25" i="4"/>
  <c r="S30" i="4"/>
  <c r="T30" i="4"/>
  <c r="U30" i="4"/>
  <c r="V30" i="4"/>
  <c r="W30" i="4"/>
  <c r="X30" i="4"/>
  <c r="Y30" i="4"/>
  <c r="Z30" i="4"/>
  <c r="AA30" i="4"/>
  <c r="AB30" i="4"/>
  <c r="S34" i="4"/>
  <c r="T34" i="4"/>
  <c r="U34" i="4"/>
  <c r="V34" i="4"/>
  <c r="W34" i="4"/>
  <c r="X34" i="4"/>
  <c r="Y34" i="4"/>
  <c r="Z34" i="4"/>
  <c r="AA34" i="4"/>
  <c r="AB34" i="4"/>
  <c r="S35" i="4"/>
  <c r="T35" i="4"/>
  <c r="U35" i="4"/>
  <c r="V35" i="4"/>
  <c r="W35" i="4"/>
  <c r="X35" i="4"/>
  <c r="Y35" i="4"/>
  <c r="Z35" i="4"/>
  <c r="AA35" i="4"/>
  <c r="AB35" i="4"/>
  <c r="S36" i="4"/>
  <c r="T36" i="4"/>
  <c r="U36" i="4"/>
  <c r="V36" i="4"/>
  <c r="W36" i="4"/>
  <c r="X36" i="4"/>
  <c r="Y36" i="4"/>
  <c r="Z36" i="4"/>
  <c r="AA36" i="4"/>
  <c r="AB36" i="4"/>
  <c r="T40" i="4"/>
  <c r="AA45" i="4"/>
  <c r="R33" i="4"/>
  <c r="Y33" i="4" s="1"/>
  <c r="R32" i="4"/>
  <c r="U32" i="4" s="1"/>
  <c r="R31" i="4"/>
  <c r="S31" i="4" s="1"/>
  <c r="R54" i="4"/>
  <c r="R26" i="4"/>
  <c r="T26" i="4" s="1"/>
  <c r="R27" i="4"/>
  <c r="Z27" i="4" s="1"/>
  <c r="R20" i="4"/>
  <c r="V20" i="4" s="1"/>
  <c r="R52" i="4"/>
  <c r="R23" i="4"/>
  <c r="Z23" i="4" s="1"/>
  <c r="R47" i="4"/>
  <c r="Z47" i="4" s="1"/>
  <c r="R45" i="4"/>
  <c r="T45" i="4" s="1"/>
  <c r="R43" i="4"/>
  <c r="X43" i="4" s="1"/>
  <c r="R57" i="4"/>
  <c r="R48" i="4"/>
  <c r="X48" i="4" s="1"/>
  <c r="R46" i="4"/>
  <c r="S46" i="4" s="1"/>
  <c r="R44" i="4"/>
  <c r="V44" i="4" s="1"/>
  <c r="R58" i="4"/>
  <c r="U58" i="4" s="1"/>
  <c r="R28" i="4"/>
  <c r="X28" i="4" s="1"/>
  <c r="R42" i="4"/>
  <c r="Z42" i="4" s="1"/>
  <c r="R40" i="4"/>
  <c r="V40" i="4" s="1"/>
  <c r="R38" i="4"/>
  <c r="Z38" i="4" s="1"/>
  <c r="R56" i="4"/>
  <c r="R41" i="4"/>
  <c r="T41" i="4" s="1"/>
  <c r="R39" i="4"/>
  <c r="X39" i="4" s="1"/>
  <c r="R37" i="4"/>
  <c r="T37" i="4" s="1"/>
  <c r="R55" i="4"/>
  <c r="R29" i="4"/>
  <c r="V29" i="4" s="1"/>
  <c r="R24" i="4"/>
  <c r="X24" i="4" s="1"/>
  <c r="R21" i="4"/>
  <c r="V21" i="4" s="1"/>
  <c r="R53" i="4"/>
  <c r="AC59" i="4"/>
  <c r="AC60" i="4"/>
  <c r="Q17" i="3"/>
  <c r="Q20" i="3"/>
  <c r="O18" i="3"/>
  <c r="S58" i="4" l="1"/>
  <c r="T58" i="4"/>
  <c r="V54" i="4"/>
  <c r="V52" i="4"/>
  <c r="V58" i="4"/>
  <c r="J63" i="4"/>
  <c r="V57" i="4"/>
  <c r="V55" i="4"/>
  <c r="V53" i="4"/>
  <c r="V56" i="4"/>
  <c r="J24" i="3"/>
  <c r="W21" i="3" s="1"/>
  <c r="V20" i="3"/>
  <c r="AC30" i="4"/>
  <c r="AB29" i="4"/>
  <c r="T21" i="4"/>
  <c r="AC34" i="4"/>
  <c r="T29" i="4"/>
  <c r="Z26" i="4"/>
  <c r="B9" i="4"/>
  <c r="AC35" i="4"/>
  <c r="V43" i="4"/>
  <c r="Z41" i="4"/>
  <c r="AC36" i="4"/>
  <c r="X38" i="4"/>
  <c r="S20" i="4"/>
  <c r="Z37" i="4"/>
  <c r="T20" i="4"/>
  <c r="V48" i="4"/>
  <c r="X47" i="4"/>
  <c r="S17" i="3"/>
  <c r="R17" i="3"/>
  <c r="Y46" i="4"/>
  <c r="X42" i="4"/>
  <c r="V33" i="4"/>
  <c r="V28" i="4"/>
  <c r="AB40" i="4"/>
  <c r="X27" i="4"/>
  <c r="V24" i="4"/>
  <c r="AB21" i="4"/>
  <c r="T44" i="4"/>
  <c r="U20" i="4"/>
  <c r="W48" i="4"/>
  <c r="Y47" i="4"/>
  <c r="Z46" i="4"/>
  <c r="AB45" i="4"/>
  <c r="S45" i="4"/>
  <c r="U44" i="4"/>
  <c r="W43" i="4"/>
  <c r="Y42" i="4"/>
  <c r="AA41" i="4"/>
  <c r="S41" i="4"/>
  <c r="U40" i="4"/>
  <c r="W39" i="4"/>
  <c r="Y38" i="4"/>
  <c r="AA37" i="4"/>
  <c r="S37" i="4"/>
  <c r="W33" i="4"/>
  <c r="U29" i="4"/>
  <c r="W28" i="4"/>
  <c r="Y27" i="4"/>
  <c r="AA26" i="4"/>
  <c r="S26" i="4"/>
  <c r="W24" i="4"/>
  <c r="Y23" i="4"/>
  <c r="U21" i="4"/>
  <c r="AA20" i="4"/>
  <c r="AB20" i="4"/>
  <c r="U48" i="4"/>
  <c r="W47" i="4"/>
  <c r="X46" i="4"/>
  <c r="Z45" i="4"/>
  <c r="AA44" i="4"/>
  <c r="S44" i="4"/>
  <c r="U43" i="4"/>
  <c r="W42" i="4"/>
  <c r="Y41" i="4"/>
  <c r="AA40" i="4"/>
  <c r="S40" i="4"/>
  <c r="U39" i="4"/>
  <c r="W38" i="4"/>
  <c r="Y37" i="4"/>
  <c r="U33" i="4"/>
  <c r="AA29" i="4"/>
  <c r="S29" i="4"/>
  <c r="U28" i="4"/>
  <c r="W27" i="4"/>
  <c r="Y26" i="4"/>
  <c r="U24" i="4"/>
  <c r="W23" i="4"/>
  <c r="AA21" i="4"/>
  <c r="S21" i="4"/>
  <c r="Z20" i="4"/>
  <c r="AB48" i="4"/>
  <c r="T48" i="4"/>
  <c r="V47" i="4"/>
  <c r="W46" i="4"/>
  <c r="Y45" i="4"/>
  <c r="Z44" i="4"/>
  <c r="AB43" i="4"/>
  <c r="T43" i="4"/>
  <c r="V42" i="4"/>
  <c r="X41" i="4"/>
  <c r="Z40" i="4"/>
  <c r="AB39" i="4"/>
  <c r="T39" i="4"/>
  <c r="V38" i="4"/>
  <c r="X37" i="4"/>
  <c r="T33" i="4"/>
  <c r="Z29" i="4"/>
  <c r="AB28" i="4"/>
  <c r="T28" i="4"/>
  <c r="V27" i="4"/>
  <c r="X26" i="4"/>
  <c r="AB24" i="4"/>
  <c r="T24" i="4"/>
  <c r="V23" i="4"/>
  <c r="Z21" i="4"/>
  <c r="AB46" i="4"/>
  <c r="V39" i="4"/>
  <c r="Y20" i="4"/>
  <c r="AA48" i="4"/>
  <c r="S48" i="4"/>
  <c r="U47" i="4"/>
  <c r="V46" i="4"/>
  <c r="X45" i="4"/>
  <c r="Y44" i="4"/>
  <c r="AA43" i="4"/>
  <c r="S43" i="4"/>
  <c r="U42" i="4"/>
  <c r="W41" i="4"/>
  <c r="Y40" i="4"/>
  <c r="AA39" i="4"/>
  <c r="S39" i="4"/>
  <c r="U38" i="4"/>
  <c r="W37" i="4"/>
  <c r="V32" i="4"/>
  <c r="Y29" i="4"/>
  <c r="AA28" i="4"/>
  <c r="S28" i="4"/>
  <c r="U27" i="4"/>
  <c r="W26" i="4"/>
  <c r="AA24" i="4"/>
  <c r="S24" i="4"/>
  <c r="U23" i="4"/>
  <c r="Y21" i="4"/>
  <c r="V45" i="4"/>
  <c r="AB44" i="4"/>
  <c r="X20" i="4"/>
  <c r="Z48" i="4"/>
  <c r="AB47" i="4"/>
  <c r="T47" i="4"/>
  <c r="U46" i="4"/>
  <c r="W45" i="4"/>
  <c r="X44" i="4"/>
  <c r="Z43" i="4"/>
  <c r="AB42" i="4"/>
  <c r="T42" i="4"/>
  <c r="V41" i="4"/>
  <c r="X40" i="4"/>
  <c r="Z39" i="4"/>
  <c r="AB38" i="4"/>
  <c r="T38" i="4"/>
  <c r="V37" i="4"/>
  <c r="T32" i="4"/>
  <c r="X29" i="4"/>
  <c r="Z28" i="4"/>
  <c r="AB27" i="4"/>
  <c r="T27" i="4"/>
  <c r="V26" i="4"/>
  <c r="AC25" i="4"/>
  <c r="Z24" i="4"/>
  <c r="AB23" i="4"/>
  <c r="T23" i="4"/>
  <c r="X21" i="4"/>
  <c r="W20" i="4"/>
  <c r="Y48" i="4"/>
  <c r="AA47" i="4"/>
  <c r="S47" i="4"/>
  <c r="T46" i="4"/>
  <c r="U45" i="4"/>
  <c r="W44" i="4"/>
  <c r="Y43" i="4"/>
  <c r="AA42" i="4"/>
  <c r="S42" i="4"/>
  <c r="U41" i="4"/>
  <c r="W40" i="4"/>
  <c r="Y39" i="4"/>
  <c r="AA38" i="4"/>
  <c r="S38" i="4"/>
  <c r="U37" i="4"/>
  <c r="S32" i="4"/>
  <c r="W29" i="4"/>
  <c r="Y28" i="4"/>
  <c r="AA27" i="4"/>
  <c r="S27" i="4"/>
  <c r="U26" i="4"/>
  <c r="Y24" i="4"/>
  <c r="AA23" i="4"/>
  <c r="S23" i="4"/>
  <c r="W21" i="4"/>
  <c r="AA46" i="4"/>
  <c r="AB41" i="4"/>
  <c r="AB37" i="4"/>
  <c r="X33" i="4"/>
  <c r="AB26" i="4"/>
  <c r="AB31" i="4"/>
  <c r="S33" i="4"/>
  <c r="AA31" i="4"/>
  <c r="AB32" i="4"/>
  <c r="Z31" i="4"/>
  <c r="AA32" i="4"/>
  <c r="Y31" i="4"/>
  <c r="AB33" i="4"/>
  <c r="Z32" i="4"/>
  <c r="X31" i="4"/>
  <c r="AA33" i="4"/>
  <c r="Y32" i="4"/>
  <c r="W31" i="4"/>
  <c r="Z33" i="4"/>
  <c r="X32" i="4"/>
  <c r="V31" i="4"/>
  <c r="W32" i="4"/>
  <c r="U31" i="4"/>
  <c r="T31" i="4"/>
  <c r="AC22" i="4"/>
  <c r="W54" i="4" l="1"/>
  <c r="W58" i="4"/>
  <c r="W52" i="4"/>
  <c r="K63" i="4"/>
  <c r="W55" i="4"/>
  <c r="W57" i="4"/>
  <c r="W56" i="4"/>
  <c r="W53" i="4"/>
  <c r="K24" i="3"/>
  <c r="X21" i="3" s="1"/>
  <c r="W20" i="3"/>
  <c r="V18" i="4"/>
  <c r="F7" i="31" s="1"/>
  <c r="B7" i="4"/>
  <c r="S15" i="3"/>
  <c r="AC20" i="4"/>
  <c r="C6" i="31"/>
  <c r="AC23" i="4"/>
  <c r="AC46" i="4"/>
  <c r="T18" i="4"/>
  <c r="D7" i="31" s="1"/>
  <c r="AC21" i="4"/>
  <c r="U18" i="4"/>
  <c r="E7" i="31" s="1"/>
  <c r="AC38" i="4"/>
  <c r="S18" i="4"/>
  <c r="AC26" i="4"/>
  <c r="AC45" i="4"/>
  <c r="AC27" i="4"/>
  <c r="AC28" i="4"/>
  <c r="AC47" i="4"/>
  <c r="AC48" i="4"/>
  <c r="AC41" i="4"/>
  <c r="AC44" i="4"/>
  <c r="AC42" i="4"/>
  <c r="AC43" i="4"/>
  <c r="AC24" i="4"/>
  <c r="AC29" i="4"/>
  <c r="AC37" i="4"/>
  <c r="AC39" i="4"/>
  <c r="AC40" i="4"/>
  <c r="AC32" i="4"/>
  <c r="AC31" i="4"/>
  <c r="AC33" i="4"/>
  <c r="D6" i="31" l="1"/>
  <c r="D8" i="31" s="1"/>
  <c r="D27" i="31" s="1"/>
  <c r="W18" i="4"/>
  <c r="G7" i="31" s="1"/>
  <c r="L63" i="4"/>
  <c r="X52" i="4"/>
  <c r="X54" i="4"/>
  <c r="X58" i="4"/>
  <c r="X55" i="4"/>
  <c r="X57" i="4"/>
  <c r="X53" i="4"/>
  <c r="X56" i="4"/>
  <c r="L24" i="3"/>
  <c r="Y21" i="3" s="1"/>
  <c r="X20" i="3"/>
  <c r="C7" i="31"/>
  <c r="O17" i="3"/>
  <c r="X18" i="4" l="1"/>
  <c r="M63" i="4"/>
  <c r="Y55" i="4"/>
  <c r="Y58" i="4"/>
  <c r="Y52" i="4"/>
  <c r="Y53" i="4"/>
  <c r="Y56" i="4"/>
  <c r="Y54" i="4"/>
  <c r="Y57" i="4"/>
  <c r="M24" i="3"/>
  <c r="Z21" i="3" s="1"/>
  <c r="Y20" i="3"/>
  <c r="C8" i="31"/>
  <c r="C27" i="31" s="1"/>
  <c r="D9" i="31"/>
  <c r="T17" i="3"/>
  <c r="W17" i="3"/>
  <c r="W15" i="3" s="1"/>
  <c r="H6" i="31" s="1"/>
  <c r="U17" i="3"/>
  <c r="U15" i="3" s="1"/>
  <c r="F6" i="31" s="1"/>
  <c r="V17" i="3"/>
  <c r="V15" i="3" s="1"/>
  <c r="G6" i="31" s="1"/>
  <c r="X17" i="3"/>
  <c r="X15" i="3" s="1"/>
  <c r="I6" i="31" s="1"/>
  <c r="Y17" i="3"/>
  <c r="Z17" i="3"/>
  <c r="AA17" i="3"/>
  <c r="Y15" i="3" l="1"/>
  <c r="J6" i="31" s="1"/>
  <c r="Y18" i="4"/>
  <c r="I7" i="31" s="1"/>
  <c r="I8" i="31" s="1"/>
  <c r="I27" i="31" s="1"/>
  <c r="N63" i="4"/>
  <c r="Z55" i="4"/>
  <c r="Z56" i="4"/>
  <c r="Z58" i="4"/>
  <c r="Z53" i="4"/>
  <c r="Z52" i="4"/>
  <c r="Z57" i="4"/>
  <c r="Z54" i="4"/>
  <c r="H7" i="31"/>
  <c r="H8" i="31" s="1"/>
  <c r="H27" i="31" s="1"/>
  <c r="N24" i="3"/>
  <c r="Z20" i="3"/>
  <c r="Z15" i="3" s="1"/>
  <c r="K6" i="31" s="1"/>
  <c r="C9" i="31"/>
  <c r="G8" i="31"/>
  <c r="G27" i="31" s="1"/>
  <c r="F8" i="31"/>
  <c r="F27" i="31" s="1"/>
  <c r="T15" i="3"/>
  <c r="AB17" i="3"/>
  <c r="AA20" i="3" l="1"/>
  <c r="AB20" i="3" s="1"/>
  <c r="B4" i="3" s="1"/>
  <c r="AA21" i="3"/>
  <c r="AB21" i="3" s="1"/>
  <c r="Z18" i="4"/>
  <c r="AA53" i="4"/>
  <c r="AA56" i="4"/>
  <c r="AA58" i="4"/>
  <c r="AA52" i="4"/>
  <c r="O63" i="4"/>
  <c r="AA55" i="4"/>
  <c r="AA57" i="4"/>
  <c r="AA54" i="4"/>
  <c r="I9" i="31"/>
  <c r="H9" i="31"/>
  <c r="G9" i="31"/>
  <c r="F9" i="31"/>
  <c r="E6" i="31"/>
  <c r="B5" i="3"/>
  <c r="AA15" i="3" l="1"/>
  <c r="AB53" i="4"/>
  <c r="AC53" i="4" s="1"/>
  <c r="AB58" i="4"/>
  <c r="AC58" i="4" s="1"/>
  <c r="AB56" i="4"/>
  <c r="AC56" i="4" s="1"/>
  <c r="AB52" i="4"/>
  <c r="AB55" i="4"/>
  <c r="AC55" i="4" s="1"/>
  <c r="B8" i="4" s="1"/>
  <c r="AB57" i="4"/>
  <c r="AC57" i="4" s="1"/>
  <c r="B5" i="4" s="1"/>
  <c r="AB54" i="4"/>
  <c r="AC54" i="4" s="1"/>
  <c r="B6" i="4" s="1"/>
  <c r="AA18" i="4"/>
  <c r="K7" i="31" s="1"/>
  <c r="K8" i="31" s="1"/>
  <c r="J7" i="31"/>
  <c r="E8" i="31"/>
  <c r="E27" i="31" s="1"/>
  <c r="B6" i="3"/>
  <c r="L6" i="31" l="1"/>
  <c r="B6" i="31" s="1"/>
  <c r="AB15" i="3"/>
  <c r="AB18" i="4"/>
  <c r="AC52" i="4"/>
  <c r="B4" i="4" s="1"/>
  <c r="B10" i="4" s="1"/>
  <c r="K27" i="31"/>
  <c r="K9" i="31"/>
  <c r="J8" i="31"/>
  <c r="E9" i="31"/>
  <c r="L7" i="31" l="1"/>
  <c r="B7" i="31" s="1"/>
  <c r="B8" i="31" s="1"/>
  <c r="B27" i="31" s="1"/>
  <c r="AC18" i="4"/>
  <c r="L8" i="31"/>
  <c r="L27" i="31" s="1"/>
  <c r="L9" i="31"/>
  <c r="J27" i="31"/>
  <c r="J9" i="31"/>
  <c r="E14" i="2"/>
  <c r="C29" i="2" s="1"/>
  <c r="B12" i="32"/>
  <c r="C14" i="2"/>
  <c r="B9" i="31" l="1"/>
  <c r="C28" i="2"/>
  <c r="E21" i="2"/>
  <c r="A14" i="2"/>
  <c r="C21" i="2" l="1"/>
  <c r="A21" i="2" s="1"/>
  <c r="B13" i="32" s="1"/>
  <c r="C26" i="2"/>
  <c r="C27" i="2" l="1"/>
</calcChain>
</file>

<file path=xl/sharedStrings.xml><?xml version="1.0" encoding="utf-8"?>
<sst xmlns="http://schemas.openxmlformats.org/spreadsheetml/2006/main" count="2497" uniqueCount="380">
  <si>
    <t>Introduction to the calculation tool</t>
  </si>
  <si>
    <t>Using the spreadsheet</t>
  </si>
  <si>
    <t>The cells are color-coded to guide the user. Captions are on the sheets where data entry is required.</t>
  </si>
  <si>
    <t>Colour code</t>
  </si>
  <si>
    <t>Enter data</t>
  </si>
  <si>
    <t>Calculated data</t>
  </si>
  <si>
    <t>Select an option</t>
  </si>
  <si>
    <t>Please provide additional information</t>
  </si>
  <si>
    <t>Structure</t>
  </si>
  <si>
    <t>The spreadsheet is divided into tabs according to its contents and purposes</t>
  </si>
  <si>
    <t>Overview</t>
  </si>
  <si>
    <t>Provides an overview of the spreadsheet for monitoring and reporting GHG avoided during the project's operation</t>
  </si>
  <si>
    <t>Summary</t>
  </si>
  <si>
    <t>Presents a compilation of the absolute and relative greenhouse gas emissions avoidance, as well as general project information</t>
  </si>
  <si>
    <t>Reference emissions</t>
  </si>
  <si>
    <t>Contains data and calculation of greenhouse gas emissions related to the reference scenario, and data traceability information.</t>
  </si>
  <si>
    <t>Project emissions</t>
  </si>
  <si>
    <t>Contains data and calculation of greenhouse gas emissions related to the project activity, and data traceability information.</t>
  </si>
  <si>
    <t>Conversion factors</t>
  </si>
  <si>
    <t>Provides all the conversion and emission factors used in the calculations performed in this tool. Applicants may adopt different values to those proposed, as long as supported with the adequate evidence and monitoring plan.</t>
  </si>
  <si>
    <t/>
  </si>
  <si>
    <t>Assumptions</t>
  </si>
  <si>
    <t>Contains all the qualitative and quantitative assumptions adopted by the applicant in support of their submission.</t>
  </si>
  <si>
    <t>Checklist</t>
  </si>
  <si>
    <t>Provides a list of questions to support applicants to perform a self-assessment of the quality of their application, based on how many of the best practices for GHG accounting have they followed.</t>
  </si>
  <si>
    <t>Example GHG</t>
  </si>
  <si>
    <t>Illustrates the application of the methodology for a hypothetical example.</t>
  </si>
  <si>
    <t>Other GHG emission avoidance</t>
  </si>
  <si>
    <t>Definitions</t>
  </si>
  <si>
    <r>
      <t>Proj</t>
    </r>
    <r>
      <rPr>
        <vertAlign val="subscript"/>
        <sz val="10"/>
        <color rgb="FF000000"/>
        <rFont val="Arial"/>
        <family val="2"/>
      </rPr>
      <t>bio</t>
    </r>
  </si>
  <si>
    <t>General information</t>
  </si>
  <si>
    <t>Comment</t>
  </si>
  <si>
    <t>Start of operations</t>
  </si>
  <si>
    <t>Sector</t>
  </si>
  <si>
    <t>Principal product</t>
  </si>
  <si>
    <t>Absolute GHG Emissions Avoidance</t>
  </si>
  <si>
    <t>Net absolute GHG emissions avoided due to operation of the project during the first 10 years of operation, in tCO2e.</t>
  </si>
  <si>
    <t>Accumulated GHG emission avoidance</t>
  </si>
  <si>
    <t>=</t>
  </si>
  <si>
    <t>-</t>
  </si>
  <si>
    <r>
      <t>∆GHG</t>
    </r>
    <r>
      <rPr>
        <vertAlign val="subscript"/>
        <sz val="10"/>
        <color rgb="FF000000"/>
        <rFont val="Arial"/>
        <family val="2"/>
      </rPr>
      <t>abs</t>
    </r>
  </si>
  <si>
    <t>Ref</t>
  </si>
  <si>
    <t>Relative GHG Emissions Avoidance</t>
  </si>
  <si>
    <t>Relative GHG emissions avoided due to operation of the project during the first 10 years of operation, in percent.</t>
  </si>
  <si>
    <t>÷</t>
  </si>
  <si>
    <r>
      <t>∆GHG</t>
    </r>
    <r>
      <rPr>
        <vertAlign val="subscript"/>
        <sz val="10"/>
        <color rgb="FF000000"/>
        <rFont val="Arial"/>
        <family val="2"/>
      </rPr>
      <t>rel</t>
    </r>
  </si>
  <si>
    <t>Summary of GHG indicators related to the project</t>
  </si>
  <si>
    <t>Key indicators</t>
  </si>
  <si>
    <t>Description</t>
  </si>
  <si>
    <t>Value</t>
  </si>
  <si>
    <t>Data unit</t>
  </si>
  <si>
    <t>Absolute GHG emission avoidance (∆GHGabs)</t>
  </si>
  <si>
    <t>tCO2e</t>
  </si>
  <si>
    <t>[Application Form B]</t>
  </si>
  <si>
    <t>Relative GHG emission avoidance (∆GHGrel)</t>
  </si>
  <si>
    <t>GHG emissions in reference scenario (Ref)</t>
  </si>
  <si>
    <t>GHG emissions that would occur in the absence of the project during the first 10 years of operation</t>
  </si>
  <si>
    <t>[Application Form C]</t>
  </si>
  <si>
    <t>GHG emissions in project scenario (Proj)</t>
  </si>
  <si>
    <t>GHG emissions associated with the project activity and site during the first 10 years of operation</t>
  </si>
  <si>
    <r>
      <t xml:space="preserve">[Optional Reporting]. </t>
    </r>
    <r>
      <rPr>
        <i/>
        <sz val="10"/>
        <color theme="0" tint="-0.34998626667073579"/>
        <rFont val="Arial"/>
        <family val="2"/>
      </rPr>
      <t>Please add or exclude rows, as needed.</t>
    </r>
    <r>
      <rPr>
        <sz val="10"/>
        <rFont val="Arial"/>
        <family val="2"/>
      </rPr>
      <t xml:space="preserve">
</t>
    </r>
  </si>
  <si>
    <t>Row Labels</t>
  </si>
  <si>
    <t>Sum of t CO2e</t>
  </si>
  <si>
    <t>Grand Total</t>
  </si>
  <si>
    <t>Projected operational data</t>
  </si>
  <si>
    <t>GHG Emissions</t>
  </si>
  <si>
    <t xml:space="preserve">Data traceability </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</si>
  <si>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</si>
  <si>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Source</t>
  </si>
  <si>
    <t xml:space="preserve">Parameter monitored </t>
  </si>
  <si>
    <t>Unit of measure</t>
  </si>
  <si>
    <t>Year 1</t>
  </si>
  <si>
    <t>Year 2</t>
  </si>
  <si>
    <t>Year 3</t>
  </si>
  <si>
    <t>Year 4</t>
  </si>
  <si>
    <t>Year 5</t>
  </si>
  <si>
    <t>Year 6</t>
  </si>
  <si>
    <t>Year 7</t>
  </si>
  <si>
    <t>Year 8</t>
  </si>
  <si>
    <t>Year 9</t>
  </si>
  <si>
    <t>Year 10</t>
  </si>
  <si>
    <t>Comments</t>
  </si>
  <si>
    <t>t CO2e / [unit of measure]</t>
  </si>
  <si>
    <t>t CO2e</t>
  </si>
  <si>
    <t>Area / Department responsible for collection and archiving</t>
  </si>
  <si>
    <t>Data source</t>
  </si>
  <si>
    <r>
      <rPr>
        <sz val="10"/>
        <color rgb="FFFFFFFF"/>
        <rFont val="Arial"/>
        <family val="2"/>
      </rPr>
      <t xml:space="preserve"> If applicable,</t>
    </r>
    <r>
      <rPr>
        <b/>
        <sz val="10"/>
        <color rgb="FFFFFFFF"/>
        <rFont val="Arial"/>
        <family val="2"/>
      </rPr>
      <t xml:space="preserve"> equipment used for monitoring, including details on accuracy and calibration</t>
    </r>
  </si>
  <si>
    <t>Monitoring frequency</t>
  </si>
  <si>
    <t>QA/QC Procedures</t>
  </si>
  <si>
    <t xml:space="preserve">Additional description of the monitoring system </t>
  </si>
  <si>
    <t>Reliability</t>
  </si>
  <si>
    <t>Primary Data</t>
  </si>
  <si>
    <t>Fuel</t>
  </si>
  <si>
    <t>Unit</t>
  </si>
  <si>
    <t>t CO2e / [unit]</t>
  </si>
  <si>
    <t>Natural gas</t>
  </si>
  <si>
    <t>Heavy fuel oil</t>
  </si>
  <si>
    <t>Diesel</t>
  </si>
  <si>
    <t>Gasoline</t>
  </si>
  <si>
    <t>Data / Parameter</t>
  </si>
  <si>
    <t>Proposed value</t>
  </si>
  <si>
    <t>Source of data</t>
  </si>
  <si>
    <t>Assumption / Comment</t>
  </si>
  <si>
    <t>Area / Department responsible</t>
  </si>
  <si>
    <t>Brief description</t>
  </si>
  <si>
    <t>Default factors</t>
  </si>
  <si>
    <t>Assumption</t>
  </si>
  <si>
    <t>Alternative factors</t>
  </si>
  <si>
    <t>Other GHG savings from emissions sources not comprised within the boundaries of the Innovation Fund methodology</t>
  </si>
  <si>
    <t> </t>
  </si>
  <si>
    <t xml:space="preserve">Other GHG Savings </t>
  </si>
  <si>
    <t>Estimated GHG emissions in the reference scenario</t>
  </si>
  <si>
    <t>Estimated GHG emissions in the project scenario</t>
  </si>
  <si>
    <t>GHG Savings</t>
  </si>
  <si>
    <t>Data traceability</t>
  </si>
  <si>
    <t>GHG Emission Source</t>
  </si>
  <si>
    <t>Plant / Unit</t>
  </si>
  <si>
    <t>Process</t>
  </si>
  <si>
    <t>Input</t>
  </si>
  <si>
    <t>Output</t>
  </si>
  <si>
    <t>Description of parameter</t>
  </si>
  <si>
    <t>Comments about data</t>
  </si>
  <si>
    <t>Type of data</t>
  </si>
  <si>
    <t>Unit / t product</t>
  </si>
  <si>
    <t>Area / Department for collection and archiving</t>
  </si>
  <si>
    <t>[add or exclude rows and columns, as needed]</t>
  </si>
  <si>
    <t>Please complete</t>
  </si>
  <si>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</si>
  <si>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</si>
  <si>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</si>
  <si>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</si>
  <si>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</si>
  <si>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Example: Share of organic waste in the MSW incinerated in project</t>
  </si>
  <si>
    <t>%</t>
  </si>
  <si>
    <t>Solid waste composition</t>
  </si>
  <si>
    <t>Conservative assumption by the applicant to avoid possible overestimation of GHG emission avoidance claims</t>
  </si>
  <si>
    <t>Qualitative assumptions</t>
  </si>
  <si>
    <t xml:space="preserve">Example: No demand for offshore service vessels </t>
  </si>
  <si>
    <t>No demand for offshore service vessels as O&amp;M will be performed using drones</t>
  </si>
  <si>
    <t>Based on project planning, and best practices in year 2020.</t>
  </si>
  <si>
    <t>Project Planning_O&amp;M</t>
  </si>
  <si>
    <t>Checklist for self-assessment of accordance with best practices</t>
  </si>
  <si>
    <t>Yes / No / NA</t>
  </si>
  <si>
    <t>Alignment with the methodology</t>
  </si>
  <si>
    <t>Have sufficient data and explanations to fully explain the project, its boundaries and its interactions with other installations been provided? Have the data used and methods adopted to estimate the GHG emissions and emission factors been documented in a transparent manner, creating a clear verification trail? Have you provided information sources and hyperlinks to the original reference in the application files?</t>
  </si>
  <si>
    <t>Have the principal product(s) and the reference products they substitute been identified? Do the principal product(s) represent the main objective of the project? Are the principal product(s) all in the same sector?</t>
  </si>
  <si>
    <t>Transparency of the calculation</t>
  </si>
  <si>
    <t>Have each adopted assumption been disaggregated in the excel sheet (i.e. in easily verifiable units) and with their rationale (i.e. the basis of the calculation) properly referenced and/or any data sources used?</t>
  </si>
  <si>
    <t>Robustness of data</t>
  </si>
  <si>
    <t>Have projected operational data been backed by robust evidence or, if estimated/extrapolated, linked to the assumptions table? Are the conversions sufficiently visible so they can be easily reviewed and the robustness of the assumptions checked? Are the characteristics of the proposed plant credible and in line with basic engineering principles, e.g. heat and mass balance? Where assumptions have been applied for operational characteristics and KPIs used, have these been selected in a conservative yet accurate manner, i.e. to avoid under/over estimation?</t>
  </si>
  <si>
    <t>Has a clean, tidy and organised excel sheet with different colour codes (in order to visually differentiate cells with input data, comment and calculations) been provided? Have the calculations of the reference and project emissions been presented in different tabs to facilitate internal and external review of the calculations?</t>
  </si>
  <si>
    <t>Robustness of the calculation</t>
  </si>
  <si>
    <t>Have any double-counted emissions or avoidance/reduction been adequately disregarded from the calculations?</t>
  </si>
  <si>
    <t>Consistency of the application</t>
  </si>
  <si>
    <t>Have absolute and relative emissions for the full 10 years of operation and, in the case of EII projects, the EU ETS benchmark used (if applicable) been objectively and visibly declared in the Application Form B? Are these values declared also consistent with the values indicated in the excel sheet? (E.g.: Absolute GHG emission avoidance potential for the project is XXX million tons CO2 for the first 10 years of operation).</t>
  </si>
  <si>
    <t>Sustainability requirements</t>
  </si>
  <si>
    <t>For projects using feedstock of biogenic origin: have sufficient assurance that the biomass supplied will meet the sustainability requirements of the recast Renewable Energy Directive (RED II) and that will originate from feedstock with a low risk of causing indirect land-use change been provided?</t>
  </si>
  <si>
    <t>[Insert text or calculations here]</t>
  </si>
  <si>
    <t>HISTORY OF CHANGES</t>
  </si>
  <si>
    <t>Version</t>
  </si>
  <si>
    <t>Publication date</t>
  </si>
  <si>
    <t>Changes</t>
  </si>
  <si>
    <t>v1.0</t>
  </si>
  <si>
    <t>Initial version</t>
  </si>
  <si>
    <r>
      <t>∆GHG</t>
    </r>
    <r>
      <rPr>
        <vertAlign val="subscript"/>
        <sz val="11"/>
        <color rgb="FF000000"/>
        <rFont val="Arial"/>
        <family val="2"/>
      </rPr>
      <t>abs, estimated</t>
    </r>
  </si>
  <si>
    <r>
      <t>∆GHG</t>
    </r>
    <r>
      <rPr>
        <vertAlign val="subscript"/>
        <sz val="11"/>
        <color rgb="FF000000"/>
        <rFont val="Arial"/>
        <family val="2"/>
      </rPr>
      <t>rel, estimated</t>
    </r>
  </si>
  <si>
    <r>
      <t>∆GHG</t>
    </r>
    <r>
      <rPr>
        <vertAlign val="subscript"/>
        <sz val="11"/>
        <color rgb="FF000000"/>
        <rFont val="Arial"/>
        <family val="2"/>
      </rPr>
      <t>abs, reported</t>
    </r>
  </si>
  <si>
    <r>
      <t>∆GHG</t>
    </r>
    <r>
      <rPr>
        <vertAlign val="subscript"/>
        <sz val="11"/>
        <color rgb="FF000000"/>
        <rFont val="Arial"/>
        <family val="2"/>
      </rPr>
      <t>rel, reported</t>
    </r>
  </si>
  <si>
    <r>
      <t>∆GHG</t>
    </r>
    <r>
      <rPr>
        <vertAlign val="subscript"/>
        <sz val="11"/>
        <color rgb="FF000000"/>
        <rFont val="Arial"/>
        <family val="2"/>
      </rPr>
      <t xml:space="preserve">abs, reported </t>
    </r>
    <r>
      <rPr>
        <sz val="11"/>
        <color rgb="FF000000"/>
        <rFont val="Arial"/>
        <family val="2"/>
      </rPr>
      <t>/ ∆GHG</t>
    </r>
    <r>
      <rPr>
        <vertAlign val="subscript"/>
        <sz val="11"/>
        <color rgb="FF000000"/>
        <rFont val="Arial"/>
        <family val="2"/>
      </rPr>
      <t>abs, estimated</t>
    </r>
  </si>
  <si>
    <t>Total</t>
  </si>
  <si>
    <t>Year 1 (t CO2e)</t>
  </si>
  <si>
    <t>Year 2 (t CO2e)</t>
  </si>
  <si>
    <t>Year 3 (t CO2e)</t>
  </si>
  <si>
    <t>Year 4 (t CO2e)</t>
  </si>
  <si>
    <t>Year 5 (t CO2e)</t>
  </si>
  <si>
    <t>Year 6 (t CO2e)</t>
  </si>
  <si>
    <t>Year 7 (t CO2e)</t>
  </si>
  <si>
    <t>Year 8 (t CO2e)</t>
  </si>
  <si>
    <t>Year 9 (t CO2e)</t>
  </si>
  <si>
    <t>Year 10 (t CO2e)</t>
  </si>
  <si>
    <t>Substantial GHG emissions savings from emission sources that are excluded from the project boundaries can be claimed by the applicants here. Contributes to the evaluation of the bonus point for 'other GHG emission avoidance'</t>
  </si>
  <si>
    <t>Additional renewable electricity</t>
  </si>
  <si>
    <t>Provides an structure for calculating and/or consolidating information related to the bonus point for 'commitment to use electricity from additional renewable sources'.</t>
  </si>
  <si>
    <t>Commitment to use electricity from additional renewable sources</t>
  </si>
  <si>
    <t>https://cinea.ec.europa.eu/innovation-fund/tools-and-guidance_en</t>
  </si>
  <si>
    <t>You can find an example related to aviation activities at the following address:</t>
  </si>
  <si>
    <r>
      <t>Ref</t>
    </r>
    <r>
      <rPr>
        <vertAlign val="subscript"/>
        <sz val="10"/>
        <color rgb="FF000000"/>
        <rFont val="Arial"/>
        <family val="2"/>
      </rPr>
      <t>jetA1</t>
    </r>
  </si>
  <si>
    <r>
      <t>Ref</t>
    </r>
    <r>
      <rPr>
        <vertAlign val="subscript"/>
        <sz val="10"/>
        <color rgb="FF000000"/>
        <rFont val="Arial"/>
        <family val="2"/>
      </rPr>
      <t>nonCO2</t>
    </r>
  </si>
  <si>
    <r>
      <t>Proj</t>
    </r>
    <r>
      <rPr>
        <vertAlign val="subscript"/>
        <sz val="10"/>
        <color rgb="FF000000"/>
        <rFont val="Arial"/>
        <family val="2"/>
      </rPr>
      <t>FF</t>
    </r>
  </si>
  <si>
    <r>
      <t>Proj</t>
    </r>
    <r>
      <rPr>
        <vertAlign val="subscript"/>
        <sz val="10"/>
        <color rgb="FF000000"/>
        <rFont val="Arial"/>
        <family val="2"/>
      </rPr>
      <t>res</t>
    </r>
  </si>
  <si>
    <r>
      <t>Proj</t>
    </r>
    <r>
      <rPr>
        <vertAlign val="subscript"/>
        <sz val="10"/>
        <color rgb="FF000000"/>
        <rFont val="Arial"/>
        <family val="2"/>
      </rPr>
      <t>H2</t>
    </r>
  </si>
  <si>
    <r>
      <t>Proj</t>
    </r>
    <r>
      <rPr>
        <vertAlign val="subscript"/>
        <sz val="10"/>
        <color rgb="FF000000"/>
        <rFont val="Arial"/>
        <family val="2"/>
      </rPr>
      <t>nonCO2</t>
    </r>
  </si>
  <si>
    <r>
      <t>Proj</t>
    </r>
    <r>
      <rPr>
        <vertAlign val="subscript"/>
        <sz val="10"/>
        <color rgb="FF000000"/>
        <rFont val="Arial"/>
        <family val="2"/>
      </rPr>
      <t>elec</t>
    </r>
  </si>
  <si>
    <t>GHG emissions due to the combustion of conventional aviation fuel that in the absence of the project activity would be consumed for the operation of the flights covered by the project.</t>
  </si>
  <si>
    <t>Other climate impacts due to the non-CO2 effects that would occur in the absence of the project activity.</t>
  </si>
  <si>
    <t>GHG emissions due to the combustion of the fuels of fossil origin, including any residual quantities of jet A-1 kerosene and the fossil fuel share of SAFs, that will be consumed in air, water or land modes proposed in the project activity</t>
  </si>
  <si>
    <t>GHG emissions due to the use of H2, including derived synthetic fuels, and any share used in the composition of SAFs that will be consumed in air, water or land modes proposed in the project activity</t>
  </si>
  <si>
    <t>Other climate impacts due to the non-CO2 effects that will occur in the project activity</t>
  </si>
  <si>
    <t>Aviation</t>
  </si>
  <si>
    <t>Energy</t>
  </si>
  <si>
    <t>TJ/MWh</t>
  </si>
  <si>
    <t>Conversion factor</t>
  </si>
  <si>
    <t>Applies to all fuels</t>
  </si>
  <si>
    <t>GJ/MJ</t>
  </si>
  <si>
    <r>
      <t>EF</t>
    </r>
    <r>
      <rPr>
        <vertAlign val="subscript"/>
        <sz val="8"/>
        <color rgb="FF000000"/>
        <rFont val="Verdana"/>
        <family val="2"/>
      </rPr>
      <t>jetA1</t>
    </r>
  </si>
  <si>
    <r>
      <t>tonne CO</t>
    </r>
    <r>
      <rPr>
        <vertAlign val="subscript"/>
        <sz val="8"/>
        <color rgb="FF000000"/>
        <rFont val="Verdana"/>
        <family val="2"/>
      </rPr>
      <t>2</t>
    </r>
    <r>
      <rPr>
        <sz val="8"/>
        <color rgb="FF000000"/>
        <rFont val="Verdana"/>
        <family val="2"/>
      </rPr>
      <t>e/GJ</t>
    </r>
  </si>
  <si>
    <t>Emission factor for the combustion of jet A-1 kerosene</t>
  </si>
  <si>
    <r>
      <t>EF</t>
    </r>
    <r>
      <rPr>
        <vertAlign val="subscript"/>
        <sz val="8"/>
        <color rgb="FF000000"/>
        <rFont val="Verdana"/>
        <family val="2"/>
      </rPr>
      <t>avgas</t>
    </r>
  </si>
  <si>
    <t>Emission factor for the combustion of aviation gasoline</t>
  </si>
  <si>
    <r>
      <t>EF</t>
    </r>
    <r>
      <rPr>
        <vertAlign val="subscript"/>
        <sz val="8"/>
        <color rgb="FF000000"/>
        <rFont val="Verdana"/>
        <family val="2"/>
      </rPr>
      <t>NG</t>
    </r>
  </si>
  <si>
    <r>
      <t>tonnes CO</t>
    </r>
    <r>
      <rPr>
        <vertAlign val="subscript"/>
        <sz val="8"/>
        <color rgb="FF000000"/>
        <rFont val="Verdana"/>
        <family val="2"/>
      </rPr>
      <t>2</t>
    </r>
    <r>
      <rPr>
        <sz val="8"/>
        <color rgb="FF000000"/>
        <rFont val="Verdana"/>
        <family val="2"/>
      </rPr>
      <t>e/GJ</t>
    </r>
  </si>
  <si>
    <t>Emission factor for combustion of natural gas in on-road mobile sources</t>
  </si>
  <si>
    <r>
      <t>EF</t>
    </r>
    <r>
      <rPr>
        <vertAlign val="subscript"/>
        <sz val="8"/>
        <color rgb="FF000000"/>
        <rFont val="Verdana"/>
        <family val="2"/>
      </rPr>
      <t>LPG</t>
    </r>
  </si>
  <si>
    <t>Emission factor for combustion of liquefied petroleum gas in on-road mobile sources</t>
  </si>
  <si>
    <r>
      <t>EF</t>
    </r>
    <r>
      <rPr>
        <vertAlign val="subscript"/>
        <sz val="8"/>
        <color rgb="FF000000"/>
        <rFont val="Verdana"/>
        <family val="2"/>
      </rPr>
      <t>heavyoil</t>
    </r>
  </si>
  <si>
    <t>Emission factor for combustion of heavy fuel oil in maritime transportation</t>
  </si>
  <si>
    <r>
      <t>EF</t>
    </r>
    <r>
      <rPr>
        <vertAlign val="subscript"/>
        <sz val="8"/>
        <color rgb="FF000000"/>
        <rFont val="Verdana"/>
        <family val="2"/>
      </rPr>
      <t>gasoline</t>
    </r>
  </si>
  <si>
    <r>
      <t>Emission factor for the combustion of gasoline in on</t>
    </r>
    <r>
      <rPr>
        <sz val="8"/>
        <rFont val="Verdana"/>
        <family val="2"/>
      </rPr>
      <t> </t>
    </r>
    <r>
      <rPr>
        <sz val="8"/>
        <color rgb="FF000000"/>
        <rFont val="Verdana"/>
        <family val="2"/>
      </rPr>
      <t>-road off-road mobile sources</t>
    </r>
  </si>
  <si>
    <t>Most conservative EF for the fuel adopted, regardless of the type of vehicle.</t>
  </si>
  <si>
    <r>
      <t>EF</t>
    </r>
    <r>
      <rPr>
        <vertAlign val="subscript"/>
        <sz val="8"/>
        <color rgb="FF000000"/>
        <rFont val="Verdana"/>
        <family val="2"/>
      </rPr>
      <t>diesel</t>
    </r>
  </si>
  <si>
    <r>
      <t xml:space="preserve">Emission factor for combustion of diesel in rails or on-road </t>
    </r>
    <r>
      <rPr>
        <sz val="8"/>
        <rFont val="Verdana"/>
        <family val="2"/>
      </rPr>
      <t> </t>
    </r>
    <r>
      <rPr>
        <sz val="8"/>
        <color rgb="FF000000"/>
        <rFont val="Verdana"/>
        <family val="2"/>
      </rPr>
      <t>and off-road mobile sources</t>
    </r>
  </si>
  <si>
    <r>
      <t>EF</t>
    </r>
    <r>
      <rPr>
        <vertAlign val="subscript"/>
        <sz val="8"/>
        <color rgb="FF000000"/>
        <rFont val="Verdana"/>
        <family val="2"/>
      </rPr>
      <t>H2,renewable</t>
    </r>
  </si>
  <si>
    <r>
      <t>EF</t>
    </r>
    <r>
      <rPr>
        <vertAlign val="subscript"/>
        <sz val="8"/>
        <color rgb="FF000000"/>
        <rFont val="Verdana"/>
        <family val="2"/>
      </rPr>
      <t>H2,fossill</t>
    </r>
  </si>
  <si>
    <t>Commission Implementing Regulation (EU) 2021/447 of 12 March 2021</t>
  </si>
  <si>
    <t>ETS Benchmark value for 2021-2025 to be used for hydrogen not qualifying as RFNBO or low-carbon gas in all the first 10 years of operation</t>
  </si>
  <si>
    <r>
      <t>EF</t>
    </r>
    <r>
      <rPr>
        <vertAlign val="subscript"/>
        <sz val="8"/>
        <color rgb="FF000000"/>
        <rFont val="Verdana"/>
        <family val="2"/>
      </rPr>
      <t>bio</t>
    </r>
  </si>
  <si>
    <t>Emission factor for the combustion of fuels of biogenic origin</t>
  </si>
  <si>
    <t>Assumption.</t>
  </si>
  <si>
    <r>
      <t>EF</t>
    </r>
    <r>
      <rPr>
        <vertAlign val="subscript"/>
        <sz val="8"/>
        <color rgb="FF000000"/>
        <rFont val="Verdana"/>
        <family val="2"/>
      </rPr>
      <t>elect,EU</t>
    </r>
  </si>
  <si>
    <t>Emission factor for the EU grid</t>
  </si>
  <si>
    <r>
      <t>EF</t>
    </r>
    <r>
      <rPr>
        <vertAlign val="subscript"/>
        <sz val="8"/>
        <color rgb="FF000000"/>
        <rFont val="Verdana"/>
        <family val="2"/>
      </rPr>
      <t>elect,NON-EU</t>
    </r>
  </si>
  <si>
    <t>Emission factor for the grid for a non-EU country</t>
  </si>
  <si>
    <t>Quantity of conventional aviation fuel (e.g. jet A1 kerosene, aviation gasoline) consumed for the operation of flights that will be reduced and/or replaced with other energy sources in the project activity</t>
  </si>
  <si>
    <t>Quantity of fossil fuel type “FF” consumed in the project activity in modal type “t”</t>
  </si>
  <si>
    <t>Quantity of bio-based fuel type “bio”, including SAF and other alternative climate-neutral fuels from biogenic origin consumed in the project activity in modal type “t”</t>
  </si>
  <si>
    <t>Quantity of energy generated by renewable energy sources type “res” and used directly for motion in the project activity in modal type t</t>
  </si>
  <si>
    <t>Quantity of electricity that will be either imported from the grid or produced on-site in country “c” where the modal type “t” will be charged in the project</t>
  </si>
  <si>
    <t>Quantity of hydrogen consumed in the project activity in modal type “t”</t>
  </si>
  <si>
    <t>Units of aircraft</t>
  </si>
  <si>
    <t>Number of innovative aircraft to be supplied to the market by the proposed manufacturing plant</t>
  </si>
  <si>
    <t>Specific consumption of conventional aviation fuel (e.g., jet A-1 or aviation gasoline) burned for the operation of one conventional aircraft.</t>
  </si>
  <si>
    <t>Specific consumption of fossil fuel type “FF” burned by one innovative aircraft.</t>
  </si>
  <si>
    <t>Specific consumption of bio-based fuel type “bio”, including SAF and other alternative climate-neutral fuels from biogenic origin burned by one innovative aircraft.</t>
  </si>
  <si>
    <t>Specific consumption of electricity either imported from the grid or produced on-site in country “c” that will be consumed by one innovative aircraft.</t>
  </si>
  <si>
    <t>Specific consumption of hydrogen used in one innovative aircraft</t>
  </si>
  <si>
    <t>Applicants shall adopt the same default values proposed for Dref, unless the average distance of the innovative aircraft is expected to differ significantly from the reference scenario. In this case, applicants must provide appropriate references to justify all assumptions adopted in the calculation.</t>
  </si>
  <si>
    <r>
      <t>Ref</t>
    </r>
    <r>
      <rPr>
        <vertAlign val="subscript"/>
        <sz val="10"/>
        <color theme="1"/>
        <rFont val="Arial"/>
        <family val="2"/>
      </rPr>
      <t>jetA1</t>
    </r>
    <r>
      <rPr>
        <sz val="10"/>
        <color theme="1"/>
        <rFont val="Arial"/>
        <family val="2"/>
      </rPr>
      <t xml:space="preserve"> + Ref</t>
    </r>
    <r>
      <rPr>
        <vertAlign val="subscript"/>
        <sz val="10"/>
        <color theme="1"/>
        <rFont val="Arial"/>
        <family val="2"/>
      </rPr>
      <t>nonCO2</t>
    </r>
  </si>
  <si>
    <t>Net absolute GHG emissions avoided due to the operation of the project during the first 10 years of operation</t>
  </si>
  <si>
    <t>Relative GHG emissions avoided due to the operation of the project during the first 10 years of operation</t>
  </si>
  <si>
    <t>Reference emissions (Ref)</t>
  </si>
  <si>
    <t>Project emissions (Proj)</t>
  </si>
  <si>
    <t>Presents a compilation of the absolute and relative greenhouse gas emissions avoidance on a yearly basis, as well as the difference between the reported and the estimated values. Applicants will also use this tab to submit the reporting sheet on an yearly basis and to provide any necessary explanation of the deviations between the measure and estimated absolute GHG emission avoidance</t>
  </si>
  <si>
    <t>2006 IPCC Guidelines for National Greenhouse Gas Inventories. Volume 2. (EF) and IPCC, 2013: Climate Change 2013: The Physical Science Basis. Contribution of Working Group I to the Fifth Assessment Report of the Intergovernmental Panel on Climate Change  (GWP)</t>
  </si>
  <si>
    <r>
      <t xml:space="preserve">Emission factor for combustion </t>
    </r>
    <r>
      <rPr>
        <sz val="11"/>
        <rFont val="Arial"/>
        <family val="2"/>
      </rPr>
      <t> </t>
    </r>
    <r>
      <rPr>
        <sz val="11"/>
        <color rgb="FF000000"/>
        <rFont val="Arial"/>
        <family val="2"/>
      </rPr>
      <t>of renewable H</t>
    </r>
    <r>
      <rPr>
        <vertAlign val="subscript"/>
        <sz val="11"/>
        <color rgb="FF000000"/>
        <rFont val="Arial"/>
        <family val="2"/>
      </rPr>
      <t>2</t>
    </r>
    <r>
      <rPr>
        <sz val="11"/>
        <color rgb="FF000000"/>
        <rFont val="Arial"/>
        <family val="2"/>
      </rPr>
      <t xml:space="preserve"> </t>
    </r>
  </si>
  <si>
    <r>
      <t>Emission factor for combustion of H</t>
    </r>
    <r>
      <rPr>
        <vertAlign val="subscript"/>
        <sz val="11"/>
        <color rgb="FF000000"/>
        <rFont val="Arial"/>
        <family val="2"/>
      </rPr>
      <t>2</t>
    </r>
    <r>
      <rPr>
        <sz val="11"/>
        <color rgb="FF000000"/>
        <rFont val="Arial"/>
        <family val="2"/>
      </rPr>
      <t xml:space="preserve"> not qualifying as RFNBO or low-carbon gas</t>
    </r>
  </si>
  <si>
    <t>The following checklist aims at helping the applicants for the submission of their projects to under the Innovation Fund calls.
The document has been built based on the experience gathered from previous calls, the common mistakes identified as well as the best practices followed by applicants. It is strongly suggested to use this checklist.
This tab is reserved for applicants to self-assess whether they are following the best practices in calculating and presenting GHG emission avoidance in order to eliminate possible mistakes.</t>
  </si>
  <si>
    <t>Have the GHG calculations been submitted in an excel sheet that mirrors the GHG methodology, using the same terminology for GHG emission sources and activities within the scope of the given sector? Any deviations are explained clearly and justified.</t>
  </si>
  <si>
    <t>Have ONLY emissions inside the scope of the IF GHG avoidance criteria been considered for the final emissions calculation? (GHG savings that could be claimed under other GHG savings should be indicated separately, see next point.)</t>
  </si>
  <si>
    <t xml:space="preserve">In case the project presents benefits which are out of the scope of the IF GHG emission avoidance criterion, has an excel-based calculation of these additional benefits with respect to GHG emission avoidance been provided? Does the calculation of the additional GHG emission avoidance follow the logic of the IF GHG emission avoidance methodology? Have you presented the additional calculations in the separate tab 'Other GHG emission avoidance'? </t>
  </si>
  <si>
    <r>
      <t xml:space="preserve">Applicants are expected to provide detailed, complete and transparent documentation of the parameters used in the calculations and data sources. 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
</t>
    </r>
    <r>
      <rPr>
        <i/>
        <sz val="11"/>
        <color theme="1"/>
        <rFont val="Arial"/>
        <family val="2"/>
      </rPr>
      <t xml:space="preserve">Transparency relates to the degree to which information on the processes, procedures, assumptions, and limitations of the GHG quantification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 </t>
    </r>
    <r>
      <rPr>
        <sz val="11"/>
        <color theme="1"/>
        <rFont val="Arial"/>
        <family val="2"/>
      </rPr>
      <t xml:space="preserve"> (GHG Accounting Protocol)</t>
    </r>
  </si>
  <si>
    <t>Conversion factors | Parameters not to be monitored</t>
  </si>
  <si>
    <r>
      <t xml:space="preserve">GHG emissions due to the combustion of the biomass-based fuel, including the share of biogenic fuels in SAFs, that will be consumed in air, water or land modes proposed in the project activity. </t>
    </r>
    <r>
      <rPr>
        <b/>
        <sz val="10"/>
        <color rgb="FF000000"/>
        <rFont val="Arial"/>
        <family val="2"/>
      </rPr>
      <t>(Not included in Small Scale projects)</t>
    </r>
  </si>
  <si>
    <r>
      <t xml:space="preserve">GHG emissions due to the  generation of electricity that will be either imported from the grid or produced on-site that will be consumed in air, water or land modes proposed in the project activity. </t>
    </r>
    <r>
      <rPr>
        <b/>
        <sz val="10"/>
        <color rgb="FF000000"/>
        <rFont val="Arial"/>
        <family val="2"/>
      </rPr>
      <t>(Not included in Small Scale projects)</t>
    </r>
  </si>
  <si>
    <t>Summary of reference emissions</t>
  </si>
  <si>
    <r>
      <t>Q</t>
    </r>
    <r>
      <rPr>
        <vertAlign val="subscript"/>
        <sz val="10"/>
        <color theme="1"/>
        <rFont val="Arial"/>
        <family val="2"/>
      </rPr>
      <t>jetA1</t>
    </r>
  </si>
  <si>
    <t>GJ</t>
  </si>
  <si>
    <t>Reference emissions calculation</t>
  </si>
  <si>
    <t>Projects that reduce energy use per functional unit, fuel switch projects and projects that envisage a modal shift, or their combination.</t>
  </si>
  <si>
    <t>Manufacturing of electric or hydrogen-fuelled planes or their components</t>
  </si>
  <si>
    <t>Please refer to Section 7.3.3 of the Methodology for Guidance.</t>
  </si>
  <si>
    <t>A</t>
  </si>
  <si>
    <r>
      <t>D</t>
    </r>
    <r>
      <rPr>
        <vertAlign val="subscript"/>
        <sz val="10"/>
        <color rgb="FF000000"/>
        <rFont val="Arial"/>
        <family val="2"/>
      </rPr>
      <t>ref</t>
    </r>
  </si>
  <si>
    <t>Annual average distance travelled by a conventional commercial aircraft</t>
  </si>
  <si>
    <t>km</t>
  </si>
  <si>
    <t>Multiplier</t>
  </si>
  <si>
    <r>
      <t>SC</t>
    </r>
    <r>
      <rPr>
        <vertAlign val="subscript"/>
        <sz val="10"/>
        <color theme="1"/>
        <rFont val="Arial"/>
        <family val="2"/>
      </rPr>
      <t>jetA1,a</t>
    </r>
  </si>
  <si>
    <t>GJ /km</t>
  </si>
  <si>
    <t>Summary of project emissions</t>
  </si>
  <si>
    <t xml:space="preserve">Project emissions calculation.  </t>
  </si>
  <si>
    <t>Annual average distance travelled by the innovative aircraft</t>
  </si>
  <si>
    <r>
      <t>D</t>
    </r>
    <r>
      <rPr>
        <vertAlign val="subscript"/>
        <sz val="10"/>
        <color rgb="FF000000"/>
        <rFont val="Arial"/>
        <family val="2"/>
      </rPr>
      <t>proj</t>
    </r>
  </si>
  <si>
    <r>
      <t xml:space="preserve">Please complete with the parameters used for the calculation of cumulated climate impacts due to the emissions of non-CO2 gases from jet contrails that are expected to be emitted in the project scenario </t>
    </r>
    <r>
      <rPr>
        <b/>
        <sz val="10"/>
        <color rgb="FF000000"/>
        <rFont val="Arial"/>
        <family val="2"/>
      </rPr>
      <t>by one aircraft using the innovative technology</t>
    </r>
  </si>
  <si>
    <r>
      <t>SC</t>
    </r>
    <r>
      <rPr>
        <vertAlign val="subscript"/>
        <sz val="10"/>
        <color theme="1"/>
        <rFont val="Arial"/>
        <family val="2"/>
      </rPr>
      <t>FF,a</t>
    </r>
  </si>
  <si>
    <r>
      <t>SC</t>
    </r>
    <r>
      <rPr>
        <vertAlign val="subscript"/>
        <sz val="10"/>
        <color theme="1"/>
        <rFont val="Arial"/>
        <family val="2"/>
      </rPr>
      <t>bio,a</t>
    </r>
  </si>
  <si>
    <r>
      <t>SC</t>
    </r>
    <r>
      <rPr>
        <vertAlign val="subscript"/>
        <sz val="10"/>
        <color theme="1"/>
        <rFont val="Arial"/>
        <family val="2"/>
      </rPr>
      <t>elect,c,a</t>
    </r>
  </si>
  <si>
    <r>
      <t>SC</t>
    </r>
    <r>
      <rPr>
        <vertAlign val="subscript"/>
        <sz val="10"/>
        <color theme="1"/>
        <rFont val="Arial"/>
        <family val="2"/>
      </rPr>
      <t>H2,a</t>
    </r>
  </si>
  <si>
    <t>Please insert estimated emissions</t>
  </si>
  <si>
    <t>Please inform as approapriate</t>
  </si>
  <si>
    <t>H2 renewable</t>
  </si>
  <si>
    <t>H2 fossil</t>
  </si>
  <si>
    <t>Electricity EU</t>
  </si>
  <si>
    <t>Electricity non-EU</t>
  </si>
  <si>
    <t>REDII compliant Biofuels</t>
  </si>
  <si>
    <t>Jet A1 kerosene</t>
  </si>
  <si>
    <t>Aviation gasoline</t>
  </si>
  <si>
    <t>For small-scale projects, please leave blank</t>
  </si>
  <si>
    <t>Please complete with the parameters used for the calculation of cumulated climate impacts due to the emissions of non-CO2 gases from jet contrails that are expected to be emitted in  project scenario</t>
  </si>
  <si>
    <r>
      <t>Q</t>
    </r>
    <r>
      <rPr>
        <vertAlign val="subscript"/>
        <sz val="10"/>
        <color theme="1"/>
        <rFont val="Arial"/>
        <family val="2"/>
      </rPr>
      <t>FF,air</t>
    </r>
  </si>
  <si>
    <r>
      <t>Q</t>
    </r>
    <r>
      <rPr>
        <vertAlign val="subscript"/>
        <sz val="10"/>
        <color theme="1"/>
        <rFont val="Arial"/>
        <family val="2"/>
      </rPr>
      <t>FF,water</t>
    </r>
  </si>
  <si>
    <t>Other, please specify</t>
  </si>
  <si>
    <r>
      <t>Q</t>
    </r>
    <r>
      <rPr>
        <vertAlign val="subscript"/>
        <sz val="10"/>
        <color theme="1"/>
        <rFont val="Arial"/>
        <family val="2"/>
      </rPr>
      <t>FF,road</t>
    </r>
  </si>
  <si>
    <t>LPG</t>
  </si>
  <si>
    <r>
      <t>Q</t>
    </r>
    <r>
      <rPr>
        <vertAlign val="subscript"/>
        <sz val="10"/>
        <color theme="1"/>
        <rFont val="Arial"/>
        <family val="2"/>
      </rPr>
      <t>bio,air</t>
    </r>
  </si>
  <si>
    <r>
      <t>Q</t>
    </r>
    <r>
      <rPr>
        <vertAlign val="subscript"/>
        <sz val="10"/>
        <color theme="1"/>
        <rFont val="Arial"/>
        <family val="2"/>
      </rPr>
      <t>bio,water</t>
    </r>
  </si>
  <si>
    <r>
      <t>Q</t>
    </r>
    <r>
      <rPr>
        <vertAlign val="subscript"/>
        <sz val="10"/>
        <color theme="1"/>
        <rFont val="Arial"/>
        <family val="2"/>
      </rPr>
      <t>bio,road</t>
    </r>
  </si>
  <si>
    <t>Please specify</t>
  </si>
  <si>
    <r>
      <t>Q</t>
    </r>
    <r>
      <rPr>
        <vertAlign val="subscript"/>
        <sz val="10"/>
        <color theme="1"/>
        <rFont val="Arial"/>
        <family val="2"/>
      </rPr>
      <t>res,air</t>
    </r>
  </si>
  <si>
    <r>
      <t>Q</t>
    </r>
    <r>
      <rPr>
        <vertAlign val="subscript"/>
        <sz val="10"/>
        <color theme="1"/>
        <rFont val="Arial"/>
        <family val="2"/>
      </rPr>
      <t>res,water</t>
    </r>
  </si>
  <si>
    <r>
      <t>Q</t>
    </r>
    <r>
      <rPr>
        <vertAlign val="subscript"/>
        <sz val="10"/>
        <color theme="1"/>
        <rFont val="Arial"/>
        <family val="2"/>
      </rPr>
      <t>res,land</t>
    </r>
  </si>
  <si>
    <r>
      <t>Q</t>
    </r>
    <r>
      <rPr>
        <vertAlign val="subscript"/>
        <sz val="10"/>
        <color theme="1"/>
        <rFont val="Arial"/>
        <family val="2"/>
      </rPr>
      <t>elec,land</t>
    </r>
  </si>
  <si>
    <r>
      <t>Q</t>
    </r>
    <r>
      <rPr>
        <vertAlign val="subscript"/>
        <sz val="10"/>
        <color theme="1"/>
        <rFont val="Arial"/>
        <family val="2"/>
      </rPr>
      <t>elec,air</t>
    </r>
  </si>
  <si>
    <r>
      <t>Q</t>
    </r>
    <r>
      <rPr>
        <vertAlign val="subscript"/>
        <sz val="10"/>
        <color theme="1"/>
        <rFont val="Arial"/>
        <family val="2"/>
      </rPr>
      <t>elec,water</t>
    </r>
  </si>
  <si>
    <r>
      <t>Q</t>
    </r>
    <r>
      <rPr>
        <vertAlign val="subscript"/>
        <sz val="10"/>
        <color theme="1"/>
        <rFont val="Arial"/>
        <family val="2"/>
      </rPr>
      <t>H2,air</t>
    </r>
  </si>
  <si>
    <r>
      <t>Q</t>
    </r>
    <r>
      <rPr>
        <vertAlign val="subscript"/>
        <sz val="10"/>
        <color theme="1"/>
        <rFont val="Arial"/>
        <family val="2"/>
      </rPr>
      <t>H2,water</t>
    </r>
  </si>
  <si>
    <r>
      <t>Q</t>
    </r>
    <r>
      <rPr>
        <vertAlign val="subscript"/>
        <sz val="10"/>
        <color theme="1"/>
        <rFont val="Arial"/>
        <family val="2"/>
      </rPr>
      <t>H2,land</t>
    </r>
  </si>
  <si>
    <t>Date</t>
  </si>
  <si>
    <r>
      <t>Proj</t>
    </r>
    <r>
      <rPr>
        <vertAlign val="subscript"/>
        <sz val="10"/>
        <color rgb="FF000000"/>
        <rFont val="Arial"/>
        <family val="2"/>
      </rPr>
      <t xml:space="preserve">FF </t>
    </r>
    <r>
      <rPr>
        <sz val="10"/>
        <color rgb="FF000000"/>
        <rFont val="Arial"/>
        <family val="2"/>
      </rPr>
      <t>+ Proj</t>
    </r>
    <r>
      <rPr>
        <vertAlign val="subscript"/>
        <sz val="10"/>
        <color rgb="FF000000"/>
        <rFont val="Arial"/>
        <family val="2"/>
      </rPr>
      <t>H2</t>
    </r>
    <r>
      <rPr>
        <sz val="10"/>
        <color rgb="FF000000"/>
        <rFont val="Arial"/>
        <family val="2"/>
      </rPr>
      <t xml:space="preserve"> + Proj</t>
    </r>
    <r>
      <rPr>
        <vertAlign val="subscript"/>
        <sz val="10"/>
        <color rgb="FF000000"/>
        <rFont val="Arial"/>
        <family val="2"/>
      </rPr>
      <t xml:space="preserve">nonCO2  </t>
    </r>
    <r>
      <rPr>
        <sz val="10"/>
        <color rgb="FF000000"/>
        <rFont val="Arial"/>
        <family val="2"/>
      </rPr>
      <t>+ Proj</t>
    </r>
    <r>
      <rPr>
        <vertAlign val="subscript"/>
        <sz val="10"/>
        <color rgb="FF000000"/>
        <rFont val="Arial"/>
        <family val="2"/>
      </rPr>
      <t>bio</t>
    </r>
    <r>
      <rPr>
        <sz val="10"/>
        <color rgb="FF000000"/>
        <rFont val="Arial"/>
        <family val="2"/>
      </rPr>
      <t xml:space="preserve"> + Proj</t>
    </r>
    <r>
      <rPr>
        <vertAlign val="subscript"/>
        <sz val="10"/>
        <color rgb="FF000000"/>
        <rFont val="Arial"/>
        <family val="2"/>
      </rPr>
      <t>res</t>
    </r>
    <r>
      <rPr>
        <sz val="10"/>
        <color rgb="FF000000"/>
        <rFont val="Arial"/>
        <family val="2"/>
      </rPr>
      <t xml:space="preserve"> + Proj</t>
    </r>
    <r>
      <rPr>
        <vertAlign val="subscript"/>
        <sz val="10"/>
        <color rgb="FF000000"/>
        <rFont val="Arial"/>
        <family val="2"/>
      </rPr>
      <t>elec</t>
    </r>
  </si>
  <si>
    <r>
      <t xml:space="preserve">GHG emissions due to the generation of renewable energy that will be consumed in air, water or land modes proposed in the project activity. </t>
    </r>
    <r>
      <rPr>
        <b/>
        <sz val="10"/>
        <color rgb="FF000000"/>
        <rFont val="Arial"/>
        <family val="2"/>
      </rPr>
      <t>(Not included in Small Scale projects)</t>
    </r>
  </si>
  <si>
    <t>Average GHG emissions intensity from the industry to deliver the transportation services in the reference scenario</t>
  </si>
  <si>
    <t xml:space="preserve">Transportation of goods/passengers:
</t>
  </si>
  <si>
    <t>Estimated GHG emissions intensity to deliver the transportation services in the project scenario</t>
  </si>
  <si>
    <t xml:space="preserve">Manufacturing facilities:
</t>
  </si>
  <si>
    <t>Average GHG emissions intensity from the industry to produce a conventional aircraft  or their components in the reference scenario</t>
  </si>
  <si>
    <r>
      <t xml:space="preserve">tCO2e / functonal unit for the principal product  </t>
    </r>
    <r>
      <rPr>
        <i/>
        <sz val="10"/>
        <color theme="0" tint="-0.34998626667073579"/>
        <rFont val="Arial"/>
        <family val="2"/>
      </rPr>
      <t>[Please replace with adequate unit]</t>
    </r>
  </si>
  <si>
    <t>Estimated GHG emissions intensity to produce a innovative aircraft or their components in the project scenario</t>
  </si>
  <si>
    <t>Mobile Chapter. Table 3.6.5. All fuels. Aviation</t>
  </si>
  <si>
    <t>23.11.2023</t>
  </si>
  <si>
    <t>Estimated GHG emissions</t>
  </si>
  <si>
    <t>Estimated values for the reference and project GHG emissions and net absolute GHG emissions avoided during the first 10 year of operation, in tCO2e.</t>
  </si>
  <si>
    <t>The relative GHG emission avoidance is expressed in percent.</t>
  </si>
  <si>
    <t>TOT</t>
  </si>
  <si>
    <r>
      <t>Ref</t>
    </r>
    <r>
      <rPr>
        <vertAlign val="subscript"/>
        <sz val="11"/>
        <color rgb="FF000000"/>
        <rFont val="Arial"/>
        <family val="2"/>
      </rPr>
      <t>year, estimated</t>
    </r>
  </si>
  <si>
    <r>
      <t>Proj</t>
    </r>
    <r>
      <rPr>
        <vertAlign val="subscript"/>
        <sz val="11"/>
        <color rgb="FF000000"/>
        <rFont val="Arial"/>
        <family val="2"/>
      </rPr>
      <t>year, estimated</t>
    </r>
  </si>
  <si>
    <t>Reported GHG emissions</t>
  </si>
  <si>
    <t>Measured and reported values for the reference and project GHG emissions and net absolute GHG emissions avoided during the first 10 year of operation, in tCO2e.</t>
  </si>
  <si>
    <t>The table below should not be modified at the time of application, it will be filled only at the time of monitoring and reporting</t>
  </si>
  <si>
    <r>
      <t>Ref</t>
    </r>
    <r>
      <rPr>
        <vertAlign val="subscript"/>
        <sz val="11"/>
        <color rgb="FF000000"/>
        <rFont val="Arial"/>
        <family val="2"/>
      </rPr>
      <t>year, reported</t>
    </r>
  </si>
  <si>
    <r>
      <t>Proj</t>
    </r>
    <r>
      <rPr>
        <vertAlign val="subscript"/>
        <sz val="11"/>
        <color rgb="FF000000"/>
        <rFont val="Arial"/>
        <family val="2"/>
      </rPr>
      <t>year, reported</t>
    </r>
  </si>
  <si>
    <t>Comparison between estimated and reported GHG emission avoidance</t>
  </si>
  <si>
    <t>Ratio between the absolute GHG emission avoidance measured and reported during the first 10 years of operation, and the estimated absolute GHG emission avoidance potential, expressed in percent.</t>
  </si>
  <si>
    <t>Total reference emissions per year</t>
  </si>
  <si>
    <r>
      <t>Ref</t>
    </r>
    <r>
      <rPr>
        <vertAlign val="subscript"/>
        <sz val="11"/>
        <color rgb="FF000000"/>
        <rFont val="Arial"/>
        <family val="2"/>
      </rPr>
      <t>year</t>
    </r>
  </si>
  <si>
    <t>Please verify that the horizontal sum per year and the vertical sum per contribution yield the same result as the grand total in the pivot table</t>
  </si>
  <si>
    <r>
      <t>CS</t>
    </r>
    <r>
      <rPr>
        <vertAlign val="subscript"/>
        <sz val="10"/>
        <color rgb="FF000000"/>
        <rFont val="Arial"/>
        <family val="2"/>
      </rPr>
      <t>component</t>
    </r>
  </si>
  <si>
    <t xml:space="preserve">Cost of the innovative components as a share of the entire aircraft, or all components put together in the case of production of the entire aircraft. </t>
  </si>
  <si>
    <t>The cost for the entire aircraft is the sum of the cost of the innovative component, plus standard costs of the remaining components constituting a typical operational aircraft that uses the innovative component</t>
  </si>
  <si>
    <t>Please provide the detailed calculations below (Note: keep the traceability if values from other tabs are used and, if new values are used, provide an explanation).</t>
  </si>
  <si>
    <t>Adjusted relative GHG emission avoidance:</t>
  </si>
  <si>
    <t>Total project emissions (tCO2e):</t>
  </si>
  <si>
    <t>Net carbon removals</t>
  </si>
  <si>
    <r>
      <t xml:space="preserve">Projects with substantial potential for net carbon removals need to provide here </t>
    </r>
    <r>
      <rPr>
        <b/>
        <sz val="10"/>
        <color rgb="FF000000"/>
        <rFont val="Arial"/>
        <family val="2"/>
      </rPr>
      <t>detailed, credible and robust calculations</t>
    </r>
    <r>
      <rPr>
        <sz val="10"/>
        <color rgb="FF000000"/>
        <rFont val="Arial"/>
        <family val="2"/>
      </rPr>
      <t xml:space="preserve">. The following general rules should be followed:
     • In net carbon removal projects the total project emissions should be negative.
     • For EII projects, negative emissions can only be claimed </t>
    </r>
    <r>
      <rPr>
        <b/>
        <sz val="10"/>
        <color rgb="FF000000"/>
        <rFont val="Arial"/>
        <family val="2"/>
      </rPr>
      <t>excluding any credit for timed operation</t>
    </r>
    <r>
      <rPr>
        <sz val="10"/>
        <color rgb="FF000000"/>
        <rFont val="Arial"/>
        <family val="2"/>
      </rPr>
      <t xml:space="preserve">.
     • EII projects with non-principal products: it is allowed to count the credit in the non-principal products box to offset positive emissions, but </t>
    </r>
    <r>
      <rPr>
        <b/>
        <sz val="10"/>
        <color rgb="FF000000"/>
        <rFont val="Arial"/>
        <family val="2"/>
      </rPr>
      <t>non-principal products are not allowed to be the only source of negative emissions in the project</t>
    </r>
    <r>
      <rPr>
        <sz val="10"/>
        <color rgb="FF000000"/>
        <rFont val="Arial"/>
        <family val="2"/>
      </rPr>
      <t xml:space="preserve"> (i.e. to count as net carbon removals it is mandatory to have other negative emission term as well).  
     • The adjusted relative GHG emissions avoidance is calculated based on the project emissions excluding any timed operation credit. 
     • The 30th row of the </t>
    </r>
    <r>
      <rPr>
        <i/>
        <sz val="10"/>
        <color rgb="FF000000"/>
        <rFont val="Arial"/>
        <family val="2"/>
      </rPr>
      <t>Project emissions</t>
    </r>
    <r>
      <rPr>
        <sz val="10"/>
        <color rgb="FF000000"/>
        <rFont val="Arial"/>
        <family val="2"/>
      </rPr>
      <t xml:space="preserve"> tab of this template is labelled "Timed operation credit". Providing this row is used to record any timed operation credit given in the processes box of the project scenario then the adjusted relative emissions avoidance score is automatically calculated below. Applicants should check this calculation before submitting.
</t>
    </r>
    <r>
      <rPr>
        <b/>
        <sz val="10"/>
        <color rgb="FF000000"/>
        <rFont val="Arial"/>
        <family val="2"/>
      </rPr>
      <t>The potential for net carbon removals is considered under the bonus points (please check the call text)</t>
    </r>
  </si>
  <si>
    <r>
      <t xml:space="preserve"> If applicable,</t>
    </r>
    <r>
      <rPr>
        <b/>
        <sz val="10"/>
        <color rgb="FFFFFFFF"/>
        <rFont val="Arial"/>
        <family val="2"/>
      </rPr>
      <t xml:space="preserve"> equipment used for monitoring, including details on accuracy and calibration</t>
    </r>
  </si>
  <si>
    <t>Comments about Ref scenario</t>
  </si>
  <si>
    <t xml:space="preserve">                    -  </t>
  </si>
  <si>
    <t>Grand Total over 10 years</t>
  </si>
  <si>
    <r>
      <t xml:space="preserve">The methodology for the GHG emission avoidance criterion was structured with the intention of capturing the most common and/or representative emission sources in the eligible sectors. Should applicants wish to claim for substantial GHG emissions savings from emission sources that are excluded from the project boundaries, they may provide a separate calculation of these potential emission savings. These shall not be added to the calculation of Absolute and Relative GHG Emissions Avoidance.  Please list and estimate below avoided emissions from any of the following GHG emissions sources, if they are not already covered within the scope of the IF methodology (See section "1.1.4 GHG emissions that are generally excluded" in the "Methodology for GHG Emission Avoidance Calculation").
</t>
    </r>
    <r>
      <rPr>
        <b/>
        <sz val="10"/>
        <color rgb="FF000000"/>
        <rFont val="Arial"/>
        <family val="2"/>
      </rPr>
      <t>Other GHG emission avoidance is considered under the bonus points (please check the call text)</t>
    </r>
  </si>
  <si>
    <r>
      <t xml:space="preserve">If your project includes the use of electricity from the grid, please explain here whether you are using additional electricity of renewable origin. In this case, please list any actions for the procurement of additional renewable electricity for the operation of the project, such as:
(i) Electricity supplied by a direct connection to a dedicated renewable source, not connected to the grid; no additional electricity taken from grid;
Commitment to use electricity from additional renewable sources is considered under the bonus points (please check the call text)
(ii) Wind electricity delivered by the grid, that would otherwise be curtailed;
(iii) Hydroelectricity that has insufficient demand in the region and will probably be insufficiently connected to the rest of the grid even in 2030 to allow all of it to be used;
(iv) Renewable electricity supplied under a Power Purchase Agreement (PPA) with an additional renewable installation. The power (MW) used at any time under the PPA should not exceed the power that is being generated by the renewable energy installation(s). The grid connection between producer and user of the electricity does not pass a zone of grid congestion for electricity passing in the same direction as attested by the grid operator. 
</t>
    </r>
    <r>
      <rPr>
        <b/>
        <sz val="11"/>
        <color theme="1"/>
        <rFont val="Arial"/>
        <family val="2"/>
      </rPr>
      <t xml:space="preserve">If your project includes feeding electricity into the grid, explain here  the relationship with the electricity market, in particular how to match the demand of electricity from the grid. </t>
    </r>
  </si>
  <si>
    <t>For further detailed information on how to do the calculation and on all conditions linked to the application and grant award, please refer to the call text and the methodology for GHG emission avoidance. This tool is provided only as support. In case of divergence of the information or formulas between this tool and the call text and the methodology, the latter texts take precedence.</t>
  </si>
  <si>
    <t>REPORTING TABLE</t>
  </si>
  <si>
    <t>Description and explanation</t>
  </si>
  <si>
    <t>Reporting, year Y</t>
  </si>
  <si>
    <t>xx.xx.yyyy</t>
  </si>
  <si>
    <r>
      <rPr>
        <b/>
        <sz val="11"/>
        <color rgb="FFFF0000"/>
        <rFont val="Calibri"/>
        <family val="2"/>
      </rPr>
      <t>To be filled only at the time of monitoring and reporting.</t>
    </r>
    <r>
      <rPr>
        <b/>
        <i/>
        <sz val="11"/>
        <color rgb="FFFF0000"/>
        <rFont val="Calibri"/>
        <family val="2"/>
      </rPr>
      <t xml:space="preserve">
</t>
    </r>
    <r>
      <rPr>
        <sz val="11"/>
        <rFont val="Calibri"/>
        <family val="2"/>
      </rPr>
      <t>This table will be used to describe and explain deviations between the absolute GHG emission avoidance measured and reported during the first 10 years of operation, and the estimated absolute GHG emission avoidance potential.</t>
    </r>
  </si>
  <si>
    <t xml:space="preserve">This tool aims at supporting the calculation of GHG emission avoidance from innovative aviation projects under the Innovation Fund, creating a structure for the insertion of data to support applicants estimating the overall climate impact that will be avoided in operating flights as a result of the implementation of innovative projects. The overall climate impact avoided will be defined by the difference between the amount of emissions from both conventional GHG and other non-CO2 effects, expressed into CO2 equivalent, that would occur for the delivery of the same services using the conventional technology or fuel, and those that occur following the project activity.
Successful projects will be required to maintain records of measurements, quality assurance and quality control procedures and calculations used in the development of data reported, along with copies of reported data and forms submitted. </t>
  </si>
  <si>
    <r>
      <t>EF</t>
    </r>
    <r>
      <rPr>
        <vertAlign val="subscript"/>
        <sz val="8"/>
        <color rgb="FF000000"/>
        <rFont val="Verdana"/>
        <family val="2"/>
      </rPr>
      <t>CO2,jetA1</t>
    </r>
  </si>
  <si>
    <r>
      <t>tonne CO</t>
    </r>
    <r>
      <rPr>
        <vertAlign val="subscript"/>
        <sz val="8"/>
        <color rgb="FF000000"/>
        <rFont val="Verdana"/>
        <family val="2"/>
      </rPr>
      <t>2</t>
    </r>
    <r>
      <rPr>
        <sz val="8"/>
        <color rgb="FF000000"/>
        <rFont val="Verdana"/>
        <family val="2"/>
      </rPr>
      <t>/GJ</t>
    </r>
  </si>
  <si>
    <r>
      <t>CO</t>
    </r>
    <r>
      <rPr>
        <vertAlign val="subscript"/>
        <sz val="10"/>
        <color theme="1"/>
        <rFont val="Arial"/>
        <family val="2"/>
      </rPr>
      <t>2</t>
    </r>
    <r>
      <rPr>
        <sz val="10"/>
        <color theme="1"/>
        <rFont val="Arial"/>
        <family val="2"/>
      </rPr>
      <t xml:space="preserve"> emission factor for the combustion of jet A-1 kerosene</t>
    </r>
  </si>
  <si>
    <r>
      <t>For use in the calculation of non-CO</t>
    </r>
    <r>
      <rPr>
        <vertAlign val="subscript"/>
        <sz val="10"/>
        <rFont val="Arial"/>
        <family val="2"/>
      </rPr>
      <t>2</t>
    </r>
    <r>
      <rPr>
        <sz val="10"/>
        <rFont val="Arial"/>
        <family val="2"/>
      </rPr>
      <t xml:space="preserve"> climate impacts</t>
    </r>
  </si>
  <si>
    <t xml:space="preserve">2006 IPCC Guidelines for National Greenhouse Gas Inventories. Volume 2. (EF) </t>
  </si>
  <si>
    <t>Summary per year</t>
  </si>
  <si>
    <t>Please update if efficiency is expected to change over time</t>
  </si>
  <si>
    <r>
      <rPr>
        <sz val="10"/>
        <rFont val="Arial"/>
        <family val="2"/>
      </rPr>
      <t xml:space="preserve">Please update if efficiency is expected to change over time. </t>
    </r>
    <r>
      <rPr>
        <b/>
        <sz val="10"/>
        <color rgb="FFFF0000"/>
        <rFont val="Arial"/>
        <family val="2"/>
      </rPr>
      <t xml:space="preserve">For small-scale projects, please leave blank. </t>
    </r>
  </si>
  <si>
    <t>Cumulative number of innovative aircraft to be supplied to the market by the proposed manufacturing plant</t>
  </si>
  <si>
    <t>n/a</t>
  </si>
  <si>
    <t>Total project emissions per year</t>
  </si>
  <si>
    <t>v1.1</t>
  </si>
  <si>
    <t>22.12.2023</t>
  </si>
  <si>
    <r>
      <t>In sheet "Conversion factors", the value of EF</t>
    </r>
    <r>
      <rPr>
        <vertAlign val="subscript"/>
        <sz val="9"/>
        <rFont val="Arial"/>
        <family val="2"/>
      </rPr>
      <t>H2,fossil</t>
    </r>
    <r>
      <rPr>
        <sz val="9"/>
        <rFont val="Arial"/>
        <family val="2"/>
      </rPr>
      <t xml:space="preserve"> has been corrected</t>
    </r>
  </si>
  <si>
    <r>
      <t>Proj</t>
    </r>
    <r>
      <rPr>
        <vertAlign val="subscript"/>
        <sz val="11"/>
        <color rgb="FF000000"/>
        <rFont val="Arial"/>
        <family val="2"/>
      </rPr>
      <t>year</t>
    </r>
  </si>
  <si>
    <t>Tool to support the calculation of GHG emission avoidance from aviation projects under the Innovation Fund (v1.1 | 22.12.2023)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</si>
</sst>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2]\ * #,##0.00_ ;_ [$€-2]\ * \-#,##0.00_ ;_ [$€-2]\ * &quot;-&quot;??_ "/>
    <numFmt numFmtId="166" formatCode="_-* #,##0.0_-;\-* #,##0.0_-;_-* &quot;-&quot;??_-;_-@_-"/>
    <numFmt numFmtId="167" formatCode="_ [$€-2]\ * #,##0.000000000000_ ;_ [$€-2]\ * \-#,##0.000000000000_ ;_ [$€-2]\ * &quot;-&quot;??_ "/>
    <numFmt numFmtId="168" formatCode="_-* #,##0.000_-;\-* #,##0.000_-;_-* &quot;-&quot;??_-;_-@_-"/>
    <numFmt numFmtId="169" formatCode="#,##0_ ;\-#,##0\ "/>
    <numFmt numFmtId="170" formatCode="0.0000"/>
    <numFmt numFmtId="171" formatCode="_-* #,##0_-;\-* #,##0_-;_-* &quot;-&quot;??_-;_-@_-"/>
    <numFmt numFmtId="172" formatCode="_-* #,##0.0000_-;\-* #,##0.0000_-;_-* &quot;-&quot;??_-;_-@_-"/>
    <numFmt numFmtId="173" formatCode="0.0%"/>
  </numFmts>
  <fonts count="64"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sz val="10"/>
      <color theme="0" tint="-0.34998626667073579"/>
      <name val="Arial"/>
      <family val="2"/>
    </font>
    <font>
      <b/>
      <sz val="10"/>
      <color theme="0"/>
      <name val="Arial"/>
      <family val="2"/>
    </font>
    <font>
      <b/>
      <sz val="11"/>
      <color rgb="FFFFFFFF"/>
      <name val="Arial"/>
      <family val="2"/>
    </font>
    <font>
      <sz val="10"/>
      <color rgb="FFFFFFFF"/>
      <name val="Arial"/>
      <family val="2"/>
    </font>
    <font>
      <sz val="11"/>
      <name val="Arial"/>
      <family val="2"/>
    </font>
    <font>
      <sz val="11"/>
      <color theme="1"/>
      <name val="Arial"/>
      <family val="2"/>
    </font>
    <font>
      <b/>
      <sz val="11"/>
      <name val="Arial"/>
      <family val="2"/>
    </font>
    <font>
      <b/>
      <sz val="11"/>
      <color theme="1"/>
      <name val="Arial"/>
      <family val="2"/>
    </font>
    <font>
      <sz val="9"/>
      <color theme="1"/>
      <name val="Arial"/>
      <family val="2"/>
    </font>
    <font>
      <sz val="11"/>
      <name val="Calibri"/>
      <family val="2"/>
      <scheme val="minor"/>
    </font>
    <font>
      <sz val="11"/>
      <color rgb="FFFFFFFF"/>
      <name val="Arial"/>
      <family val="2"/>
    </font>
    <font>
      <sz val="11"/>
      <color theme="3" tint="-0.499984740745262"/>
      <name val="Arial"/>
      <family val="2"/>
    </font>
    <font>
      <sz val="12"/>
      <color theme="1"/>
      <name val="Courier New"/>
      <family val="3"/>
    </font>
    <font>
      <i/>
      <sz val="10"/>
      <color theme="1"/>
      <name val="Arial"/>
      <family val="2"/>
    </font>
    <font>
      <i/>
      <sz val="10"/>
      <name val="Arial"/>
      <family val="2"/>
    </font>
    <font>
      <i/>
      <sz val="10"/>
      <color theme="0" tint="-0.34998626667073579"/>
      <name val="Arial"/>
      <family val="2"/>
    </font>
    <font>
      <sz val="11"/>
      <color rgb="FF000000"/>
      <name val="Arial"/>
      <family val="2"/>
    </font>
    <font>
      <sz val="10"/>
      <color rgb="FFA6A6A6"/>
      <name val="Arial"/>
      <family val="2"/>
    </font>
    <font>
      <b/>
      <sz val="10"/>
      <color rgb="FF000000"/>
      <name val="Arial"/>
      <family val="2"/>
    </font>
    <font>
      <vertAlign val="subscript"/>
      <sz val="11"/>
      <color rgb="FF000000"/>
      <name val="Arial"/>
      <family val="2"/>
    </font>
    <font>
      <i/>
      <sz val="11"/>
      <color theme="1"/>
      <name val="Arial"/>
      <family val="2"/>
    </font>
    <font>
      <b/>
      <sz val="11"/>
      <color theme="1"/>
      <name val="Calibri"/>
      <family val="2"/>
      <scheme val="minor"/>
    </font>
    <font>
      <b/>
      <sz val="8"/>
      <color rgb="FFFFFFFF"/>
      <name val="Arial"/>
      <family val="2"/>
    </font>
    <font>
      <sz val="8"/>
      <name val="Arial"/>
      <family val="2"/>
    </font>
    <font>
      <b/>
      <i/>
      <sz val="11"/>
      <color theme="1"/>
      <name val="Calibri"/>
      <family val="2"/>
      <scheme val="minor"/>
    </font>
    <font>
      <sz val="8"/>
      <color rgb="FF000000"/>
      <name val="Verdana"/>
      <family val="2"/>
    </font>
    <font>
      <vertAlign val="subscript"/>
      <sz val="8"/>
      <color rgb="FF000000"/>
      <name val="Verdana"/>
      <family val="2"/>
    </font>
    <font>
      <sz val="8"/>
      <name val="Verdana"/>
      <family val="2"/>
    </font>
    <font>
      <i/>
      <sz val="9"/>
      <color theme="6" tint="-0.499984740745262"/>
      <name val="Arial"/>
      <family val="2"/>
    </font>
    <font>
      <u/>
      <sz val="9"/>
      <color theme="10"/>
      <name val="Calibri"/>
      <family val="2"/>
      <scheme val="minor"/>
    </font>
    <font>
      <i/>
      <sz val="9"/>
      <color theme="6" tint="-0.499984740745262"/>
      <name val="Calibri"/>
      <family val="2"/>
      <scheme val="minor"/>
    </font>
    <font>
      <sz val="9"/>
      <color theme="1"/>
      <name val="Calibri"/>
      <family val="2"/>
      <scheme val="minor"/>
    </font>
    <font>
      <b/>
      <sz val="10"/>
      <color rgb="FFFF0000"/>
      <name val="Arial"/>
      <family val="2"/>
    </font>
    <font>
      <u/>
      <sz val="11"/>
      <color theme="10"/>
      <name val="Arial"/>
      <family val="2"/>
    </font>
    <font>
      <b/>
      <sz val="9"/>
      <name val="Arial"/>
      <family val="2"/>
    </font>
    <font>
      <sz val="9"/>
      <name val="Arial"/>
      <family val="2"/>
    </font>
    <font>
      <b/>
      <i/>
      <sz val="11"/>
      <color rgb="FFFF0000"/>
      <name val="Arial"/>
      <family val="2"/>
    </font>
    <font>
      <i/>
      <sz val="10"/>
      <color rgb="FF000000"/>
      <name val="Arial"/>
      <family val="2"/>
    </font>
    <font>
      <b/>
      <i/>
      <sz val="10"/>
      <name val="Arial"/>
      <family val="2"/>
    </font>
    <font>
      <b/>
      <sz val="11"/>
      <name val="Calibri"/>
      <family val="2"/>
      <scheme val="minor"/>
    </font>
    <font>
      <b/>
      <i/>
      <sz val="11"/>
      <color theme="1"/>
      <name val="Arial"/>
      <family val="2"/>
    </font>
    <font>
      <b/>
      <sz val="10"/>
      <name val="Verdana"/>
      <family val="2"/>
    </font>
    <font>
      <b/>
      <sz val="9"/>
      <name val="Verdana"/>
      <family val="2"/>
    </font>
    <font>
      <sz val="9"/>
      <name val="Verdana"/>
      <family val="2"/>
    </font>
    <font>
      <b/>
      <i/>
      <sz val="11"/>
      <color rgb="FFFF0000"/>
      <name val="Calibri"/>
      <family val="2"/>
    </font>
    <font>
      <b/>
      <sz val="11"/>
      <color rgb="FFFF0000"/>
      <name val="Calibri"/>
      <family val="2"/>
    </font>
    <font>
      <sz val="11"/>
      <name val="Calibri"/>
      <family val="2"/>
    </font>
    <font>
      <sz val="11"/>
      <color rgb="FF000000"/>
      <name val="Calibri"/>
      <family val="2"/>
    </font>
    <font>
      <vertAlign val="subscript"/>
      <sz val="10"/>
      <name val="Arial"/>
      <family val="2"/>
    </font>
    <font>
      <vertAlign val="subscript"/>
      <sz val="9"/>
      <name val="Arial"/>
      <family val="2"/>
    </font>
  </fonts>
  <fills count="2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0" tint="-0.499984740745262"/>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0" tint="-0.249977111117893"/>
        <bgColor indexed="64"/>
      </patternFill>
    </fill>
    <fill>
      <patternFill patternType="solid">
        <fgColor rgb="FFFFFFFF"/>
        <bgColor rgb="FF000000"/>
      </patternFill>
    </fill>
    <fill>
      <patternFill patternType="solid">
        <fgColor rgb="FF203764"/>
        <bgColor rgb="FF203764"/>
      </patternFill>
    </fill>
    <fill>
      <patternFill patternType="solid">
        <fgColor rgb="FFB4C6E7"/>
        <bgColor rgb="FFB4C6E7"/>
      </patternFill>
    </fill>
    <fill>
      <patternFill patternType="solid">
        <fgColor rgb="FF00538B"/>
        <bgColor rgb="FF000000"/>
      </patternFill>
    </fill>
    <fill>
      <patternFill patternType="solid">
        <fgColor rgb="FFBFBFBF"/>
        <bgColor rgb="FF000000"/>
      </patternFill>
    </fill>
    <fill>
      <patternFill patternType="solid">
        <fgColor rgb="FFBDD7EE"/>
        <bgColor rgb="FF000000"/>
      </patternFill>
    </fill>
    <fill>
      <patternFill patternType="solid">
        <fgColor rgb="FFD9D9D9"/>
        <bgColor rgb="FF000000"/>
      </patternFill>
    </fill>
    <fill>
      <patternFill patternType="solid">
        <fgColor rgb="FFFFE699"/>
        <bgColor rgb="FF000000"/>
      </patternFill>
    </fill>
    <fill>
      <patternFill patternType="solid">
        <fgColor rgb="FFC6E0B4"/>
        <bgColor rgb="FF000000"/>
      </patternFill>
    </fill>
    <fill>
      <patternFill patternType="lightUp">
        <fgColor theme="2" tint="-0.749961851863155"/>
        <bgColor theme="0" tint="-0.24994659260841701"/>
      </patternFill>
    </fill>
    <fill>
      <patternFill patternType="solid">
        <fgColor rgb="FF555759"/>
        <bgColor indexed="64"/>
      </patternFill>
    </fill>
    <fill>
      <patternFill patternType="solid">
        <fgColor rgb="FFEDFFC4"/>
        <bgColor indexed="64"/>
      </patternFill>
    </fill>
    <fill>
      <patternFill patternType="solid">
        <fgColor theme="9" tint="0.79998168889431442"/>
        <bgColor indexed="64"/>
      </patternFill>
    </fill>
  </fills>
  <borders count="51">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bottom style="medium">
        <color theme="0" tint="-0.249977111117893"/>
      </bottom>
      <diagonal/>
    </border>
    <border>
      <left/>
      <right style="medium">
        <color rgb="FFD8E0E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bottom style="medium">
        <color rgb="FFD8E0E3"/>
      </bottom>
      <diagonal/>
    </border>
    <border>
      <left/>
      <right/>
      <top/>
      <bottom style="thin">
        <color theme="4"/>
      </bottom>
      <diagonal/>
    </border>
    <border>
      <left/>
      <right/>
      <top style="thin">
        <color theme="4" tint="0.79998168889431442"/>
      </top>
      <bottom style="thin">
        <color theme="4" tint="0.79998168889431442"/>
      </bottom>
      <diagonal/>
    </border>
    <border>
      <left/>
      <right/>
      <top style="thin">
        <color theme="4" tint="0.79998168889431442"/>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D8E0E3"/>
      </left>
      <right/>
      <top/>
      <bottom/>
      <diagonal/>
    </border>
    <border>
      <left/>
      <right/>
      <top style="medium">
        <color rgb="FFD8E0E3"/>
      </top>
      <bottom/>
      <diagonal/>
    </border>
    <border>
      <left/>
      <right style="medium">
        <color rgb="FFD8E0E3"/>
      </right>
      <top style="medium">
        <color rgb="FFD8E0E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style="thin">
        <color indexed="64"/>
      </left>
      <right style="thin">
        <color indexed="64"/>
      </right>
      <top style="thin">
        <color indexed="64"/>
      </top>
      <bottom style="thin">
        <color indexed="64"/>
      </bottom>
      <diagonal/>
    </border>
    <border>
      <left style="medium">
        <color theme="0" tint="-0.249977111117893"/>
      </left>
      <right style="medium">
        <color theme="0" tint="-0.249977111117893"/>
      </right>
      <top style="medium">
        <color theme="0" tint="-0.24997711111789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rgb="FF4472C4"/>
      </bottom>
      <diagonal/>
    </border>
    <border>
      <left/>
      <right/>
      <top style="thin">
        <color rgb="FFD9E1F2"/>
      </top>
      <bottom style="thin">
        <color rgb="FFD9E1F2"/>
      </bottom>
      <diagonal/>
    </border>
    <border>
      <left/>
      <right/>
      <top/>
      <bottom style="medium">
        <color rgb="FFBFBFBF"/>
      </bottom>
      <diagonal/>
    </border>
    <border>
      <left/>
      <right style="medium">
        <color rgb="FFD8E0E3"/>
      </right>
      <top/>
      <bottom style="medium">
        <color rgb="FFBFBFBF"/>
      </bottom>
      <diagonal/>
    </border>
    <border>
      <left style="medium">
        <color rgb="FFD8E0E3"/>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
      <left/>
      <right style="medium">
        <color rgb="FFBFBFBF"/>
      </right>
      <top/>
      <bottom style="medium">
        <color rgb="FFBFBFBF"/>
      </bottom>
      <diagonal/>
    </border>
    <border>
      <left/>
      <right/>
      <top style="medium">
        <color theme="0" tint="-0.249977111117893"/>
      </top>
      <bottom/>
      <diagonal/>
    </border>
    <border>
      <left/>
      <right/>
      <top/>
      <bottom style="medium">
        <color rgb="FF95D600"/>
      </bottom>
      <diagonal/>
    </border>
    <border>
      <left style="hair">
        <color rgb="FFBBBCBD"/>
      </left>
      <right style="hair">
        <color rgb="FFBBBCBD"/>
      </right>
      <top style="hair">
        <color rgb="FFBBBCBD"/>
      </top>
      <bottom style="hair">
        <color rgb="FFBBBCBD"/>
      </bottom>
      <diagonal/>
    </border>
    <border>
      <left style="thick">
        <color rgb="FFBFBFBF"/>
      </left>
      <right style="thick">
        <color rgb="FFBFBFBF"/>
      </right>
      <top/>
      <bottom style="thick">
        <color rgb="FFBFBFBF"/>
      </bottom>
      <diagonal/>
    </border>
    <border>
      <left/>
      <right style="thick">
        <color rgb="FFBFBFBF"/>
      </right>
      <top/>
      <bottom style="thick">
        <color rgb="FFBFBFBF"/>
      </bottom>
      <diagonal/>
    </border>
    <border>
      <left/>
      <right style="thin">
        <color indexed="64"/>
      </right>
      <top style="thin">
        <color indexed="64"/>
      </top>
      <bottom style="thin">
        <color indexed="64"/>
      </bottom>
      <diagonal/>
    </border>
    <border>
      <left/>
      <right style="medium">
        <color theme="0" tint="-0.249977111117893"/>
      </right>
      <top/>
      <bottom style="thin">
        <color indexed="64"/>
      </bottom>
      <diagonal/>
    </border>
    <border>
      <left style="thin">
        <color theme="0"/>
      </left>
      <right/>
      <top/>
      <bottom/>
      <diagonal/>
    </border>
    <border>
      <left/>
      <right/>
      <top style="thin">
        <color theme="0"/>
      </top>
      <bottom/>
      <diagonal/>
    </border>
    <border>
      <left/>
      <right/>
      <top style="thin">
        <color rgb="FF4472C4"/>
      </top>
      <bottom style="thin">
        <color theme="0"/>
      </bottom>
      <diagonal/>
    </border>
    <border>
      <left/>
      <right/>
      <top style="thin">
        <color rgb="FFD9E1F2"/>
      </top>
      <bottom/>
      <diagonal/>
    </border>
    <border>
      <left style="thin">
        <color indexed="64"/>
      </left>
      <right style="thin">
        <color indexed="64"/>
      </right>
      <top/>
      <bottom style="thin">
        <color indexed="64"/>
      </bottom>
      <diagonal/>
    </border>
  </borders>
  <cellStyleXfs count="2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7"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23" borderId="3">
      <alignment vertical="center"/>
    </xf>
    <xf numFmtId="0" fontId="3" fillId="23" borderId="3">
      <alignment vertical="center"/>
    </xf>
    <xf numFmtId="0" fontId="36" fillId="24" borderId="40" applyNumberFormat="0">
      <alignment vertical="center" wrapText="1"/>
    </xf>
    <xf numFmtId="0" fontId="37" fillId="25" borderId="41" applyNumberFormat="0" applyAlignment="0"/>
    <xf numFmtId="0" fontId="18" fillId="23" borderId="3">
      <alignment vertical="center"/>
    </xf>
  </cellStyleXfs>
  <cellXfs count="262">
    <xf numFmtId="0" fontId="0" fillId="0" borderId="0" xfId="0"/>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1" fillId="7" borderId="1" xfId="8" applyFont="1" applyFill="1" applyBorder="1" applyAlignment="1" applyProtection="1">
      <alignment vertical="center"/>
      <protection locked="0"/>
    </xf>
    <xf numFmtId="0" fontId="12" fillId="2" borderId="1" xfId="3" applyFont="1" applyFill="1" applyBorder="1" applyAlignment="1" applyProtection="1">
      <alignment horizontal="left" vertical="center"/>
      <protection locked="0" hidden="1"/>
    </xf>
    <xf numFmtId="0" fontId="3" fillId="2" borderId="1" xfId="3" applyFill="1" applyBorder="1" applyAlignment="1" applyProtection="1">
      <alignment horizontal="left" vertical="center"/>
      <protection locked="0" hidden="1"/>
    </xf>
    <xf numFmtId="0" fontId="12" fillId="2" borderId="0" xfId="3" applyFont="1" applyFill="1" applyAlignment="1" applyProtection="1">
      <alignment horizontal="left" vertical="center"/>
      <protection locked="0" hidden="1"/>
    </xf>
    <xf numFmtId="0" fontId="3" fillId="2" borderId="0" xfId="3" applyFill="1" applyAlignment="1" applyProtection="1">
      <alignment horizontal="left" vertical="center"/>
      <protection locked="0" hidden="1"/>
    </xf>
    <xf numFmtId="0" fontId="3" fillId="2" borderId="0" xfId="3"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4" borderId="3" xfId="0" applyFont="1" applyFill="1" applyBorder="1" applyAlignment="1">
      <alignment vertical="center" wrapText="1"/>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0" fontId="3" fillId="6" borderId="3" xfId="4" applyFill="1" applyBorder="1" applyAlignment="1">
      <alignment vertical="center"/>
    </xf>
    <xf numFmtId="0" fontId="7" fillId="6" borderId="3" xfId="0" applyFont="1" applyFill="1" applyBorder="1" applyAlignment="1">
      <alignment vertical="center" wrapText="1"/>
    </xf>
    <xf numFmtId="9" fontId="7" fillId="4" borderId="3" xfId="1" applyFont="1" applyFill="1" applyBorder="1" applyAlignment="1">
      <alignment vertical="center" wrapText="1"/>
    </xf>
    <xf numFmtId="0" fontId="3" fillId="2" borderId="0" xfId="6" applyFill="1" applyAlignment="1" applyProtection="1">
      <alignment horizontal="left" vertical="center"/>
      <protection locked="0" hidden="1"/>
    </xf>
    <xf numFmtId="0" fontId="6" fillId="8" borderId="6" xfId="0" applyFont="1" applyFill="1" applyBorder="1" applyAlignment="1">
      <alignment horizontal="center" vertical="center" wrapText="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0" xfId="0" quotePrefix="1" applyFont="1" applyFill="1"/>
    <xf numFmtId="0" fontId="16" fillId="8" borderId="3" xfId="0" applyFont="1" applyFill="1" applyBorder="1" applyAlignment="1">
      <alignment horizontal="center" vertical="center" wrapText="1"/>
    </xf>
    <xf numFmtId="0" fontId="5" fillId="0" borderId="3" xfId="0" applyFont="1" applyBorder="1" applyAlignment="1">
      <alignment vertical="center"/>
    </xf>
    <xf numFmtId="168" fontId="7" fillId="3" borderId="3" xfId="12" applyNumberFormat="1" applyFont="1" applyFill="1" applyBorder="1" applyAlignment="1">
      <alignment vertical="center" wrapText="1"/>
    </xf>
    <xf numFmtId="0" fontId="3" fillId="0" borderId="3" xfId="0" applyFont="1" applyBorder="1" applyAlignment="1">
      <alignment vertical="center" wrapText="1"/>
    </xf>
    <xf numFmtId="0" fontId="3" fillId="6" borderId="3" xfId="4" quotePrefix="1" applyFill="1" applyBorder="1" applyAlignment="1">
      <alignment vertical="center"/>
    </xf>
    <xf numFmtId="0" fontId="19" fillId="2" borderId="0" xfId="0" applyFont="1" applyFill="1" applyAlignment="1">
      <alignment vertical="top"/>
    </xf>
    <xf numFmtId="0" fontId="19" fillId="2" borderId="0" xfId="0" applyFont="1" applyFill="1"/>
    <xf numFmtId="0" fontId="3" fillId="6" borderId="3" xfId="4" applyFill="1" applyBorder="1" applyAlignment="1">
      <alignment vertical="center" wrapText="1"/>
    </xf>
    <xf numFmtId="0" fontId="0" fillId="2" borderId="0" xfId="0" applyFill="1"/>
    <xf numFmtId="0" fontId="11" fillId="7" borderId="0" xfId="8" applyFont="1" applyFill="1" applyAlignment="1" applyProtection="1">
      <alignment vertical="center"/>
      <protection locked="0"/>
    </xf>
    <xf numFmtId="0" fontId="22" fillId="2" borderId="0" xfId="0" applyFont="1" applyFill="1"/>
    <xf numFmtId="0" fontId="19" fillId="2" borderId="1" xfId="0" applyFont="1" applyFill="1" applyBorder="1" applyAlignment="1">
      <alignment vertical="top"/>
    </xf>
    <xf numFmtId="0" fontId="24" fillId="8" borderId="26" xfId="0" applyFont="1" applyFill="1" applyBorder="1" applyAlignment="1">
      <alignment vertical="top" wrapText="1"/>
    </xf>
    <xf numFmtId="0" fontId="23" fillId="2" borderId="16" xfId="0" applyFont="1" applyFill="1" applyBorder="1" applyAlignment="1">
      <alignment vertical="top"/>
    </xf>
    <xf numFmtId="0" fontId="23" fillId="2" borderId="0" xfId="0" applyFont="1" applyFill="1" applyAlignment="1">
      <alignment vertical="top"/>
    </xf>
    <xf numFmtId="0" fontId="21" fillId="2" borderId="1" xfId="3" applyFont="1" applyFill="1" applyBorder="1" applyAlignment="1" applyProtection="1">
      <alignment horizontal="left" vertical="center"/>
      <protection locked="0" hidden="1"/>
    </xf>
    <xf numFmtId="0" fontId="5" fillId="13" borderId="3" xfId="0" applyFont="1" applyFill="1" applyBorder="1" applyAlignment="1">
      <alignment vertical="center" wrapText="1"/>
    </xf>
    <xf numFmtId="0" fontId="7" fillId="13" borderId="3" xfId="0" applyFont="1" applyFill="1" applyBorder="1" applyAlignment="1">
      <alignment vertical="center" wrapText="1"/>
    </xf>
    <xf numFmtId="0" fontId="13" fillId="13" borderId="3" xfId="2" applyFont="1" applyFill="1" applyBorder="1" applyAlignment="1">
      <alignment vertical="center" wrapText="1"/>
    </xf>
    <xf numFmtId="0" fontId="3" fillId="13" borderId="3" xfId="4" applyFill="1" applyBorder="1" applyAlignment="1">
      <alignment vertical="center" wrapText="1"/>
    </xf>
    <xf numFmtId="0" fontId="7" fillId="13" borderId="3" xfId="0" applyFont="1" applyFill="1" applyBorder="1" applyAlignment="1">
      <alignment horizontal="left" vertical="top" wrapText="1"/>
    </xf>
    <xf numFmtId="0" fontId="7" fillId="10" borderId="3" xfId="0" applyFont="1" applyFill="1" applyBorder="1" applyAlignment="1">
      <alignment vertical="center"/>
    </xf>
    <xf numFmtId="0" fontId="5" fillId="10" borderId="3" xfId="0" applyFont="1" applyFill="1" applyBorder="1" applyAlignment="1">
      <alignment vertical="center"/>
    </xf>
    <xf numFmtId="0" fontId="7" fillId="10" borderId="3" xfId="0" applyFont="1" applyFill="1" applyBorder="1" applyAlignment="1">
      <alignment horizontal="left" vertical="top"/>
    </xf>
    <xf numFmtId="0" fontId="5" fillId="0" borderId="9" xfId="0" applyFont="1" applyBorder="1" applyAlignment="1">
      <alignment vertical="center"/>
    </xf>
    <xf numFmtId="0" fontId="5" fillId="13" borderId="3" xfId="0" applyFont="1" applyFill="1" applyBorder="1" applyAlignment="1">
      <alignment vertical="center"/>
    </xf>
    <xf numFmtId="0" fontId="7" fillId="10" borderId="3" xfId="0" quotePrefix="1" applyFont="1" applyFill="1" applyBorder="1" applyAlignment="1">
      <alignment vertical="center"/>
    </xf>
    <xf numFmtId="0" fontId="3" fillId="0" borderId="3" xfId="0" applyFont="1" applyBorder="1" applyAlignment="1">
      <alignment vertical="top" wrapText="1"/>
    </xf>
    <xf numFmtId="0" fontId="19" fillId="2" borderId="0" xfId="0" applyFont="1" applyFill="1" applyAlignment="1">
      <alignment horizontal="center" vertical="center"/>
    </xf>
    <xf numFmtId="0" fontId="24" fillId="8" borderId="26"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24" fillId="8" borderId="26" xfId="0" applyFont="1" applyFill="1" applyBorder="1" applyAlignment="1">
      <alignment horizontal="center" vertical="top" wrapText="1"/>
    </xf>
    <xf numFmtId="0" fontId="21" fillId="2" borderId="0" xfId="3" applyFont="1" applyFill="1" applyAlignment="1" applyProtection="1">
      <alignment horizontal="left" vertical="top"/>
      <protection locked="0" hidden="1"/>
    </xf>
    <xf numFmtId="0" fontId="19" fillId="2" borderId="0" xfId="0" applyFont="1" applyFill="1" applyAlignment="1">
      <alignment horizontal="left" vertical="top"/>
    </xf>
    <xf numFmtId="0" fontId="26" fillId="0" borderId="0" xfId="0" applyFont="1" applyAlignment="1">
      <alignment horizontal="left" vertical="center" indent="9"/>
    </xf>
    <xf numFmtId="0" fontId="3" fillId="0" borderId="3" xfId="0" applyFont="1" applyBorder="1" applyAlignment="1">
      <alignment horizontal="left" vertical="top" wrapText="1"/>
    </xf>
    <xf numFmtId="0" fontId="14" fillId="6" borderId="3" xfId="4" applyFont="1" applyFill="1" applyBorder="1" applyAlignment="1">
      <alignment vertical="center"/>
    </xf>
    <xf numFmtId="0" fontId="19" fillId="2" borderId="1" xfId="0" applyFont="1" applyFill="1" applyBorder="1" applyAlignment="1">
      <alignment horizontal="left" vertical="center"/>
    </xf>
    <xf numFmtId="0" fontId="27" fillId="2" borderId="0" xfId="3" applyFont="1" applyFill="1" applyAlignment="1" applyProtection="1">
      <alignment horizontal="left" vertical="center"/>
      <protection locked="0" hidden="1"/>
    </xf>
    <xf numFmtId="0" fontId="30" fillId="14" borderId="0" xfId="0" applyFont="1" applyFill="1"/>
    <xf numFmtId="0" fontId="7" fillId="14" borderId="0" xfId="0" applyFont="1" applyFill="1"/>
    <xf numFmtId="0" fontId="31" fillId="14" borderId="0" xfId="0" applyFont="1" applyFill="1"/>
    <xf numFmtId="0" fontId="6" fillId="15" borderId="30" xfId="0" applyFont="1" applyFill="1" applyBorder="1"/>
    <xf numFmtId="0" fontId="7" fillId="16" borderId="31" xfId="0" applyFont="1" applyFill="1" applyBorder="1"/>
    <xf numFmtId="0" fontId="6" fillId="17" borderId="35" xfId="0" applyFont="1" applyFill="1" applyBorder="1" applyAlignment="1">
      <alignment wrapText="1"/>
    </xf>
    <xf numFmtId="0" fontId="6" fillId="17" borderId="36" xfId="0" applyFont="1" applyFill="1" applyBorder="1" applyAlignment="1">
      <alignment wrapText="1"/>
    </xf>
    <xf numFmtId="0" fontId="6" fillId="17" borderId="37" xfId="0" applyFont="1" applyFill="1" applyBorder="1" applyAlignment="1">
      <alignment wrapText="1"/>
    </xf>
    <xf numFmtId="0" fontId="28" fillId="18" borderId="36" xfId="0" applyFont="1" applyFill="1" applyBorder="1"/>
    <xf numFmtId="0" fontId="6" fillId="18" borderId="32" xfId="0" applyFont="1" applyFill="1" applyBorder="1" applyAlignment="1">
      <alignment wrapText="1"/>
    </xf>
    <xf numFmtId="0" fontId="6" fillId="18" borderId="37" xfId="0" applyFont="1" applyFill="1" applyBorder="1" applyAlignment="1">
      <alignment wrapText="1"/>
    </xf>
    <xf numFmtId="0" fontId="6" fillId="18" borderId="36" xfId="0" applyFont="1" applyFill="1" applyBorder="1" applyAlignment="1">
      <alignment wrapText="1"/>
    </xf>
    <xf numFmtId="0" fontId="6" fillId="18" borderId="38" xfId="0" applyFont="1" applyFill="1" applyBorder="1" applyAlignment="1">
      <alignment wrapText="1"/>
    </xf>
    <xf numFmtId="0" fontId="7" fillId="14" borderId="36" xfId="0" applyFont="1" applyFill="1" applyBorder="1"/>
    <xf numFmtId="0" fontId="7" fillId="14" borderId="38" xfId="0" applyFont="1" applyFill="1" applyBorder="1"/>
    <xf numFmtId="0" fontId="7" fillId="19" borderId="38" xfId="0" applyFont="1" applyFill="1" applyBorder="1" applyAlignment="1">
      <alignment wrapText="1"/>
    </xf>
    <xf numFmtId="0" fontId="7" fillId="20" borderId="38" xfId="0" applyFont="1" applyFill="1" applyBorder="1" applyAlignment="1">
      <alignment wrapText="1"/>
    </xf>
    <xf numFmtId="0" fontId="7" fillId="21" borderId="38" xfId="0" applyFont="1" applyFill="1" applyBorder="1" applyAlignment="1">
      <alignment wrapText="1"/>
    </xf>
    <xf numFmtId="0" fontId="7" fillId="22" borderId="38" xfId="0" applyFont="1" applyFill="1" applyBorder="1" applyAlignment="1">
      <alignment wrapText="1"/>
    </xf>
    <xf numFmtId="0" fontId="6" fillId="8" borderId="3" xfId="0" applyFont="1" applyFill="1" applyBorder="1" applyAlignment="1">
      <alignment horizontal="center" vertical="top" wrapText="1"/>
    </xf>
    <xf numFmtId="0" fontId="16" fillId="13" borderId="3" xfId="0" applyFont="1" applyFill="1" applyBorder="1" applyAlignment="1">
      <alignment horizontal="left" vertical="center"/>
    </xf>
    <xf numFmtId="0" fontId="16" fillId="13" borderId="6"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2" fillId="2" borderId="0" xfId="0" applyFont="1" applyFill="1"/>
    <xf numFmtId="0" fontId="30" fillId="9" borderId="3" xfId="0" applyFont="1" applyFill="1" applyBorder="1" applyAlignment="1">
      <alignment horizontal="left" vertical="center" wrapText="1"/>
    </xf>
    <xf numFmtId="0" fontId="19" fillId="0" borderId="0" xfId="0" applyFont="1"/>
    <xf numFmtId="169" fontId="7" fillId="4" borderId="3" xfId="0" applyNumberFormat="1" applyFont="1" applyFill="1" applyBorder="1" applyAlignment="1">
      <alignment horizontal="right" vertical="center" wrapText="1"/>
    </xf>
    <xf numFmtId="0" fontId="35" fillId="0" borderId="0" xfId="0" applyFont="1"/>
    <xf numFmtId="0" fontId="38" fillId="0" borderId="0" xfId="0" applyFont="1"/>
    <xf numFmtId="169" fontId="16" fillId="13" borderId="6" xfId="0" applyNumberFormat="1" applyFont="1" applyFill="1" applyBorder="1" applyAlignment="1">
      <alignment horizontal="right" vertical="center" wrapText="1"/>
    </xf>
    <xf numFmtId="169" fontId="16" fillId="13" borderId="3" xfId="0" applyNumberFormat="1" applyFont="1" applyFill="1" applyBorder="1" applyAlignment="1">
      <alignment horizontal="right" vertical="center" wrapText="1"/>
    </xf>
    <xf numFmtId="0" fontId="11" fillId="2" borderId="1" xfId="3" applyFont="1" applyFill="1" applyBorder="1" applyAlignment="1" applyProtection="1">
      <alignment horizontal="left" vertical="center"/>
      <protection locked="0" hidden="1"/>
    </xf>
    <xf numFmtId="0" fontId="3" fillId="2" borderId="0" xfId="0" applyFont="1" applyFill="1"/>
    <xf numFmtId="0" fontId="3" fillId="2" borderId="3" xfId="3" applyFill="1" applyBorder="1" applyAlignment="1" applyProtection="1">
      <alignment horizontal="left" vertical="top" wrapText="1"/>
      <protection locked="0" hidden="1"/>
    </xf>
    <xf numFmtId="0" fontId="3" fillId="2" borderId="3" xfId="6" applyFill="1" applyBorder="1" applyAlignment="1" applyProtection="1">
      <alignment horizontal="left" vertical="top" wrapText="1"/>
      <protection locked="0" hidden="1"/>
    </xf>
    <xf numFmtId="0" fontId="3" fillId="2" borderId="36" xfId="0" applyFont="1" applyFill="1" applyBorder="1" applyAlignment="1">
      <alignment horizontal="left" vertical="top" wrapText="1"/>
    </xf>
    <xf numFmtId="0" fontId="3" fillId="2" borderId="38" xfId="0" applyFont="1" applyFill="1" applyBorder="1" applyAlignment="1">
      <alignment horizontal="left" vertical="top" wrapText="1"/>
    </xf>
    <xf numFmtId="0" fontId="7" fillId="9" borderId="2" xfId="0" applyFont="1" applyFill="1" applyBorder="1" applyAlignment="1">
      <alignment horizontal="left" vertical="top" wrapText="1"/>
    </xf>
    <xf numFmtId="0" fontId="3" fillId="0" borderId="3" xfId="0" applyFont="1" applyBorder="1" applyAlignment="1">
      <alignment horizontal="left" vertical="top"/>
    </xf>
    <xf numFmtId="0" fontId="3" fillId="0" borderId="27" xfId="0" applyFont="1" applyBorder="1" applyAlignment="1">
      <alignment vertical="top" wrapText="1"/>
    </xf>
    <xf numFmtId="170" fontId="7" fillId="3" borderId="3" xfId="12" applyNumberFormat="1" applyFont="1" applyFill="1" applyBorder="1" applyAlignment="1">
      <alignment horizontal="right" vertical="center"/>
    </xf>
    <xf numFmtId="0" fontId="19" fillId="0" borderId="3" xfId="0" applyFont="1" applyBorder="1" applyAlignment="1">
      <alignment vertical="center"/>
    </xf>
    <xf numFmtId="0" fontId="12" fillId="2" borderId="1" xfId="0" applyFont="1" applyFill="1" applyBorder="1" applyAlignment="1">
      <alignment horizontal="left" vertical="top"/>
    </xf>
    <xf numFmtId="0" fontId="42" fillId="13" borderId="3" xfId="0" applyFont="1" applyFill="1" applyBorder="1" applyAlignment="1">
      <alignment vertical="center" wrapText="1"/>
    </xf>
    <xf numFmtId="10" fontId="42" fillId="13" borderId="3" xfId="1" applyNumberFormat="1" applyFont="1" applyFill="1" applyBorder="1" applyAlignment="1">
      <alignment vertical="center" wrapText="1"/>
    </xf>
    <xf numFmtId="10" fontId="43" fillId="13" borderId="3" xfId="2" applyNumberFormat="1" applyFont="1" applyFill="1" applyBorder="1" applyAlignment="1">
      <alignment vertical="center"/>
    </xf>
    <xf numFmtId="0" fontId="42" fillId="13" borderId="3" xfId="0" applyFont="1" applyFill="1" applyBorder="1" applyAlignment="1">
      <alignment horizontal="left" vertical="top" wrapText="1"/>
    </xf>
    <xf numFmtId="0" fontId="44" fillId="2" borderId="0" xfId="0" applyFont="1" applyFill="1"/>
    <xf numFmtId="0" fontId="43" fillId="13" borderId="3" xfId="2" applyFont="1" applyFill="1" applyBorder="1" applyAlignment="1">
      <alignment vertical="center" wrapText="1"/>
    </xf>
    <xf numFmtId="0" fontId="45" fillId="2" borderId="0" xfId="0" applyFont="1" applyFill="1"/>
    <xf numFmtId="0" fontId="47" fillId="0" borderId="0" xfId="2" applyFont="1"/>
    <xf numFmtId="170" fontId="19" fillId="0" borderId="0" xfId="0" applyNumberFormat="1" applyFont="1"/>
    <xf numFmtId="0" fontId="48" fillId="0" borderId="26" xfId="3" applyFont="1" applyBorder="1" applyAlignment="1">
      <alignment horizontal="center" vertical="center" wrapText="1"/>
    </xf>
    <xf numFmtId="0" fontId="49" fillId="0" borderId="26" xfId="3" applyFont="1" applyBorder="1" applyAlignment="1">
      <alignment horizontal="center" vertical="center" wrapText="1"/>
    </xf>
    <xf numFmtId="0" fontId="21" fillId="2" borderId="0" xfId="0" applyFont="1" applyFill="1"/>
    <xf numFmtId="0" fontId="20" fillId="13" borderId="3" xfId="0" applyFont="1" applyFill="1" applyBorder="1" applyAlignment="1">
      <alignment horizontal="left" vertical="center"/>
    </xf>
    <xf numFmtId="171" fontId="7" fillId="4" borderId="3" xfId="12" applyNumberFormat="1" applyFont="1" applyFill="1" applyBorder="1" applyAlignment="1">
      <alignment vertical="center" wrapText="1"/>
    </xf>
    <xf numFmtId="171" fontId="16" fillId="13" borderId="3" xfId="12" applyNumberFormat="1" applyFont="1" applyFill="1" applyBorder="1" applyAlignment="1">
      <alignment horizontal="left" vertical="center"/>
    </xf>
    <xf numFmtId="171" fontId="7" fillId="10" borderId="3" xfId="12" applyNumberFormat="1" applyFont="1" applyFill="1" applyBorder="1" applyAlignment="1">
      <alignment vertical="center"/>
    </xf>
    <xf numFmtId="171" fontId="7" fillId="3" borderId="3" xfId="12" applyNumberFormat="1" applyFont="1" applyFill="1" applyBorder="1" applyAlignment="1">
      <alignment vertical="center" wrapText="1"/>
    </xf>
    <xf numFmtId="171" fontId="5" fillId="4" borderId="3" xfId="12" applyNumberFormat="1" applyFont="1" applyFill="1" applyBorder="1" applyAlignment="1">
      <alignment vertical="center" wrapText="1"/>
    </xf>
    <xf numFmtId="43" fontId="7" fillId="4" borderId="3" xfId="12" applyFont="1" applyFill="1" applyBorder="1" applyAlignment="1">
      <alignment horizontal="right" vertical="center" wrapText="1"/>
    </xf>
    <xf numFmtId="171" fontId="7" fillId="4" borderId="3" xfId="12" applyNumberFormat="1" applyFont="1" applyFill="1" applyBorder="1" applyAlignment="1">
      <alignment horizontal="right" vertical="center" wrapText="1"/>
    </xf>
    <xf numFmtId="9" fontId="7" fillId="4" borderId="3" xfId="1" applyFont="1" applyFill="1" applyBorder="1" applyAlignment="1">
      <alignment horizontal="right" vertical="center" wrapText="1"/>
    </xf>
    <xf numFmtId="171" fontId="16" fillId="13" borderId="6" xfId="12" applyNumberFormat="1" applyFont="1" applyFill="1" applyBorder="1" applyAlignment="1">
      <alignment horizontal="center" vertical="center" wrapText="1"/>
    </xf>
    <xf numFmtId="171" fontId="16" fillId="13" borderId="3" xfId="12" applyNumberFormat="1" applyFont="1" applyFill="1" applyBorder="1" applyAlignment="1">
      <alignment horizontal="right" vertical="center" wrapText="1"/>
    </xf>
    <xf numFmtId="171" fontId="16" fillId="13" borderId="6" xfId="12" applyNumberFormat="1" applyFont="1" applyFill="1" applyBorder="1" applyAlignment="1">
      <alignment horizontal="right" vertical="center" wrapText="1"/>
    </xf>
    <xf numFmtId="43" fontId="5" fillId="4" borderId="3" xfId="12" applyFont="1" applyFill="1" applyBorder="1" applyAlignment="1">
      <alignment horizontal="right" vertical="center" wrapText="1"/>
    </xf>
    <xf numFmtId="0" fontId="5" fillId="2" borderId="45" xfId="0" applyFont="1" applyFill="1" applyBorder="1"/>
    <xf numFmtId="0" fontId="6" fillId="17" borderId="32" xfId="0" applyFont="1" applyFill="1" applyBorder="1" applyAlignment="1">
      <alignment wrapText="1"/>
    </xf>
    <xf numFmtId="0" fontId="6" fillId="17" borderId="38" xfId="0" applyFont="1" applyFill="1" applyBorder="1" applyAlignment="1">
      <alignment wrapText="1"/>
    </xf>
    <xf numFmtId="0" fontId="20" fillId="0" borderId="1" xfId="8" applyFont="1" applyBorder="1" applyAlignment="1" applyProtection="1">
      <alignment vertical="center"/>
      <protection locked="0"/>
    </xf>
    <xf numFmtId="0" fontId="19" fillId="0" borderId="1" xfId="0" applyFont="1" applyBorder="1"/>
    <xf numFmtId="0" fontId="34" fillId="0" borderId="0" xfId="0" applyFont="1"/>
    <xf numFmtId="169" fontId="30" fillId="4" borderId="3" xfId="0" applyNumberFormat="1" applyFont="1" applyFill="1" applyBorder="1" applyAlignment="1">
      <alignment horizontal="center" vertical="center" wrapText="1"/>
    </xf>
    <xf numFmtId="0" fontId="50" fillId="0" borderId="0" xfId="0" applyFont="1"/>
    <xf numFmtId="169" fontId="30" fillId="3" borderId="3" xfId="0" applyNumberFormat="1" applyFont="1" applyFill="1" applyBorder="1" applyAlignment="1">
      <alignment vertical="center" wrapText="1"/>
    </xf>
    <xf numFmtId="0" fontId="30" fillId="9" borderId="3" xfId="0" applyFont="1" applyFill="1" applyBorder="1" applyAlignment="1">
      <alignment vertical="center" wrapText="1"/>
    </xf>
    <xf numFmtId="0" fontId="18" fillId="23" borderId="3" xfId="19" applyAlignment="1">
      <alignment horizontal="left" vertical="center"/>
    </xf>
    <xf numFmtId="0" fontId="30" fillId="6" borderId="3" xfId="0" applyFont="1" applyFill="1" applyBorder="1" applyAlignment="1">
      <alignment vertical="center" wrapText="1"/>
    </xf>
    <xf numFmtId="171" fontId="7" fillId="4" borderId="3" xfId="12" applyNumberFormat="1" applyFont="1" applyFill="1" applyBorder="1" applyAlignment="1">
      <alignment horizontal="center" vertical="center" wrapText="1"/>
    </xf>
    <xf numFmtId="171" fontId="16" fillId="13" borderId="3" xfId="12" applyNumberFormat="1" applyFont="1" applyFill="1" applyBorder="1" applyAlignment="1">
      <alignment horizontal="center" vertical="center"/>
    </xf>
    <xf numFmtId="0" fontId="5" fillId="2" borderId="0" xfId="0" applyFont="1" applyFill="1" applyAlignment="1">
      <alignment horizontal="center" vertical="center"/>
    </xf>
    <xf numFmtId="0" fontId="0" fillId="0" borderId="46" xfId="0" applyBorder="1"/>
    <xf numFmtId="9" fontId="7" fillId="16" borderId="0" xfId="0" applyNumberFormat="1" applyFont="1" applyFill="1" applyAlignment="1">
      <alignment horizontal="right"/>
    </xf>
    <xf numFmtId="0" fontId="7" fillId="16" borderId="47" xfId="0" applyFont="1" applyFill="1" applyBorder="1" applyAlignment="1">
      <alignment wrapText="1"/>
    </xf>
    <xf numFmtId="0" fontId="30" fillId="0" borderId="0" xfId="0" applyFont="1"/>
    <xf numFmtId="0" fontId="7" fillId="0" borderId="0" xfId="0" applyFont="1"/>
    <xf numFmtId="169" fontId="7" fillId="16" borderId="48" xfId="0" applyNumberFormat="1" applyFont="1" applyFill="1" applyBorder="1"/>
    <xf numFmtId="0" fontId="7" fillId="16" borderId="49" xfId="0" applyFont="1" applyFill="1" applyBorder="1"/>
    <xf numFmtId="0" fontId="7" fillId="14" borderId="1" xfId="0" applyFont="1" applyFill="1" applyBorder="1"/>
    <xf numFmtId="0" fontId="52" fillId="14" borderId="1" xfId="0" applyFont="1" applyFill="1" applyBorder="1"/>
    <xf numFmtId="0" fontId="30" fillId="0" borderId="0" xfId="0" applyFont="1" applyAlignment="1">
      <alignment wrapText="1"/>
    </xf>
    <xf numFmtId="0" fontId="17" fillId="17" borderId="38" xfId="0" applyFont="1" applyFill="1" applyBorder="1" applyAlignment="1">
      <alignment wrapText="1"/>
    </xf>
    <xf numFmtId="0" fontId="53" fillId="0" borderId="0" xfId="0" applyFont="1"/>
    <xf numFmtId="0" fontId="20" fillId="0" borderId="0" xfId="0" applyFont="1"/>
    <xf numFmtId="0" fontId="5" fillId="26" borderId="19" xfId="0" applyFont="1" applyFill="1" applyBorder="1" applyAlignment="1">
      <alignment vertical="top"/>
    </xf>
    <xf numFmtId="0" fontId="5" fillId="26" borderId="1" xfId="0" applyFont="1" applyFill="1" applyBorder="1" applyAlignment="1">
      <alignment vertical="top"/>
    </xf>
    <xf numFmtId="0" fontId="5" fillId="26" borderId="18" xfId="0" applyFont="1" applyFill="1" applyBorder="1" applyAlignment="1">
      <alignment vertical="top"/>
    </xf>
    <xf numFmtId="0" fontId="5" fillId="26" borderId="17" xfId="0" applyFont="1" applyFill="1" applyBorder="1" applyAlignment="1">
      <alignment vertical="top"/>
    </xf>
    <xf numFmtId="0" fontId="5" fillId="26" borderId="0" xfId="0" applyFont="1" applyFill="1" applyAlignment="1">
      <alignment vertical="top"/>
    </xf>
    <xf numFmtId="0" fontId="5" fillId="26" borderId="16" xfId="0" applyFont="1" applyFill="1" applyBorder="1" applyAlignment="1">
      <alignment vertical="top"/>
    </xf>
    <xf numFmtId="0" fontId="5" fillId="26" borderId="15" xfId="0" applyFont="1" applyFill="1" applyBorder="1" applyAlignment="1">
      <alignment vertical="top"/>
    </xf>
    <xf numFmtId="0" fontId="5" fillId="26" borderId="13" xfId="0" applyFont="1" applyFill="1" applyBorder="1" applyAlignment="1">
      <alignment vertical="top"/>
    </xf>
    <xf numFmtId="0" fontId="5" fillId="26" borderId="14" xfId="0" applyFont="1" applyFill="1" applyBorder="1" applyAlignment="1">
      <alignment vertical="top"/>
    </xf>
    <xf numFmtId="0" fontId="19" fillId="0" borderId="0" xfId="0" applyFont="1" applyAlignment="1">
      <alignment vertical="top" wrapText="1"/>
    </xf>
    <xf numFmtId="0" fontId="19" fillId="0" borderId="16" xfId="0" applyFont="1" applyBorder="1" applyAlignment="1">
      <alignment vertical="top" wrapText="1"/>
    </xf>
    <xf numFmtId="0" fontId="54" fillId="0" borderId="1" xfId="0" applyFont="1" applyBorder="1"/>
    <xf numFmtId="0" fontId="0" fillId="0" borderId="0" xfId="0" applyAlignment="1">
      <alignment vertical="center"/>
    </xf>
    <xf numFmtId="0" fontId="56" fillId="0" borderId="50" xfId="0" applyFont="1" applyBorder="1" applyAlignment="1">
      <alignment wrapText="1"/>
    </xf>
    <xf numFmtId="0" fontId="56" fillId="0" borderId="19" xfId="0" applyFont="1" applyBorder="1" applyAlignment="1">
      <alignment wrapText="1"/>
    </xf>
    <xf numFmtId="0" fontId="57" fillId="0" borderId="50" xfId="0" applyFont="1" applyBorder="1" applyAlignment="1">
      <alignment vertical="center" wrapText="1"/>
    </xf>
    <xf numFmtId="0" fontId="57" fillId="0" borderId="19" xfId="0" applyFont="1" applyBorder="1" applyAlignment="1">
      <alignment vertical="center" wrapText="1"/>
    </xf>
    <xf numFmtId="0" fontId="58" fillId="0" borderId="19" xfId="0" applyFont="1" applyBorder="1" applyAlignment="1">
      <alignment vertical="center" wrapText="1"/>
    </xf>
    <xf numFmtId="0" fontId="61" fillId="0" borderId="0" xfId="0" applyFont="1"/>
    <xf numFmtId="0" fontId="12" fillId="2" borderId="1" xfId="0" applyFont="1" applyFill="1" applyBorder="1" applyAlignment="1">
      <alignment horizontal="left" vertical="center"/>
    </xf>
    <xf numFmtId="0" fontId="5" fillId="2" borderId="1" xfId="0" applyFont="1" applyFill="1" applyBorder="1" applyAlignment="1">
      <alignment horizontal="left" vertical="center"/>
    </xf>
    <xf numFmtId="0" fontId="5" fillId="2" borderId="0" xfId="0" applyFont="1" applyFill="1" applyAlignment="1">
      <alignment horizontal="left" vertical="center"/>
    </xf>
    <xf numFmtId="0" fontId="14" fillId="2" borderId="0" xfId="0" applyFont="1" applyFill="1" applyAlignment="1">
      <alignment vertical="center"/>
    </xf>
    <xf numFmtId="0" fontId="15" fillId="11" borderId="10" xfId="0" applyFont="1" applyFill="1" applyBorder="1" applyAlignment="1">
      <alignment horizontal="left" vertical="center"/>
    </xf>
    <xf numFmtId="0" fontId="5" fillId="2" borderId="0" xfId="0" pivotButton="1" applyFont="1" applyFill="1" applyAlignment="1">
      <alignment horizontal="left" vertical="center"/>
    </xf>
    <xf numFmtId="0" fontId="5" fillId="12" borderId="11" xfId="0" applyFont="1" applyFill="1" applyBorder="1" applyAlignment="1">
      <alignment horizontal="left" vertical="center"/>
    </xf>
    <xf numFmtId="171" fontId="5" fillId="12" borderId="11" xfId="12" applyNumberFormat="1" applyFont="1" applyFill="1" applyBorder="1" applyAlignment="1">
      <alignment horizontal="left" vertical="center"/>
    </xf>
    <xf numFmtId="0" fontId="15" fillId="11" borderId="12" xfId="0" applyFont="1" applyFill="1" applyBorder="1" applyAlignment="1">
      <alignment horizontal="left" vertical="center"/>
    </xf>
    <xf numFmtId="171" fontId="15" fillId="11" borderId="12" xfId="12" applyNumberFormat="1" applyFont="1" applyFill="1" applyBorder="1" applyAlignment="1">
      <alignment horizontal="left" vertical="center"/>
    </xf>
    <xf numFmtId="0" fontId="12" fillId="2" borderId="0" xfId="0" applyFont="1" applyFill="1" applyAlignment="1">
      <alignment horizontal="left" vertical="center"/>
    </xf>
    <xf numFmtId="0" fontId="5" fillId="0" borderId="42" xfId="0" applyFont="1" applyBorder="1" applyAlignment="1">
      <alignment vertical="center" wrapText="1"/>
    </xf>
    <xf numFmtId="0" fontId="7" fillId="5" borderId="3" xfId="0" applyFont="1" applyFill="1" applyBorder="1" applyAlignment="1">
      <alignment horizontal="left" vertical="center" wrapText="1"/>
    </xf>
    <xf numFmtId="171" fontId="7" fillId="3" borderId="3" xfId="12" applyNumberFormat="1" applyFont="1" applyFill="1" applyBorder="1" applyAlignment="1">
      <alignment horizontal="left" vertical="center" wrapText="1"/>
    </xf>
    <xf numFmtId="0" fontId="7" fillId="6" borderId="3" xfId="0" applyFont="1" applyFill="1" applyBorder="1" applyAlignment="1">
      <alignment horizontal="left" vertical="center" wrapText="1"/>
    </xf>
    <xf numFmtId="172" fontId="7" fillId="4" borderId="3" xfId="12" applyNumberFormat="1" applyFont="1" applyFill="1" applyBorder="1" applyAlignment="1">
      <alignment horizontal="left" vertical="center" wrapText="1"/>
    </xf>
    <xf numFmtId="0" fontId="5" fillId="2" borderId="3" xfId="0" applyFont="1" applyFill="1" applyBorder="1" applyAlignment="1">
      <alignment vertical="center" wrapText="1"/>
    </xf>
    <xf numFmtId="0" fontId="5" fillId="0" borderId="43" xfId="0" applyFont="1" applyBorder="1" applyAlignment="1">
      <alignment horizontal="left" vertical="center" wrapText="1"/>
    </xf>
    <xf numFmtId="0" fontId="46" fillId="6" borderId="3" xfId="0" applyFont="1" applyFill="1" applyBorder="1" applyAlignment="1">
      <alignment horizontal="left" vertical="center" wrapText="1"/>
    </xf>
    <xf numFmtId="168" fontId="7" fillId="4" borderId="3" xfId="12" applyNumberFormat="1" applyFont="1" applyFill="1" applyBorder="1" applyAlignment="1">
      <alignment horizontal="left" vertical="center" wrapText="1"/>
    </xf>
    <xf numFmtId="0" fontId="7" fillId="9" borderId="3" xfId="0" applyFont="1" applyFill="1" applyBorder="1" applyAlignment="1">
      <alignment horizontal="left" vertical="center" wrapText="1"/>
    </xf>
    <xf numFmtId="0" fontId="7" fillId="3" borderId="3" xfId="0" applyFont="1" applyFill="1" applyBorder="1" applyAlignment="1">
      <alignment horizontal="left" vertical="center" wrapText="1"/>
    </xf>
    <xf numFmtId="0" fontId="5" fillId="0" borderId="42" xfId="0" applyFont="1" applyBorder="1" applyAlignment="1">
      <alignment horizontal="left" vertical="center" wrapText="1"/>
    </xf>
    <xf numFmtId="0" fontId="7" fillId="0" borderId="3" xfId="0" applyFont="1" applyBorder="1" applyAlignment="1">
      <alignment horizontal="left" vertical="center" wrapText="1"/>
    </xf>
    <xf numFmtId="171" fontId="7" fillId="4" borderId="3" xfId="12" applyNumberFormat="1" applyFont="1" applyFill="1" applyBorder="1" applyAlignment="1">
      <alignment horizontal="left" vertical="center" wrapText="1"/>
    </xf>
    <xf numFmtId="9" fontId="7" fillId="3" borderId="3" xfId="1" applyFont="1" applyFill="1" applyBorder="1" applyAlignment="1">
      <alignment horizontal="left" vertical="center" wrapText="1"/>
    </xf>
    <xf numFmtId="0" fontId="12" fillId="2" borderId="1" xfId="0" applyFont="1" applyFill="1" applyBorder="1" applyAlignment="1">
      <alignment vertical="center"/>
    </xf>
    <xf numFmtId="0" fontId="5" fillId="2" borderId="1" xfId="0" applyFont="1" applyFill="1" applyBorder="1" applyAlignment="1">
      <alignment vertical="center"/>
    </xf>
    <xf numFmtId="0" fontId="5" fillId="2" borderId="0" xfId="0" applyFont="1" applyFill="1" applyAlignment="1">
      <alignment vertical="center"/>
    </xf>
    <xf numFmtId="0" fontId="15" fillId="11" borderId="10" xfId="0" applyFont="1" applyFill="1" applyBorder="1" applyAlignment="1">
      <alignment vertical="center"/>
    </xf>
    <xf numFmtId="166" fontId="5" fillId="12" borderId="11" xfId="0" applyNumberFormat="1" applyFont="1" applyFill="1" applyBorder="1" applyAlignment="1">
      <alignment vertical="center"/>
    </xf>
    <xf numFmtId="166" fontId="15" fillId="11" borderId="12" xfId="0" applyNumberFormat="1" applyFont="1" applyFill="1" applyBorder="1" applyAlignment="1">
      <alignment vertical="center"/>
    </xf>
    <xf numFmtId="0" fontId="5" fillId="2" borderId="0" xfId="0" applyFont="1" applyFill="1" applyAlignment="1">
      <alignment vertical="center" wrapText="1"/>
    </xf>
    <xf numFmtId="0" fontId="5" fillId="2" borderId="0" xfId="3" applyFont="1" applyFill="1" applyAlignment="1" applyProtection="1">
      <alignment horizontal="left" vertical="center" wrapText="1"/>
      <protection locked="0" hidden="1"/>
    </xf>
    <xf numFmtId="0" fontId="3" fillId="5" borderId="3" xfId="0" applyFont="1" applyFill="1" applyBorder="1" applyAlignment="1">
      <alignment horizontal="right" vertical="center"/>
    </xf>
    <xf numFmtId="170" fontId="7" fillId="4" borderId="3" xfId="0" applyNumberFormat="1" applyFont="1" applyFill="1" applyBorder="1" applyAlignment="1">
      <alignment horizontal="center" vertical="center" wrapText="1"/>
    </xf>
    <xf numFmtId="9" fontId="30" fillId="4" borderId="3" xfId="1" applyFont="1" applyFill="1" applyBorder="1" applyAlignment="1">
      <alignment horizontal="center" vertical="center" wrapText="1"/>
    </xf>
    <xf numFmtId="173" fontId="30" fillId="4" borderId="3" xfId="1" applyNumberFormat="1" applyFont="1" applyFill="1" applyBorder="1" applyAlignment="1">
      <alignment horizontal="center" vertical="center" wrapText="1"/>
    </xf>
    <xf numFmtId="0" fontId="7" fillId="2" borderId="3" xfId="0" applyFont="1" applyFill="1" applyBorder="1" applyAlignment="1">
      <alignment horizontal="left" vertical="center" wrapText="1"/>
    </xf>
    <xf numFmtId="9" fontId="7" fillId="3" borderId="3" xfId="1" applyFont="1" applyFill="1" applyBorder="1" applyAlignment="1">
      <alignment horizontal="right" vertical="center" wrapText="1"/>
    </xf>
    <xf numFmtId="0" fontId="49" fillId="0" borderId="0" xfId="3" applyFont="1" applyBorder="1" applyAlignment="1">
      <alignment horizontal="center" vertical="center" wrapText="1"/>
    </xf>
    <xf numFmtId="0" fontId="5" fillId="2" borderId="28" xfId="3" applyFont="1" applyFill="1" applyBorder="1" applyAlignment="1" applyProtection="1">
      <alignment horizontal="left" vertical="center" wrapText="1"/>
      <protection locked="0" hidden="1"/>
    </xf>
    <xf numFmtId="0" fontId="5" fillId="2" borderId="44" xfId="3" applyFont="1" applyFill="1" applyBorder="1" applyAlignment="1" applyProtection="1">
      <alignment horizontal="left" vertical="center" wrapText="1"/>
      <protection locked="0" hidden="1"/>
    </xf>
    <xf numFmtId="0" fontId="46" fillId="2" borderId="0" xfId="3" applyFont="1" applyFill="1" applyAlignment="1" applyProtection="1">
      <alignment horizontal="justify" vertical="center" wrapText="1"/>
      <protection locked="0" hidden="1"/>
    </xf>
    <xf numFmtId="0" fontId="6" fillId="8" borderId="20" xfId="0" applyFont="1" applyFill="1" applyBorder="1" applyAlignment="1">
      <alignment horizontal="center" vertical="center" wrapText="1"/>
    </xf>
    <xf numFmtId="0" fontId="6" fillId="8" borderId="0" xfId="0" applyFont="1" applyFill="1" applyAlignment="1">
      <alignment horizontal="center" vertical="center" wrapText="1"/>
    </xf>
    <xf numFmtId="0" fontId="17" fillId="8" borderId="20" xfId="0" applyFont="1" applyFill="1" applyBorder="1" applyAlignment="1">
      <alignment horizontal="center" vertical="center" wrapText="1"/>
    </xf>
    <xf numFmtId="0" fontId="17" fillId="8" borderId="0" xfId="0" applyFont="1" applyFill="1" applyAlignment="1">
      <alignment horizontal="center" vertical="center" wrapText="1"/>
    </xf>
    <xf numFmtId="0" fontId="6" fillId="8" borderId="4" xfId="0" applyFont="1" applyFill="1" applyBorder="1" applyAlignment="1">
      <alignment horizontal="center" vertical="center" wrapText="1"/>
    </xf>
    <xf numFmtId="0" fontId="6" fillId="8" borderId="21" xfId="0" applyFont="1" applyFill="1" applyBorder="1" applyAlignment="1">
      <alignment horizontal="center" vertical="center" wrapText="1"/>
    </xf>
    <xf numFmtId="0" fontId="6" fillId="8" borderId="22"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23"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19" fillId="2" borderId="28" xfId="3" applyFont="1" applyFill="1" applyBorder="1" applyAlignment="1" applyProtection="1">
      <alignment horizontal="left" vertical="center" wrapText="1"/>
      <protection locked="0" hidden="1"/>
    </xf>
    <xf numFmtId="0" fontId="19" fillId="2" borderId="29" xfId="3" applyFont="1" applyFill="1" applyBorder="1" applyAlignment="1" applyProtection="1">
      <alignment horizontal="left" vertical="center" wrapText="1"/>
      <protection locked="0" hidden="1"/>
    </xf>
    <xf numFmtId="0" fontId="19" fillId="2" borderId="44" xfId="3" applyFont="1" applyFill="1" applyBorder="1" applyAlignment="1" applyProtection="1">
      <alignment horizontal="left" vertical="center" wrapText="1"/>
      <protection locked="0" hidden="1"/>
    </xf>
    <xf numFmtId="0" fontId="25" fillId="2" borderId="26" xfId="0" applyFont="1" applyFill="1" applyBorder="1" applyAlignment="1">
      <alignment horizontal="left" vertical="top" wrapText="1"/>
    </xf>
    <xf numFmtId="0" fontId="25" fillId="2" borderId="26" xfId="0" applyFont="1" applyFill="1" applyBorder="1" applyAlignment="1">
      <alignment horizontal="left" vertical="top"/>
    </xf>
    <xf numFmtId="0" fontId="7" fillId="14" borderId="0" xfId="0" applyFont="1" applyFill="1" applyAlignment="1">
      <alignment horizontal="left" vertical="top" wrapText="1"/>
    </xf>
    <xf numFmtId="0" fontId="6" fillId="17" borderId="34" xfId="0" applyFont="1" applyFill="1" applyBorder="1" applyAlignment="1">
      <alignment wrapText="1"/>
    </xf>
    <xf numFmtId="0" fontId="6" fillId="17" borderId="32" xfId="0" applyFont="1" applyFill="1" applyBorder="1" applyAlignment="1">
      <alignment wrapText="1"/>
    </xf>
    <xf numFmtId="0" fontId="52" fillId="14" borderId="1" xfId="0" applyFont="1" applyFill="1" applyBorder="1"/>
    <xf numFmtId="0" fontId="0" fillId="0" borderId="1" xfId="0" applyBorder="1"/>
    <xf numFmtId="0" fontId="6" fillId="17" borderId="33" xfId="0" applyFont="1" applyFill="1" applyBorder="1" applyAlignment="1">
      <alignment wrapText="1"/>
    </xf>
    <xf numFmtId="0" fontId="19" fillId="2" borderId="16" xfId="0" applyFont="1" applyFill="1" applyBorder="1" applyAlignment="1">
      <alignment horizontal="left" vertical="top" wrapText="1"/>
    </xf>
    <xf numFmtId="0" fontId="19" fillId="2" borderId="0" xfId="0" applyFont="1" applyFill="1" applyAlignment="1">
      <alignment horizontal="left" vertical="top" wrapText="1"/>
    </xf>
    <xf numFmtId="0" fontId="55" fillId="0" borderId="28" xfId="0" applyFont="1" applyBorder="1" applyAlignment="1">
      <alignment horizontal="center" vertical="center" wrapText="1"/>
    </xf>
    <xf numFmtId="0" fontId="55" fillId="0" borderId="29" xfId="0" applyFont="1" applyBorder="1" applyAlignment="1">
      <alignment horizontal="center" vertical="center" wrapText="1"/>
    </xf>
    <xf numFmtId="0" fontId="55" fillId="0" borderId="44" xfId="0" applyFont="1" applyBorder="1" applyAlignment="1">
      <alignment horizontal="center" vertical="center" wrapText="1"/>
    </xf>
    <xf numFmtId="0" fontId="11" fillId="0" borderId="26" xfId="3" applyFont="1" applyBorder="1" applyAlignment="1">
      <alignment horizontal="center" vertical="center" wrapText="1"/>
    </xf>
  </cellXfs>
  <cellStyles count="20">
    <cellStyle name="Comma" xfId="12" builtinId="3"/>
    <cellStyle name="Comma 2" xfId="14" xr:uid="{00000000-0005-0000-0000-000001000000}"/>
    <cellStyle name="Hyperlink" xfId="2" builtinId="8"/>
    <cellStyle name="N_Calc1" xfId="18" xr:uid="{00000000-0005-0000-0000-000003000000}"/>
    <cellStyle name="N_Table1_Header" xfId="17" xr:uid="{00000000-0005-0000-0000-000004000000}"/>
    <cellStyle name="NoData" xfId="15" xr:uid="{00000000-0005-0000-0000-000005000000}"/>
    <cellStyle name="NoData 2" xfId="16" xr:uid="{00000000-0005-0000-0000-000006000000}"/>
    <cellStyle name="NoData 3" xfId="19" xr:uid="{00000000-0005-0000-0000-000007000000}"/>
    <cellStyle name="Normal" xfId="0" builtinId="0"/>
    <cellStyle name="Normal 10 2" xfId="10" xr:uid="{00000000-0005-0000-0000-000009000000}"/>
    <cellStyle name="Normal 10 2 2" xfId="11" xr:uid="{00000000-0005-0000-0000-00000A000000}"/>
    <cellStyle name="Normal 2" xfId="3" xr:uid="{00000000-0005-0000-0000-00000B000000}"/>
    <cellStyle name="Normal 2 11" xfId="6" xr:uid="{00000000-0005-0000-0000-00000C000000}"/>
    <cellStyle name="Normal 2 2 4" xfId="7" xr:uid="{00000000-0005-0000-0000-00000D000000}"/>
    <cellStyle name="Normal_Book3" xfId="4" xr:uid="{00000000-0005-0000-0000-00000E000000}"/>
    <cellStyle name="Normal_Emissions Barra do Riacho" xfId="8" xr:uid="{00000000-0005-0000-0000-00000F000000}"/>
    <cellStyle name="Normal_Guaíba Data Input Oct 4 2004" xfId="9" xr:uid="{00000000-0005-0000-0000-000010000000}"/>
    <cellStyle name="Percent" xfId="1" builtinId="5"/>
    <cellStyle name="Separador de milhares 2" xfId="5" xr:uid="{00000000-0005-0000-0000-000012000000}"/>
    <cellStyle name="Separador de milhares 2 2" xfId="13" xr:uid="{00000000-0005-0000-0000-000013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customXml" Target="../customXml/item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aura/Documents/Work/Rio%20Office/Innovation%20Fund_with%20pro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trading%20comp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Worksheet%20in%20Master%20Version%20DCF%20&amp;%20LBO%20for%20Fordham%20v2.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Enel%20greenfield%20Jan-2016%20v36_Turkey%20WIND.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ONVDRIVER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Innovation%20Fund/Phase%202/Small%20Scale/SS%20Tools/Copy%20of%20Copy%20of%20BioGrace-I%20Excel%20tool%20-%20version%204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aura/Documents/Work/Innovation%20Fund/Phase%202/Small%20Scale/SS%20Tools/Copy%20of%20Copy%20of%20BioGrace-I%20Excel%20tool%20-%20version%204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Incumbent%20Telco%20CSC%20(2Q%202002)%20v6_9-27-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c6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263005/OneDrive%20-%20Enel%20Spa/_Activities_Ongoing/2020-02-3SUN_BP/2020-05-19_Trend_prezzi_per_GRAPH.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opy%20of%20SBS_Draft%2002.06.04v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MET-I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inea.ec.europa.eu/innovation-fund/tools-and-guidance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42"/>
  <sheetViews>
    <sheetView tabSelected="1" zoomScale="70" zoomScaleNormal="70" workbookViewId="0"/>
  </sheetViews>
  <sheetFormatPr defaultColWidth="9.33203125" defaultRowHeight="13.2" x14ac:dyDescent="0.25"/>
  <cols>
    <col min="1" max="1" width="26.44140625" style="9" customWidth="1"/>
    <col min="2" max="2" width="112.44140625" style="9" customWidth="1"/>
    <col min="3" max="16384" width="9.33203125" style="9"/>
  </cols>
  <sheetData>
    <row r="1" spans="1:2" s="103" customFormat="1" x14ac:dyDescent="0.25">
      <c r="A1" s="102" t="s">
        <v>379</v>
      </c>
      <c r="B1" s="102"/>
    </row>
    <row r="2" spans="1:2" x14ac:dyDescent="0.25">
      <c r="A2" s="70"/>
      <c r="B2" s="6"/>
    </row>
    <row r="3" spans="1:2" x14ac:dyDescent="0.25">
      <c r="A3" s="4" t="s">
        <v>0</v>
      </c>
      <c r="B3" s="4"/>
    </row>
    <row r="4" spans="1:2" ht="125.25" customHeight="1" x14ac:dyDescent="0.25">
      <c r="A4" s="227" t="s">
        <v>363</v>
      </c>
      <c r="B4" s="228"/>
    </row>
    <row r="5" spans="1:2" x14ac:dyDescent="0.25">
      <c r="A5" s="219"/>
      <c r="B5" s="219"/>
    </row>
    <row r="6" spans="1:2" ht="51.75" customHeight="1" x14ac:dyDescent="0.25">
      <c r="A6" s="229" t="s">
        <v>357</v>
      </c>
      <c r="B6" s="229"/>
    </row>
    <row r="7" spans="1:2" x14ac:dyDescent="0.25">
      <c r="A7" s="7"/>
      <c r="B7" s="7"/>
    </row>
    <row r="8" spans="1:2" x14ac:dyDescent="0.25">
      <c r="A8" s="4" t="s">
        <v>1</v>
      </c>
      <c r="B8" s="5"/>
    </row>
    <row r="9" spans="1:2" x14ac:dyDescent="0.25">
      <c r="A9" s="6"/>
      <c r="B9" s="7"/>
    </row>
    <row r="10" spans="1:2" x14ac:dyDescent="0.25">
      <c r="A10" s="8" t="s">
        <v>2</v>
      </c>
      <c r="B10" s="8"/>
    </row>
    <row r="11" spans="1:2" ht="13.8" thickBot="1" x14ac:dyDescent="0.3">
      <c r="A11" s="8"/>
      <c r="B11" s="8"/>
    </row>
    <row r="12" spans="1:2" ht="13.8" thickBot="1" x14ac:dyDescent="0.3">
      <c r="A12" s="11" t="s">
        <v>3</v>
      </c>
      <c r="B12" s="8"/>
    </row>
    <row r="13" spans="1:2" ht="13.8" thickBot="1" x14ac:dyDescent="0.3">
      <c r="A13" s="13" t="s">
        <v>4</v>
      </c>
      <c r="B13" s="8"/>
    </row>
    <row r="14" spans="1:2" ht="13.8" thickBot="1" x14ac:dyDescent="0.3">
      <c r="A14" s="16" t="s">
        <v>5</v>
      </c>
      <c r="B14" s="8"/>
    </row>
    <row r="15" spans="1:2" ht="13.8" thickBot="1" x14ac:dyDescent="0.3">
      <c r="A15" s="18" t="s">
        <v>6</v>
      </c>
      <c r="B15" s="8"/>
    </row>
    <row r="16" spans="1:2" ht="13.8" thickBot="1" x14ac:dyDescent="0.3">
      <c r="A16" s="19" t="s">
        <v>7</v>
      </c>
      <c r="B16" s="8"/>
    </row>
    <row r="17" spans="1:3" x14ac:dyDescent="0.25">
      <c r="A17" s="8"/>
      <c r="B17" s="8"/>
    </row>
    <row r="18" spans="1:3" x14ac:dyDescent="0.25">
      <c r="A18" s="4" t="s">
        <v>8</v>
      </c>
      <c r="B18" s="5"/>
    </row>
    <row r="19" spans="1:3" x14ac:dyDescent="0.25">
      <c r="A19" s="6"/>
      <c r="B19" s="7"/>
    </row>
    <row r="20" spans="1:3" ht="13.8" thickBot="1" x14ac:dyDescent="0.3">
      <c r="A20" s="7" t="s">
        <v>9</v>
      </c>
      <c r="B20" s="7"/>
    </row>
    <row r="21" spans="1:3" ht="24.9" customHeight="1" thickBot="1" x14ac:dyDescent="0.3">
      <c r="A21" s="25" t="s">
        <v>10</v>
      </c>
      <c r="B21" s="104" t="s">
        <v>11</v>
      </c>
    </row>
    <row r="22" spans="1:3" ht="36" customHeight="1" thickBot="1" x14ac:dyDescent="0.3">
      <c r="A22" s="25" t="s">
        <v>12</v>
      </c>
      <c r="B22" s="104" t="s">
        <v>13</v>
      </c>
    </row>
    <row r="23" spans="1:3" ht="36" customHeight="1" thickBot="1" x14ac:dyDescent="0.3">
      <c r="A23" s="25" t="s">
        <v>369</v>
      </c>
      <c r="B23" s="104" t="s">
        <v>251</v>
      </c>
    </row>
    <row r="24" spans="1:3" ht="36" customHeight="1" thickBot="1" x14ac:dyDescent="0.3">
      <c r="A24" s="25" t="s">
        <v>14</v>
      </c>
      <c r="B24" s="104" t="s">
        <v>15</v>
      </c>
    </row>
    <row r="25" spans="1:3" ht="36" customHeight="1" thickBot="1" x14ac:dyDescent="0.3">
      <c r="A25" s="25" t="s">
        <v>16</v>
      </c>
      <c r="B25" s="104" t="s">
        <v>17</v>
      </c>
    </row>
    <row r="26" spans="1:3" ht="36" customHeight="1" thickBot="1" x14ac:dyDescent="0.3">
      <c r="A26" s="25" t="s">
        <v>18</v>
      </c>
      <c r="B26" s="105" t="s">
        <v>19</v>
      </c>
      <c r="C26" s="31" t="s">
        <v>20</v>
      </c>
    </row>
    <row r="27" spans="1:3" ht="36" customHeight="1" thickBot="1" x14ac:dyDescent="0.3">
      <c r="A27" s="25" t="s">
        <v>21</v>
      </c>
      <c r="B27" s="104" t="s">
        <v>22</v>
      </c>
    </row>
    <row r="28" spans="1:3" ht="36" customHeight="1" thickBot="1" x14ac:dyDescent="0.3">
      <c r="A28" s="25" t="s">
        <v>23</v>
      </c>
      <c r="B28" s="104" t="s">
        <v>24</v>
      </c>
    </row>
    <row r="29" spans="1:3" ht="36" customHeight="1" thickBot="1" x14ac:dyDescent="0.3">
      <c r="A29" s="25" t="s">
        <v>25</v>
      </c>
      <c r="B29" s="104" t="s">
        <v>26</v>
      </c>
    </row>
    <row r="30" spans="1:3" ht="36" customHeight="1" thickBot="1" x14ac:dyDescent="0.3">
      <c r="A30" s="106" t="s">
        <v>27</v>
      </c>
      <c r="B30" s="107" t="s">
        <v>180</v>
      </c>
    </row>
    <row r="31" spans="1:3" ht="36" customHeight="1" thickBot="1" x14ac:dyDescent="0.3">
      <c r="A31" s="107" t="s">
        <v>181</v>
      </c>
      <c r="B31" s="107" t="s">
        <v>182</v>
      </c>
    </row>
    <row r="32" spans="1:3" x14ac:dyDescent="0.25">
      <c r="B32" s="22"/>
    </row>
    <row r="33" spans="1:2" x14ac:dyDescent="0.25">
      <c r="A33" s="4" t="s">
        <v>28</v>
      </c>
      <c r="B33" s="5"/>
    </row>
    <row r="34" spans="1:2" ht="13.8" thickBot="1" x14ac:dyDescent="0.3">
      <c r="A34" s="6"/>
      <c r="B34" s="7"/>
    </row>
    <row r="35" spans="1:2" ht="28.5" customHeight="1" thickBot="1" x14ac:dyDescent="0.3">
      <c r="A35" s="24" t="s">
        <v>186</v>
      </c>
      <c r="B35" s="24" t="s">
        <v>193</v>
      </c>
    </row>
    <row r="36" spans="1:2" ht="28.5" customHeight="1" thickBot="1" x14ac:dyDescent="0.3">
      <c r="A36" s="24" t="s">
        <v>187</v>
      </c>
      <c r="B36" s="24" t="s">
        <v>194</v>
      </c>
    </row>
    <row r="37" spans="1:2" ht="28.5" customHeight="1" thickBot="1" x14ac:dyDescent="0.3">
      <c r="A37" s="24" t="s">
        <v>188</v>
      </c>
      <c r="B37" s="24" t="s">
        <v>195</v>
      </c>
    </row>
    <row r="38" spans="1:2" ht="28.5" customHeight="1" thickBot="1" x14ac:dyDescent="0.3">
      <c r="A38" s="24" t="s">
        <v>190</v>
      </c>
      <c r="B38" s="24" t="s">
        <v>196</v>
      </c>
    </row>
    <row r="39" spans="1:2" ht="28.5" customHeight="1" thickBot="1" x14ac:dyDescent="0.3">
      <c r="A39" s="24" t="s">
        <v>29</v>
      </c>
      <c r="B39" s="24" t="s">
        <v>261</v>
      </c>
    </row>
    <row r="40" spans="1:2" ht="28.5" customHeight="1" thickBot="1" x14ac:dyDescent="0.3">
      <c r="A40" s="24" t="s">
        <v>189</v>
      </c>
      <c r="B40" s="24" t="s">
        <v>317</v>
      </c>
    </row>
    <row r="41" spans="1:2" ht="28.5" customHeight="1" thickBot="1" x14ac:dyDescent="0.3">
      <c r="A41" s="24" t="s">
        <v>192</v>
      </c>
      <c r="B41" s="24" t="s">
        <v>262</v>
      </c>
    </row>
    <row r="42" spans="1:2" ht="28.5" customHeight="1" thickBot="1" x14ac:dyDescent="0.3">
      <c r="A42" s="108" t="s">
        <v>191</v>
      </c>
      <c r="B42" s="24" t="s">
        <v>197</v>
      </c>
    </row>
  </sheetData>
  <mergeCells count="2">
    <mergeCell ref="A4:B4"/>
    <mergeCell ref="A6:B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486A-E0C5-4F8E-8553-E689FECCAA42}">
  <sheetPr>
    <tabColor theme="9" tint="0.59999389629810485"/>
  </sheetPr>
  <dimension ref="A1:O15"/>
  <sheetViews>
    <sheetView zoomScale="85" zoomScaleNormal="85" workbookViewId="0">
      <selection activeCell="B19" sqref="B19"/>
    </sheetView>
  </sheetViews>
  <sheetFormatPr defaultColWidth="9.109375" defaultRowHeight="14.4" x14ac:dyDescent="0.3"/>
  <cols>
    <col min="1" max="1" width="71" customWidth="1"/>
    <col min="2" max="2" width="15.5546875" customWidth="1"/>
    <col min="3" max="15" width="10.5546875" customWidth="1"/>
  </cols>
  <sheetData>
    <row r="1" spans="1:15" x14ac:dyDescent="0.3">
      <c r="A1" s="162" t="s">
        <v>349</v>
      </c>
      <c r="B1" s="161" t="s">
        <v>109</v>
      </c>
      <c r="C1" s="161" t="s">
        <v>109</v>
      </c>
      <c r="D1" s="161" t="s">
        <v>109</v>
      </c>
      <c r="E1" s="161" t="s">
        <v>109</v>
      </c>
      <c r="F1" s="161" t="s">
        <v>109</v>
      </c>
      <c r="G1" s="161" t="s">
        <v>109</v>
      </c>
      <c r="H1" s="161" t="s">
        <v>109</v>
      </c>
      <c r="I1" s="71" t="s">
        <v>109</v>
      </c>
      <c r="J1" s="71" t="s">
        <v>109</v>
      </c>
      <c r="K1" s="71" t="s">
        <v>109</v>
      </c>
      <c r="L1" s="71" t="s">
        <v>109</v>
      </c>
      <c r="M1" s="71" t="s">
        <v>109</v>
      </c>
      <c r="N1" s="71" t="s">
        <v>109</v>
      </c>
      <c r="O1" s="71" t="s">
        <v>109</v>
      </c>
    </row>
    <row r="2" spans="1:15" x14ac:dyDescent="0.3">
      <c r="A2" s="72"/>
      <c r="B2" s="72" t="s">
        <v>109</v>
      </c>
      <c r="C2" s="72" t="s">
        <v>109</v>
      </c>
      <c r="D2" s="71" t="s">
        <v>109</v>
      </c>
      <c r="E2" s="71" t="s">
        <v>109</v>
      </c>
      <c r="F2" s="71" t="s">
        <v>109</v>
      </c>
      <c r="G2" s="71" t="s">
        <v>109</v>
      </c>
      <c r="H2" s="71" t="s">
        <v>109</v>
      </c>
      <c r="I2" s="71" t="s">
        <v>109</v>
      </c>
      <c r="J2" s="71" t="s">
        <v>109</v>
      </c>
      <c r="K2" s="71" t="s">
        <v>109</v>
      </c>
      <c r="L2" s="71" t="s">
        <v>109</v>
      </c>
      <c r="M2" s="71" t="s">
        <v>109</v>
      </c>
      <c r="N2" s="71" t="s">
        <v>109</v>
      </c>
      <c r="O2" s="71" t="s">
        <v>109</v>
      </c>
    </row>
    <row r="3" spans="1:15" ht="21" customHeight="1" x14ac:dyDescent="0.3">
      <c r="A3" s="250" t="s">
        <v>350</v>
      </c>
      <c r="B3" s="250"/>
      <c r="C3" s="250"/>
      <c r="D3" s="250"/>
      <c r="E3" s="250"/>
      <c r="F3" s="250"/>
      <c r="G3" s="250"/>
      <c r="H3" s="250"/>
      <c r="I3" s="250"/>
      <c r="J3" s="250"/>
      <c r="K3" s="250"/>
      <c r="L3" s="250"/>
      <c r="M3" s="250"/>
      <c r="N3" s="250"/>
      <c r="O3" s="250"/>
    </row>
    <row r="4" spans="1:15" ht="21" customHeight="1" x14ac:dyDescent="0.3">
      <c r="A4" s="250"/>
      <c r="B4" s="250"/>
      <c r="C4" s="250"/>
      <c r="D4" s="250"/>
      <c r="E4" s="250"/>
      <c r="F4" s="250"/>
      <c r="G4" s="250"/>
      <c r="H4" s="250"/>
      <c r="I4" s="250"/>
      <c r="J4" s="250"/>
      <c r="K4" s="250"/>
      <c r="L4" s="250"/>
      <c r="M4" s="250"/>
      <c r="N4" s="250"/>
      <c r="O4" s="250"/>
    </row>
    <row r="5" spans="1:15" ht="21" customHeight="1" x14ac:dyDescent="0.3">
      <c r="A5" s="250"/>
      <c r="B5" s="250"/>
      <c r="C5" s="250"/>
      <c r="D5" s="250"/>
      <c r="E5" s="250"/>
      <c r="F5" s="250"/>
      <c r="G5" s="250"/>
      <c r="H5" s="250"/>
      <c r="I5" s="250"/>
      <c r="J5" s="250"/>
      <c r="K5" s="250"/>
      <c r="L5" s="250"/>
      <c r="M5" s="250"/>
      <c r="N5" s="250"/>
      <c r="O5" s="250"/>
    </row>
    <row r="6" spans="1:15" ht="21" customHeight="1" x14ac:dyDescent="0.3">
      <c r="A6" s="250"/>
      <c r="B6" s="250"/>
      <c r="C6" s="250"/>
      <c r="D6" s="250"/>
      <c r="E6" s="250"/>
      <c r="F6" s="250"/>
      <c r="G6" s="250"/>
      <c r="H6" s="250"/>
      <c r="I6" s="250"/>
      <c r="J6" s="250"/>
      <c r="K6" s="250"/>
      <c r="L6" s="250"/>
      <c r="M6" s="250"/>
      <c r="N6" s="250"/>
      <c r="O6" s="250"/>
    </row>
    <row r="7" spans="1:15" ht="21" customHeight="1" x14ac:dyDescent="0.3">
      <c r="A7" s="250"/>
      <c r="B7" s="250"/>
      <c r="C7" s="250"/>
      <c r="D7" s="250"/>
      <c r="E7" s="250"/>
      <c r="F7" s="250"/>
      <c r="G7" s="250"/>
      <c r="H7" s="250"/>
      <c r="I7" s="250"/>
      <c r="J7" s="250"/>
      <c r="K7" s="250"/>
      <c r="L7" s="250"/>
      <c r="M7" s="250"/>
      <c r="N7" s="250"/>
      <c r="O7" s="250"/>
    </row>
    <row r="8" spans="1:15" ht="21" customHeight="1" x14ac:dyDescent="0.3">
      <c r="A8" s="250"/>
      <c r="B8" s="250"/>
      <c r="C8" s="250"/>
      <c r="D8" s="250"/>
      <c r="E8" s="250"/>
      <c r="F8" s="250"/>
      <c r="G8" s="250"/>
      <c r="H8" s="250"/>
      <c r="I8" s="250"/>
      <c r="J8" s="250"/>
      <c r="K8" s="250"/>
      <c r="L8" s="250"/>
      <c r="M8" s="250"/>
      <c r="N8" s="250"/>
      <c r="O8" s="250"/>
    </row>
    <row r="9" spans="1:15" ht="21" customHeight="1" x14ac:dyDescent="0.3">
      <c r="A9" s="250"/>
      <c r="B9" s="250"/>
      <c r="C9" s="250"/>
      <c r="D9" s="250"/>
      <c r="E9" s="250"/>
      <c r="F9" s="250"/>
      <c r="G9" s="250"/>
      <c r="H9" s="250"/>
      <c r="I9" s="250"/>
      <c r="J9" s="250"/>
      <c r="K9" s="250"/>
      <c r="L9" s="250"/>
      <c r="M9" s="250"/>
      <c r="N9" s="250"/>
      <c r="O9" s="250"/>
    </row>
    <row r="10" spans="1:15" ht="15" customHeight="1" x14ac:dyDescent="0.3">
      <c r="A10" s="73" t="s">
        <v>109</v>
      </c>
      <c r="B10" s="72" t="s">
        <v>109</v>
      </c>
      <c r="C10" s="72" t="s">
        <v>109</v>
      </c>
      <c r="D10" s="71" t="s">
        <v>109</v>
      </c>
      <c r="E10" s="71" t="s">
        <v>109</v>
      </c>
      <c r="F10" s="71" t="s">
        <v>109</v>
      </c>
      <c r="G10" s="71" t="s">
        <v>109</v>
      </c>
      <c r="H10" s="71" t="s">
        <v>109</v>
      </c>
      <c r="I10" s="71" t="s">
        <v>109</v>
      </c>
      <c r="J10" s="71" t="s">
        <v>109</v>
      </c>
      <c r="K10" s="71" t="s">
        <v>109</v>
      </c>
      <c r="L10" s="71" t="s">
        <v>109</v>
      </c>
      <c r="M10" s="71" t="s">
        <v>109</v>
      </c>
      <c r="N10" s="71" t="s">
        <v>109</v>
      </c>
      <c r="O10" s="71" t="s">
        <v>109</v>
      </c>
    </row>
    <row r="11" spans="1:15" ht="15" customHeight="1" x14ac:dyDescent="0.3">
      <c r="A11" s="74" t="s">
        <v>349</v>
      </c>
      <c r="B11" s="74"/>
      <c r="C11" s="158" t="s">
        <v>109</v>
      </c>
      <c r="D11" s="157" t="s">
        <v>109</v>
      </c>
      <c r="E11" s="157" t="s">
        <v>109</v>
      </c>
      <c r="F11" s="157" t="s">
        <v>109</v>
      </c>
      <c r="G11" s="157" t="s">
        <v>109</v>
      </c>
      <c r="H11" s="157" t="s">
        <v>109</v>
      </c>
      <c r="I11" s="157" t="s">
        <v>109</v>
      </c>
      <c r="J11" s="157" t="s">
        <v>109</v>
      </c>
      <c r="K11" s="157" t="s">
        <v>109</v>
      </c>
      <c r="L11" s="157" t="s">
        <v>109</v>
      </c>
      <c r="M11" s="157" t="s">
        <v>109</v>
      </c>
      <c r="N11" s="157" t="s">
        <v>109</v>
      </c>
      <c r="O11" s="157" t="s">
        <v>109</v>
      </c>
    </row>
    <row r="12" spans="1:15" ht="15" customHeight="1" x14ac:dyDescent="0.3">
      <c r="A12" s="160" t="s">
        <v>348</v>
      </c>
      <c r="B12" s="159">
        <f>+'Project emissions'!B10</f>
        <v>0</v>
      </c>
      <c r="C12" s="158" t="s">
        <v>109</v>
      </c>
      <c r="D12" s="157" t="s">
        <v>109</v>
      </c>
      <c r="E12" s="157" t="s">
        <v>109</v>
      </c>
      <c r="F12" s="157" t="s">
        <v>109</v>
      </c>
      <c r="G12" s="157" t="s">
        <v>109</v>
      </c>
      <c r="H12" s="157" t="s">
        <v>109</v>
      </c>
      <c r="I12" s="157" t="s">
        <v>109</v>
      </c>
      <c r="J12" s="157" t="s">
        <v>109</v>
      </c>
      <c r="K12" s="157" t="s">
        <v>109</v>
      </c>
      <c r="L12" s="157" t="s">
        <v>109</v>
      </c>
      <c r="M12" s="157" t="s">
        <v>109</v>
      </c>
      <c r="N12" s="157" t="s">
        <v>109</v>
      </c>
      <c r="O12" s="157" t="s">
        <v>109</v>
      </c>
    </row>
    <row r="13" spans="1:15" ht="15" customHeight="1" x14ac:dyDescent="0.3">
      <c r="A13" s="156" t="s">
        <v>347</v>
      </c>
      <c r="B13" s="155" t="str">
        <f>+Summary!A21</f>
        <v>-</v>
      </c>
      <c r="C13" s="154"/>
    </row>
    <row r="14" spans="1:15" ht="15" customHeight="1" x14ac:dyDescent="0.3"/>
    <row r="15" spans="1:15" ht="15" customHeight="1" x14ac:dyDescent="0.3">
      <c r="A15" s="98" t="s">
        <v>346</v>
      </c>
    </row>
  </sheetData>
  <mergeCells count="1">
    <mergeCell ref="A3:O9"/>
  </mergeCells>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91FC-B607-4E1F-BDC7-330B559062D8}">
  <sheetPr>
    <tabColor theme="9" tint="0.59999389629810485"/>
  </sheetPr>
  <dimension ref="A1:AP44"/>
  <sheetViews>
    <sheetView zoomScale="85" zoomScaleNormal="85" workbookViewId="0">
      <selection activeCell="L21" sqref="L21"/>
    </sheetView>
  </sheetViews>
  <sheetFormatPr defaultColWidth="9.109375" defaultRowHeight="14.4" x14ac:dyDescent="0.3"/>
  <cols>
    <col min="1" max="1" width="26.109375" customWidth="1"/>
    <col min="2" max="2" width="15" bestFit="1" customWidth="1"/>
  </cols>
  <sheetData>
    <row r="1" spans="1:42" x14ac:dyDescent="0.3">
      <c r="A1" s="253" t="s">
        <v>108</v>
      </c>
      <c r="B1" s="254"/>
      <c r="C1" s="254"/>
      <c r="D1" s="254"/>
      <c r="E1" s="254"/>
      <c r="F1" s="254"/>
      <c r="G1" s="254"/>
      <c r="H1" s="254"/>
      <c r="I1" s="254"/>
      <c r="J1" s="254"/>
      <c r="K1" s="254"/>
      <c r="L1" s="254"/>
      <c r="M1" s="254"/>
      <c r="N1" s="254"/>
      <c r="O1" s="254"/>
      <c r="P1" s="157" t="s">
        <v>109</v>
      </c>
      <c r="Q1" s="157" t="s">
        <v>109</v>
      </c>
      <c r="R1" s="157" t="s">
        <v>109</v>
      </c>
      <c r="S1" s="157" t="s">
        <v>109</v>
      </c>
      <c r="T1" s="157" t="s">
        <v>109</v>
      </c>
      <c r="U1" s="157" t="s">
        <v>109</v>
      </c>
      <c r="V1" s="157" t="s">
        <v>109</v>
      </c>
      <c r="W1" s="157" t="s">
        <v>109</v>
      </c>
      <c r="X1" s="157" t="s">
        <v>109</v>
      </c>
      <c r="Y1" s="157" t="s">
        <v>109</v>
      </c>
      <c r="Z1" s="157" t="s">
        <v>109</v>
      </c>
      <c r="AA1" s="157" t="s">
        <v>109</v>
      </c>
      <c r="AB1" s="157" t="s">
        <v>109</v>
      </c>
      <c r="AC1" s="157" t="s">
        <v>109</v>
      </c>
      <c r="AD1" s="157" t="s">
        <v>109</v>
      </c>
      <c r="AE1" s="157" t="s">
        <v>109</v>
      </c>
      <c r="AF1" s="157" t="s">
        <v>109</v>
      </c>
      <c r="AG1" s="157" t="s">
        <v>109</v>
      </c>
      <c r="AH1" s="157" t="s">
        <v>109</v>
      </c>
      <c r="AI1" s="157" t="s">
        <v>109</v>
      </c>
    </row>
    <row r="2" spans="1:42" ht="15" customHeight="1" x14ac:dyDescent="0.3">
      <c r="A2" s="72" t="s">
        <v>109</v>
      </c>
      <c r="B2" s="72" t="s">
        <v>109</v>
      </c>
      <c r="C2" s="72" t="s">
        <v>109</v>
      </c>
      <c r="D2" s="71" t="s">
        <v>109</v>
      </c>
      <c r="E2" s="71" t="s">
        <v>109</v>
      </c>
      <c r="F2" s="71" t="s">
        <v>109</v>
      </c>
      <c r="G2" s="71" t="s">
        <v>109</v>
      </c>
      <c r="H2" s="71" t="s">
        <v>109</v>
      </c>
      <c r="I2" s="71" t="s">
        <v>109</v>
      </c>
      <c r="J2" s="71" t="s">
        <v>109</v>
      </c>
      <c r="K2" s="71" t="s">
        <v>109</v>
      </c>
      <c r="L2" s="71" t="s">
        <v>109</v>
      </c>
      <c r="M2" s="71" t="s">
        <v>109</v>
      </c>
      <c r="N2" s="71" t="s">
        <v>109</v>
      </c>
      <c r="O2" s="71" t="s">
        <v>109</v>
      </c>
      <c r="P2" s="157" t="s">
        <v>109</v>
      </c>
      <c r="Q2" s="157" t="s">
        <v>109</v>
      </c>
      <c r="R2" s="157" t="s">
        <v>109</v>
      </c>
      <c r="S2" s="157" t="s">
        <v>109</v>
      </c>
      <c r="T2" s="157" t="s">
        <v>109</v>
      </c>
      <c r="U2" s="157" t="s">
        <v>109</v>
      </c>
      <c r="V2" s="157" t="s">
        <v>109</v>
      </c>
      <c r="W2" s="157" t="s">
        <v>109</v>
      </c>
      <c r="X2" s="157" t="s">
        <v>109</v>
      </c>
      <c r="Y2" s="157" t="s">
        <v>109</v>
      </c>
      <c r="Z2" s="157" t="s">
        <v>109</v>
      </c>
      <c r="AA2" s="157" t="s">
        <v>109</v>
      </c>
      <c r="AB2" s="157" t="s">
        <v>109</v>
      </c>
      <c r="AC2" s="157" t="s">
        <v>109</v>
      </c>
      <c r="AD2" s="157" t="s">
        <v>109</v>
      </c>
      <c r="AE2" s="157" t="s">
        <v>109</v>
      </c>
      <c r="AF2" s="157" t="s">
        <v>109</v>
      </c>
      <c r="AG2" s="157" t="s">
        <v>109</v>
      </c>
      <c r="AH2" s="157" t="s">
        <v>109</v>
      </c>
      <c r="AI2" s="157" t="s">
        <v>109</v>
      </c>
      <c r="AJ2" s="157" t="s">
        <v>109</v>
      </c>
      <c r="AK2" s="157" t="s">
        <v>109</v>
      </c>
      <c r="AL2" s="157" t="s">
        <v>109</v>
      </c>
      <c r="AM2" s="157" t="s">
        <v>109</v>
      </c>
      <c r="AN2" s="157" t="s">
        <v>109</v>
      </c>
      <c r="AO2" s="157" t="s">
        <v>109</v>
      </c>
      <c r="AP2" s="157" t="s">
        <v>109</v>
      </c>
    </row>
    <row r="3" spans="1:42" ht="15" customHeight="1" x14ac:dyDescent="0.3">
      <c r="A3" s="250" t="s">
        <v>355</v>
      </c>
      <c r="B3" s="250"/>
      <c r="C3" s="250"/>
      <c r="D3" s="250"/>
      <c r="E3" s="250"/>
      <c r="F3" s="250"/>
      <c r="G3" s="250"/>
      <c r="H3" s="250"/>
      <c r="I3" s="250"/>
      <c r="J3" s="250"/>
      <c r="K3" s="250"/>
      <c r="L3" s="250"/>
      <c r="M3" s="250"/>
      <c r="N3" s="250"/>
      <c r="O3" s="250"/>
      <c r="P3" s="157" t="s">
        <v>109</v>
      </c>
      <c r="Q3" s="157" t="s">
        <v>109</v>
      </c>
      <c r="R3" s="157" t="s">
        <v>109</v>
      </c>
      <c r="S3" s="157" t="s">
        <v>109</v>
      </c>
      <c r="T3" s="157" t="s">
        <v>109</v>
      </c>
      <c r="U3" s="157" t="s">
        <v>109</v>
      </c>
      <c r="V3" s="157" t="s">
        <v>109</v>
      </c>
      <c r="W3" s="157" t="s">
        <v>109</v>
      </c>
      <c r="X3" s="157" t="s">
        <v>109</v>
      </c>
      <c r="Y3" s="157" t="s">
        <v>109</v>
      </c>
      <c r="Z3" s="157" t="s">
        <v>109</v>
      </c>
      <c r="AA3" s="157" t="s">
        <v>109</v>
      </c>
      <c r="AB3" s="157" t="s">
        <v>109</v>
      </c>
      <c r="AC3" s="157" t="s">
        <v>109</v>
      </c>
      <c r="AD3" s="157" t="s">
        <v>109</v>
      </c>
      <c r="AE3" s="157" t="s">
        <v>109</v>
      </c>
      <c r="AF3" s="157" t="s">
        <v>109</v>
      </c>
      <c r="AG3" s="157" t="s">
        <v>109</v>
      </c>
      <c r="AH3" s="157" t="s">
        <v>109</v>
      </c>
      <c r="AI3" s="157" t="s">
        <v>109</v>
      </c>
      <c r="AJ3" s="157" t="s">
        <v>109</v>
      </c>
      <c r="AK3" s="157" t="s">
        <v>109</v>
      </c>
      <c r="AL3" s="157" t="s">
        <v>109</v>
      </c>
      <c r="AM3" s="157" t="s">
        <v>109</v>
      </c>
      <c r="AN3" s="157" t="s">
        <v>109</v>
      </c>
      <c r="AO3" s="157" t="s">
        <v>109</v>
      </c>
      <c r="AP3" s="157" t="s">
        <v>109</v>
      </c>
    </row>
    <row r="4" spans="1:42" x14ac:dyDescent="0.3">
      <c r="A4" s="250"/>
      <c r="B4" s="250"/>
      <c r="C4" s="250"/>
      <c r="D4" s="250"/>
      <c r="E4" s="250"/>
      <c r="F4" s="250"/>
      <c r="G4" s="250"/>
      <c r="H4" s="250"/>
      <c r="I4" s="250"/>
      <c r="J4" s="250"/>
      <c r="K4" s="250"/>
      <c r="L4" s="250"/>
      <c r="M4" s="250"/>
      <c r="N4" s="250"/>
      <c r="O4" s="250"/>
      <c r="P4" s="157" t="s">
        <v>109</v>
      </c>
      <c r="Q4" s="157" t="s">
        <v>109</v>
      </c>
      <c r="R4" s="157" t="s">
        <v>109</v>
      </c>
      <c r="S4" s="157" t="s">
        <v>109</v>
      </c>
      <c r="T4" s="157" t="s">
        <v>109</v>
      </c>
      <c r="U4" s="157" t="s">
        <v>109</v>
      </c>
      <c r="V4" s="157" t="s">
        <v>109</v>
      </c>
      <c r="W4" s="157" t="s">
        <v>109</v>
      </c>
      <c r="X4" s="157" t="s">
        <v>109</v>
      </c>
      <c r="Y4" s="157" t="s">
        <v>109</v>
      </c>
      <c r="Z4" s="157" t="s">
        <v>109</v>
      </c>
      <c r="AA4" s="157" t="s">
        <v>109</v>
      </c>
      <c r="AB4" s="157" t="s">
        <v>109</v>
      </c>
      <c r="AC4" s="157" t="s">
        <v>109</v>
      </c>
      <c r="AD4" s="157" t="s">
        <v>109</v>
      </c>
      <c r="AE4" s="157" t="s">
        <v>109</v>
      </c>
      <c r="AF4" s="157" t="s">
        <v>109</v>
      </c>
      <c r="AG4" s="157" t="s">
        <v>109</v>
      </c>
      <c r="AH4" s="157" t="s">
        <v>109</v>
      </c>
      <c r="AI4" s="157" t="s">
        <v>109</v>
      </c>
      <c r="AJ4" s="157" t="s">
        <v>109</v>
      </c>
      <c r="AK4" s="157" t="s">
        <v>109</v>
      </c>
      <c r="AL4" s="157" t="s">
        <v>109</v>
      </c>
      <c r="AM4" s="157" t="s">
        <v>109</v>
      </c>
      <c r="AN4" s="157" t="s">
        <v>109</v>
      </c>
      <c r="AO4" s="157" t="s">
        <v>109</v>
      </c>
      <c r="AP4" s="157" t="s">
        <v>109</v>
      </c>
    </row>
    <row r="5" spans="1:42" x14ac:dyDescent="0.3">
      <c r="A5" s="250"/>
      <c r="B5" s="250"/>
      <c r="C5" s="250"/>
      <c r="D5" s="250"/>
      <c r="E5" s="250"/>
      <c r="F5" s="250"/>
      <c r="G5" s="250"/>
      <c r="H5" s="250"/>
      <c r="I5" s="250"/>
      <c r="J5" s="250"/>
      <c r="K5" s="250"/>
      <c r="L5" s="250"/>
      <c r="M5" s="250"/>
      <c r="N5" s="250"/>
      <c r="O5" s="250"/>
      <c r="P5" s="157" t="s">
        <v>109</v>
      </c>
      <c r="Q5" s="157" t="s">
        <v>109</v>
      </c>
      <c r="R5" s="157" t="s">
        <v>109</v>
      </c>
      <c r="S5" s="157" t="s">
        <v>109</v>
      </c>
      <c r="T5" s="157" t="s">
        <v>109</v>
      </c>
      <c r="U5" s="157" t="s">
        <v>109</v>
      </c>
      <c r="V5" s="157" t="s">
        <v>109</v>
      </c>
      <c r="W5" s="157" t="s">
        <v>109</v>
      </c>
      <c r="X5" s="157" t="s">
        <v>109</v>
      </c>
      <c r="Y5" s="157" t="s">
        <v>109</v>
      </c>
      <c r="Z5" s="157" t="s">
        <v>109</v>
      </c>
      <c r="AA5" s="157" t="s">
        <v>109</v>
      </c>
      <c r="AB5" s="157" t="s">
        <v>109</v>
      </c>
      <c r="AC5" s="157" t="s">
        <v>109</v>
      </c>
      <c r="AD5" s="157" t="s">
        <v>109</v>
      </c>
      <c r="AE5" s="157" t="s">
        <v>109</v>
      </c>
      <c r="AF5" s="157" t="s">
        <v>109</v>
      </c>
      <c r="AG5" s="157" t="s">
        <v>109</v>
      </c>
      <c r="AH5" s="157" t="s">
        <v>109</v>
      </c>
      <c r="AI5" s="157" t="s">
        <v>109</v>
      </c>
      <c r="AJ5" s="157" t="s">
        <v>109</v>
      </c>
      <c r="AK5" s="157" t="s">
        <v>109</v>
      </c>
      <c r="AL5" s="157" t="s">
        <v>109</v>
      </c>
      <c r="AM5" s="157" t="s">
        <v>109</v>
      </c>
      <c r="AN5" s="157" t="s">
        <v>109</v>
      </c>
      <c r="AO5" s="157" t="s">
        <v>109</v>
      </c>
      <c r="AP5" s="157" t="s">
        <v>109</v>
      </c>
    </row>
    <row r="6" spans="1:42" x14ac:dyDescent="0.3">
      <c r="A6" s="250"/>
      <c r="B6" s="250"/>
      <c r="C6" s="250"/>
      <c r="D6" s="250"/>
      <c r="E6" s="250"/>
      <c r="F6" s="250"/>
      <c r="G6" s="250"/>
      <c r="H6" s="250"/>
      <c r="I6" s="250"/>
      <c r="J6" s="250"/>
      <c r="K6" s="250"/>
      <c r="L6" s="250"/>
      <c r="M6" s="250"/>
      <c r="N6" s="250"/>
      <c r="O6" s="250"/>
      <c r="P6" s="157" t="s">
        <v>109</v>
      </c>
      <c r="Q6" s="157" t="s">
        <v>109</v>
      </c>
      <c r="R6" s="157" t="s">
        <v>109</v>
      </c>
      <c r="S6" s="157" t="s">
        <v>109</v>
      </c>
      <c r="T6" s="157" t="s">
        <v>109</v>
      </c>
      <c r="U6" s="157" t="s">
        <v>109</v>
      </c>
      <c r="V6" s="157" t="s">
        <v>109</v>
      </c>
      <c r="W6" s="157" t="s">
        <v>109</v>
      </c>
      <c r="X6" s="157" t="s">
        <v>109</v>
      </c>
      <c r="Y6" s="157" t="s">
        <v>109</v>
      </c>
      <c r="Z6" s="157" t="s">
        <v>109</v>
      </c>
      <c r="AA6" s="157" t="s">
        <v>109</v>
      </c>
      <c r="AB6" s="157" t="s">
        <v>109</v>
      </c>
      <c r="AC6" s="157" t="s">
        <v>109</v>
      </c>
      <c r="AD6" s="157" t="s">
        <v>109</v>
      </c>
      <c r="AE6" s="157" t="s">
        <v>109</v>
      </c>
      <c r="AF6" s="157" t="s">
        <v>109</v>
      </c>
      <c r="AG6" s="157" t="s">
        <v>109</v>
      </c>
      <c r="AH6" s="157" t="s">
        <v>109</v>
      </c>
      <c r="AI6" s="157" t="s">
        <v>109</v>
      </c>
      <c r="AJ6" s="157" t="s">
        <v>109</v>
      </c>
      <c r="AK6" s="157" t="s">
        <v>109</v>
      </c>
      <c r="AL6" s="157" t="s">
        <v>109</v>
      </c>
      <c r="AM6" s="157" t="s">
        <v>109</v>
      </c>
      <c r="AN6" s="157" t="s">
        <v>109</v>
      </c>
      <c r="AO6" s="157" t="s">
        <v>109</v>
      </c>
      <c r="AP6" s="157" t="s">
        <v>109</v>
      </c>
    </row>
    <row r="7" spans="1:42" x14ac:dyDescent="0.3">
      <c r="A7" s="250"/>
      <c r="B7" s="250"/>
      <c r="C7" s="250"/>
      <c r="D7" s="250"/>
      <c r="E7" s="250"/>
      <c r="F7" s="250"/>
      <c r="G7" s="250"/>
      <c r="H7" s="250"/>
      <c r="I7" s="250"/>
      <c r="J7" s="250"/>
      <c r="K7" s="250"/>
      <c r="L7" s="250"/>
      <c r="M7" s="250"/>
      <c r="N7" s="250"/>
      <c r="O7" s="250"/>
      <c r="P7" s="157" t="s">
        <v>109</v>
      </c>
      <c r="Q7" s="157" t="s">
        <v>109</v>
      </c>
      <c r="R7" s="157" t="s">
        <v>109</v>
      </c>
      <c r="S7" s="157" t="s">
        <v>109</v>
      </c>
      <c r="T7" s="157" t="s">
        <v>109</v>
      </c>
      <c r="U7" s="157" t="s">
        <v>109</v>
      </c>
      <c r="V7" s="157" t="s">
        <v>109</v>
      </c>
      <c r="W7" s="157" t="s">
        <v>109</v>
      </c>
      <c r="X7" s="157" t="s">
        <v>109</v>
      </c>
      <c r="Y7" s="157" t="s">
        <v>109</v>
      </c>
      <c r="Z7" s="157" t="s">
        <v>109</v>
      </c>
      <c r="AA7" s="157" t="s">
        <v>109</v>
      </c>
      <c r="AB7" s="157" t="s">
        <v>109</v>
      </c>
      <c r="AC7" s="157" t="s">
        <v>109</v>
      </c>
      <c r="AD7" s="157" t="s">
        <v>109</v>
      </c>
      <c r="AE7" s="157" t="s">
        <v>109</v>
      </c>
      <c r="AF7" s="157" t="s">
        <v>109</v>
      </c>
      <c r="AG7" s="157" t="s">
        <v>109</v>
      </c>
      <c r="AH7" s="157" t="s">
        <v>109</v>
      </c>
      <c r="AI7" s="157" t="s">
        <v>109</v>
      </c>
      <c r="AJ7" s="157" t="s">
        <v>109</v>
      </c>
      <c r="AK7" s="157" t="s">
        <v>109</v>
      </c>
      <c r="AL7" s="157" t="s">
        <v>109</v>
      </c>
      <c r="AM7" s="157" t="s">
        <v>109</v>
      </c>
      <c r="AN7" s="157" t="s">
        <v>109</v>
      </c>
      <c r="AO7" s="157" t="s">
        <v>109</v>
      </c>
      <c r="AP7" s="157" t="s">
        <v>109</v>
      </c>
    </row>
    <row r="8" spans="1:42" s="98" customFormat="1" ht="20.399999999999999" customHeight="1" x14ac:dyDescent="0.3">
      <c r="A8" s="250"/>
      <c r="B8" s="250"/>
      <c r="C8" s="250"/>
      <c r="D8" s="250"/>
      <c r="E8" s="250"/>
      <c r="F8" s="250"/>
      <c r="G8" s="250"/>
      <c r="H8" s="250"/>
      <c r="I8" s="250"/>
      <c r="J8" s="250"/>
      <c r="K8" s="250"/>
      <c r="L8" s="250"/>
      <c r="M8" s="250"/>
      <c r="N8" s="250"/>
      <c r="O8" s="250"/>
    </row>
    <row r="9" spans="1:42" s="98" customFormat="1" x14ac:dyDescent="0.3">
      <c r="A9" s="165"/>
      <c r="B9" s="165"/>
      <c r="C9" s="165"/>
      <c r="D9" s="165"/>
      <c r="E9" s="165"/>
      <c r="F9" s="165"/>
      <c r="G9" s="165"/>
      <c r="H9" s="165"/>
    </row>
    <row r="10" spans="1:42" x14ac:dyDescent="0.3">
      <c r="A10" s="74" t="s">
        <v>110</v>
      </c>
      <c r="B10" s="74" t="s">
        <v>62</v>
      </c>
      <c r="C10" s="158" t="s">
        <v>109</v>
      </c>
      <c r="D10" s="157" t="s">
        <v>109</v>
      </c>
      <c r="E10" s="157" t="s">
        <v>109</v>
      </c>
      <c r="F10" s="157" t="s">
        <v>109</v>
      </c>
      <c r="G10" s="157" t="s">
        <v>109</v>
      </c>
      <c r="H10" s="157" t="s">
        <v>109</v>
      </c>
      <c r="I10" s="157" t="s">
        <v>109</v>
      </c>
      <c r="J10" s="157" t="s">
        <v>109</v>
      </c>
      <c r="K10" s="157" t="s">
        <v>109</v>
      </c>
      <c r="L10" s="157" t="s">
        <v>109</v>
      </c>
      <c r="M10" s="157" t="s">
        <v>109</v>
      </c>
      <c r="N10" s="157" t="s">
        <v>109</v>
      </c>
      <c r="O10" s="157" t="s">
        <v>109</v>
      </c>
      <c r="P10" s="157" t="s">
        <v>109</v>
      </c>
      <c r="Q10" s="157" t="s">
        <v>109</v>
      </c>
      <c r="R10" s="157" t="s">
        <v>109</v>
      </c>
      <c r="S10" s="157" t="s">
        <v>109</v>
      </c>
      <c r="T10" s="157" t="s">
        <v>109</v>
      </c>
      <c r="U10" s="157" t="s">
        <v>109</v>
      </c>
      <c r="V10" s="157" t="s">
        <v>109</v>
      </c>
      <c r="W10" s="157" t="s">
        <v>109</v>
      </c>
      <c r="X10" s="157" t="s">
        <v>109</v>
      </c>
      <c r="Y10" s="157" t="s">
        <v>109</v>
      </c>
      <c r="Z10" s="157" t="s">
        <v>109</v>
      </c>
      <c r="AA10" s="157" t="s">
        <v>109</v>
      </c>
      <c r="AB10" s="157" t="s">
        <v>109</v>
      </c>
      <c r="AC10" s="157" t="s">
        <v>109</v>
      </c>
      <c r="AD10" s="157" t="s">
        <v>109</v>
      </c>
      <c r="AE10" s="157" t="s">
        <v>109</v>
      </c>
      <c r="AF10" s="157" t="s">
        <v>109</v>
      </c>
      <c r="AG10" s="157" t="s">
        <v>109</v>
      </c>
      <c r="AH10" s="157" t="s">
        <v>109</v>
      </c>
      <c r="AI10" s="157" t="s">
        <v>109</v>
      </c>
      <c r="AJ10" s="157" t="s">
        <v>109</v>
      </c>
      <c r="AK10" s="157" t="s">
        <v>109</v>
      </c>
      <c r="AL10" s="157" t="s">
        <v>109</v>
      </c>
      <c r="AM10" s="157" t="s">
        <v>109</v>
      </c>
      <c r="AN10" s="157" t="s">
        <v>109</v>
      </c>
      <c r="AO10" s="157" t="s">
        <v>109</v>
      </c>
      <c r="AP10" s="157" t="s">
        <v>109</v>
      </c>
    </row>
    <row r="11" spans="1:42" x14ac:dyDescent="0.3">
      <c r="A11" s="75" t="s">
        <v>354</v>
      </c>
      <c r="B11" s="75" t="s">
        <v>353</v>
      </c>
      <c r="C11" s="158" t="s">
        <v>109</v>
      </c>
      <c r="D11" s="157" t="s">
        <v>109</v>
      </c>
      <c r="E11" s="157" t="s">
        <v>109</v>
      </c>
      <c r="F11" s="157" t="s">
        <v>109</v>
      </c>
      <c r="G11" s="157" t="s">
        <v>109</v>
      </c>
      <c r="H11" s="157" t="s">
        <v>109</v>
      </c>
      <c r="I11" s="157" t="s">
        <v>109</v>
      </c>
      <c r="J11" s="157" t="s">
        <v>109</v>
      </c>
      <c r="K11" s="157" t="s">
        <v>109</v>
      </c>
      <c r="L11" s="157" t="s">
        <v>109</v>
      </c>
      <c r="M11" s="157" t="s">
        <v>109</v>
      </c>
      <c r="N11" s="157" t="s">
        <v>109</v>
      </c>
      <c r="O11" s="157" t="s">
        <v>109</v>
      </c>
      <c r="P11" s="157" t="s">
        <v>109</v>
      </c>
      <c r="Q11" s="157" t="s">
        <v>109</v>
      </c>
      <c r="R11" s="157" t="s">
        <v>109</v>
      </c>
      <c r="S11" s="157" t="s">
        <v>109</v>
      </c>
      <c r="T11" s="157" t="s">
        <v>109</v>
      </c>
      <c r="U11" s="157" t="s">
        <v>109</v>
      </c>
      <c r="V11" s="157" t="s">
        <v>109</v>
      </c>
      <c r="W11" s="157" t="s">
        <v>109</v>
      </c>
      <c r="X11" s="157" t="s">
        <v>109</v>
      </c>
      <c r="Y11" s="157" t="s">
        <v>109</v>
      </c>
      <c r="Z11" s="157" t="s">
        <v>109</v>
      </c>
      <c r="AA11" s="157" t="s">
        <v>109</v>
      </c>
      <c r="AB11" s="157" t="s">
        <v>109</v>
      </c>
      <c r="AC11" s="157" t="s">
        <v>109</v>
      </c>
      <c r="AD11" s="157" t="s">
        <v>109</v>
      </c>
      <c r="AE11" s="157" t="s">
        <v>109</v>
      </c>
      <c r="AF11" s="157" t="s">
        <v>109</v>
      </c>
      <c r="AG11" s="157" t="s">
        <v>109</v>
      </c>
      <c r="AH11" s="157" t="s">
        <v>109</v>
      </c>
      <c r="AI11" s="157" t="s">
        <v>109</v>
      </c>
      <c r="AJ11" s="157" t="s">
        <v>109</v>
      </c>
      <c r="AK11" s="157" t="s">
        <v>109</v>
      </c>
      <c r="AL11" s="157" t="s">
        <v>109</v>
      </c>
      <c r="AM11" s="157" t="s">
        <v>109</v>
      </c>
      <c r="AN11" s="157" t="s">
        <v>109</v>
      </c>
      <c r="AO11" s="157" t="s">
        <v>109</v>
      </c>
      <c r="AP11" s="157" t="s">
        <v>109</v>
      </c>
    </row>
    <row r="12" spans="1:42" ht="15" thickBot="1" x14ac:dyDescent="0.35">
      <c r="A12" s="157" t="s">
        <v>109</v>
      </c>
      <c r="B12" s="157" t="s">
        <v>109</v>
      </c>
      <c r="C12" s="157" t="s">
        <v>109</v>
      </c>
      <c r="D12" s="157" t="s">
        <v>109</v>
      </c>
      <c r="E12" s="157" t="s">
        <v>109</v>
      </c>
      <c r="F12" s="157" t="s">
        <v>109</v>
      </c>
      <c r="G12" s="157" t="s">
        <v>109</v>
      </c>
      <c r="H12" s="157" t="s">
        <v>109</v>
      </c>
      <c r="I12" s="157" t="s">
        <v>109</v>
      </c>
      <c r="J12" s="157" t="s">
        <v>109</v>
      </c>
      <c r="K12" s="157" t="s">
        <v>109</v>
      </c>
      <c r="L12" s="157" t="s">
        <v>109</v>
      </c>
      <c r="M12" s="157" t="s">
        <v>109</v>
      </c>
      <c r="N12" s="157" t="s">
        <v>109</v>
      </c>
      <c r="O12" s="157" t="s">
        <v>109</v>
      </c>
      <c r="P12" s="157" t="s">
        <v>109</v>
      </c>
      <c r="Q12" s="157" t="s">
        <v>109</v>
      </c>
      <c r="R12" s="157" t="s">
        <v>109</v>
      </c>
      <c r="S12" s="157" t="s">
        <v>109</v>
      </c>
      <c r="T12" s="157" t="s">
        <v>109</v>
      </c>
      <c r="U12" s="157" t="s">
        <v>109</v>
      </c>
      <c r="V12" s="157" t="s">
        <v>109</v>
      </c>
      <c r="W12" s="157" t="s">
        <v>109</v>
      </c>
      <c r="X12" s="157" t="s">
        <v>109</v>
      </c>
      <c r="Y12" s="157" t="s">
        <v>109</v>
      </c>
      <c r="Z12" s="157" t="s">
        <v>109</v>
      </c>
      <c r="AA12" s="157" t="s">
        <v>109</v>
      </c>
      <c r="AB12" s="157" t="s">
        <v>109</v>
      </c>
      <c r="AC12" s="157" t="s">
        <v>109</v>
      </c>
      <c r="AD12" s="157" t="s">
        <v>109</v>
      </c>
      <c r="AE12" s="157" t="s">
        <v>109</v>
      </c>
      <c r="AF12" s="157" t="s">
        <v>109</v>
      </c>
      <c r="AG12" s="157" t="s">
        <v>109</v>
      </c>
      <c r="AH12" s="157" t="s">
        <v>109</v>
      </c>
      <c r="AI12" s="157" t="s">
        <v>109</v>
      </c>
      <c r="AJ12" s="157" t="s">
        <v>109</v>
      </c>
      <c r="AK12" s="157" t="s">
        <v>109</v>
      </c>
      <c r="AL12" s="157" t="s">
        <v>109</v>
      </c>
      <c r="AM12" s="157" t="s">
        <v>109</v>
      </c>
      <c r="AN12" s="157" t="s">
        <v>109</v>
      </c>
      <c r="AO12" s="157" t="s">
        <v>109</v>
      </c>
      <c r="AP12" s="157" t="s">
        <v>109</v>
      </c>
    </row>
    <row r="13" spans="1:42" ht="15" customHeight="1" thickBot="1" x14ac:dyDescent="0.35">
      <c r="A13" s="252" t="s">
        <v>64</v>
      </c>
      <c r="B13" s="252"/>
      <c r="C13" s="252"/>
      <c r="D13" s="252"/>
      <c r="E13" s="252"/>
      <c r="F13" s="252"/>
      <c r="G13" s="252"/>
      <c r="H13" s="252"/>
      <c r="I13" s="252"/>
      <c r="J13" s="252"/>
      <c r="K13" s="252"/>
      <c r="L13" s="252"/>
      <c r="M13" s="252"/>
      <c r="N13" s="252"/>
      <c r="O13" s="252"/>
      <c r="P13" s="252"/>
      <c r="Q13" s="252"/>
      <c r="R13" s="252"/>
      <c r="S13" s="255"/>
      <c r="T13" s="252" t="s">
        <v>111</v>
      </c>
      <c r="U13" s="252"/>
      <c r="V13" s="252"/>
      <c r="W13" s="252"/>
      <c r="X13" s="252"/>
      <c r="Y13" s="252"/>
      <c r="Z13" s="252"/>
      <c r="AA13" s="251" t="s">
        <v>112</v>
      </c>
      <c r="AB13" s="252"/>
      <c r="AC13" s="252"/>
      <c r="AD13" s="252"/>
      <c r="AE13" s="252"/>
      <c r="AF13" s="252"/>
      <c r="AG13" s="252"/>
      <c r="AH13" s="76" t="s">
        <v>113</v>
      </c>
      <c r="AI13" s="140" t="s">
        <v>109</v>
      </c>
      <c r="AJ13" s="251" t="s">
        <v>114</v>
      </c>
      <c r="AK13" s="252"/>
      <c r="AL13" s="252"/>
      <c r="AM13" s="252"/>
      <c r="AN13" s="252"/>
      <c r="AO13" s="252"/>
      <c r="AP13" s="252"/>
    </row>
    <row r="14" spans="1:42" ht="59.1" customHeight="1" thickBot="1" x14ac:dyDescent="0.35">
      <c r="A14" s="77" t="s">
        <v>115</v>
      </c>
      <c r="B14" s="140" t="s">
        <v>116</v>
      </c>
      <c r="C14" s="78" t="s">
        <v>117</v>
      </c>
      <c r="D14" s="78" t="s">
        <v>118</v>
      </c>
      <c r="E14" s="78" t="s">
        <v>119</v>
      </c>
      <c r="F14" s="78" t="s">
        <v>69</v>
      </c>
      <c r="G14" s="78" t="s">
        <v>120</v>
      </c>
      <c r="H14" s="77" t="s">
        <v>50</v>
      </c>
      <c r="I14" s="141" t="s">
        <v>71</v>
      </c>
      <c r="J14" s="141" t="s">
        <v>72</v>
      </c>
      <c r="K14" s="141" t="s">
        <v>73</v>
      </c>
      <c r="L14" s="141" t="s">
        <v>74</v>
      </c>
      <c r="M14" s="141" t="s">
        <v>75</v>
      </c>
      <c r="N14" s="141" t="s">
        <v>76</v>
      </c>
      <c r="O14" s="141" t="s">
        <v>77</v>
      </c>
      <c r="P14" s="141" t="s">
        <v>78</v>
      </c>
      <c r="Q14" s="141" t="s">
        <v>79</v>
      </c>
      <c r="R14" s="141" t="s">
        <v>80</v>
      </c>
      <c r="S14" s="141" t="s">
        <v>121</v>
      </c>
      <c r="T14" s="141" t="s">
        <v>122</v>
      </c>
      <c r="U14" s="141" t="s">
        <v>49</v>
      </c>
      <c r="V14" s="141" t="s">
        <v>123</v>
      </c>
      <c r="W14" s="141" t="s">
        <v>109</v>
      </c>
      <c r="X14" s="141" t="s">
        <v>94</v>
      </c>
      <c r="Y14" s="141" t="s">
        <v>83</v>
      </c>
      <c r="Z14" s="141" t="s">
        <v>352</v>
      </c>
      <c r="AA14" s="141" t="s">
        <v>122</v>
      </c>
      <c r="AB14" s="141" t="s">
        <v>49</v>
      </c>
      <c r="AC14" s="141" t="s">
        <v>123</v>
      </c>
      <c r="AD14" s="141" t="s">
        <v>109</v>
      </c>
      <c r="AE14" s="141" t="s">
        <v>94</v>
      </c>
      <c r="AF14" s="141" t="s">
        <v>83</v>
      </c>
      <c r="AG14" s="141" t="s">
        <v>352</v>
      </c>
      <c r="AH14" s="141" t="s">
        <v>83</v>
      </c>
      <c r="AI14" s="141" t="s">
        <v>109</v>
      </c>
      <c r="AJ14" s="141" t="s">
        <v>124</v>
      </c>
      <c r="AK14" s="141" t="s">
        <v>85</v>
      </c>
      <c r="AL14" s="164" t="s">
        <v>351</v>
      </c>
      <c r="AM14" s="141" t="s">
        <v>87</v>
      </c>
      <c r="AN14" s="141" t="s">
        <v>88</v>
      </c>
      <c r="AO14" s="141" t="s">
        <v>89</v>
      </c>
      <c r="AP14" s="141" t="s">
        <v>90</v>
      </c>
    </row>
    <row r="15" spans="1:42" ht="15" thickBot="1" x14ac:dyDescent="0.35">
      <c r="A15" s="79" t="s">
        <v>125</v>
      </c>
      <c r="B15" s="80" t="s">
        <v>109</v>
      </c>
      <c r="C15" s="81" t="s">
        <v>109</v>
      </c>
      <c r="D15" s="81" t="s">
        <v>109</v>
      </c>
      <c r="E15" s="81" t="s">
        <v>109</v>
      </c>
      <c r="F15" s="81" t="s">
        <v>109</v>
      </c>
      <c r="G15" s="81" t="s">
        <v>109</v>
      </c>
      <c r="H15" s="82" t="s">
        <v>109</v>
      </c>
      <c r="I15" s="83" t="s">
        <v>109</v>
      </c>
      <c r="J15" s="83" t="s">
        <v>109</v>
      </c>
      <c r="K15" s="83" t="s">
        <v>109</v>
      </c>
      <c r="L15" s="83" t="s">
        <v>109</v>
      </c>
      <c r="M15" s="83" t="s">
        <v>109</v>
      </c>
      <c r="N15" s="83" t="s">
        <v>109</v>
      </c>
      <c r="O15" s="83" t="s">
        <v>109</v>
      </c>
      <c r="P15" s="83" t="s">
        <v>109</v>
      </c>
      <c r="Q15" s="83" t="s">
        <v>109</v>
      </c>
      <c r="R15" s="83" t="s">
        <v>109</v>
      </c>
      <c r="S15" s="83" t="s">
        <v>109</v>
      </c>
      <c r="T15" s="83" t="s">
        <v>109</v>
      </c>
      <c r="U15" s="83" t="s">
        <v>109</v>
      </c>
      <c r="V15" s="83" t="s">
        <v>109</v>
      </c>
      <c r="W15" s="83" t="s">
        <v>109</v>
      </c>
      <c r="X15" s="83" t="s">
        <v>109</v>
      </c>
      <c r="Y15" s="83" t="s">
        <v>109</v>
      </c>
      <c r="Z15" s="83" t="s">
        <v>109</v>
      </c>
      <c r="AA15" s="83" t="s">
        <v>109</v>
      </c>
      <c r="AB15" s="83" t="s">
        <v>109</v>
      </c>
      <c r="AC15" s="83" t="s">
        <v>109</v>
      </c>
      <c r="AD15" s="83" t="s">
        <v>109</v>
      </c>
      <c r="AE15" s="83" t="s">
        <v>109</v>
      </c>
      <c r="AF15" s="83" t="s">
        <v>109</v>
      </c>
      <c r="AG15" s="83" t="s">
        <v>109</v>
      </c>
      <c r="AH15" s="83" t="s">
        <v>109</v>
      </c>
      <c r="AI15" s="83" t="s">
        <v>109</v>
      </c>
      <c r="AJ15" s="83" t="s">
        <v>109</v>
      </c>
      <c r="AK15" s="83" t="s">
        <v>109</v>
      </c>
      <c r="AL15" s="83" t="s">
        <v>109</v>
      </c>
      <c r="AM15" s="83" t="s">
        <v>109</v>
      </c>
      <c r="AN15" s="83" t="s">
        <v>109</v>
      </c>
      <c r="AO15" s="83" t="s">
        <v>109</v>
      </c>
      <c r="AP15" s="83" t="s">
        <v>109</v>
      </c>
    </row>
    <row r="16" spans="1:42" ht="15" thickBot="1" x14ac:dyDescent="0.35">
      <c r="A16" s="84" t="s">
        <v>126</v>
      </c>
      <c r="B16" s="85" t="s">
        <v>126</v>
      </c>
      <c r="C16" s="85" t="s">
        <v>126</v>
      </c>
      <c r="D16" s="85" t="s">
        <v>126</v>
      </c>
      <c r="E16" s="85" t="s">
        <v>126</v>
      </c>
      <c r="F16" s="85" t="s">
        <v>126</v>
      </c>
      <c r="G16" s="85" t="s">
        <v>126</v>
      </c>
      <c r="H16" s="86" t="s">
        <v>109</v>
      </c>
      <c r="I16" s="86" t="s">
        <v>109</v>
      </c>
      <c r="J16" s="86" t="s">
        <v>109</v>
      </c>
      <c r="K16" s="86" t="s">
        <v>109</v>
      </c>
      <c r="L16" s="86" t="s">
        <v>109</v>
      </c>
      <c r="M16" s="86" t="s">
        <v>109</v>
      </c>
      <c r="N16" s="86" t="s">
        <v>109</v>
      </c>
      <c r="O16" s="86" t="s">
        <v>109</v>
      </c>
      <c r="P16" s="86" t="s">
        <v>109</v>
      </c>
      <c r="Q16" s="86" t="s">
        <v>109</v>
      </c>
      <c r="R16" s="86" t="s">
        <v>109</v>
      </c>
      <c r="S16" s="87" t="s">
        <v>109</v>
      </c>
      <c r="T16" s="88" t="s">
        <v>109</v>
      </c>
      <c r="U16" s="89" t="s">
        <v>109</v>
      </c>
      <c r="V16" s="89" t="s">
        <v>109</v>
      </c>
      <c r="W16" s="89" t="s">
        <v>109</v>
      </c>
      <c r="X16" s="89" t="s">
        <v>109</v>
      </c>
      <c r="Y16" s="89" t="s">
        <v>109</v>
      </c>
      <c r="Z16" s="87" t="s">
        <v>109</v>
      </c>
      <c r="AA16" s="88" t="s">
        <v>109</v>
      </c>
      <c r="AB16" s="89" t="s">
        <v>109</v>
      </c>
      <c r="AC16" s="89" t="s">
        <v>109</v>
      </c>
      <c r="AD16" s="89" t="s">
        <v>109</v>
      </c>
      <c r="AE16" s="89" t="s">
        <v>109</v>
      </c>
      <c r="AF16" s="89" t="s">
        <v>109</v>
      </c>
      <c r="AG16" s="87" t="s">
        <v>109</v>
      </c>
      <c r="AH16" s="89">
        <v>0</v>
      </c>
      <c r="AI16" s="89" t="s">
        <v>109</v>
      </c>
      <c r="AJ16" s="87" t="s">
        <v>109</v>
      </c>
      <c r="AK16" s="88" t="s">
        <v>109</v>
      </c>
      <c r="AL16" s="88" t="s">
        <v>109</v>
      </c>
      <c r="AM16" s="87" t="s">
        <v>109</v>
      </c>
      <c r="AN16" s="87" t="s">
        <v>109</v>
      </c>
      <c r="AO16" s="87" t="s">
        <v>109</v>
      </c>
      <c r="AP16" s="88" t="s">
        <v>109</v>
      </c>
    </row>
    <row r="17" spans="1:42" ht="15" thickBot="1" x14ac:dyDescent="0.35">
      <c r="A17" s="84" t="s">
        <v>126</v>
      </c>
      <c r="B17" s="85" t="s">
        <v>126</v>
      </c>
      <c r="C17" s="85" t="s">
        <v>126</v>
      </c>
      <c r="D17" s="85" t="s">
        <v>126</v>
      </c>
      <c r="E17" s="85" t="s">
        <v>126</v>
      </c>
      <c r="F17" s="85" t="s">
        <v>126</v>
      </c>
      <c r="G17" s="85" t="s">
        <v>126</v>
      </c>
      <c r="H17" s="86" t="s">
        <v>109</v>
      </c>
      <c r="I17" s="86" t="s">
        <v>109</v>
      </c>
      <c r="J17" s="86" t="s">
        <v>109</v>
      </c>
      <c r="K17" s="86" t="s">
        <v>109</v>
      </c>
      <c r="L17" s="86" t="s">
        <v>109</v>
      </c>
      <c r="M17" s="86" t="s">
        <v>109</v>
      </c>
      <c r="N17" s="86" t="s">
        <v>109</v>
      </c>
      <c r="O17" s="86" t="s">
        <v>109</v>
      </c>
      <c r="P17" s="86" t="s">
        <v>109</v>
      </c>
      <c r="Q17" s="86" t="s">
        <v>109</v>
      </c>
      <c r="R17" s="86" t="s">
        <v>109</v>
      </c>
      <c r="S17" s="87" t="s">
        <v>109</v>
      </c>
      <c r="T17" s="88" t="s">
        <v>109</v>
      </c>
      <c r="U17" s="89" t="s">
        <v>109</v>
      </c>
      <c r="V17" s="89" t="s">
        <v>109</v>
      </c>
      <c r="W17" s="89" t="s">
        <v>109</v>
      </c>
      <c r="X17" s="89" t="s">
        <v>109</v>
      </c>
      <c r="Y17" s="89" t="s">
        <v>109</v>
      </c>
      <c r="Z17" s="87" t="s">
        <v>109</v>
      </c>
      <c r="AA17" s="88" t="s">
        <v>109</v>
      </c>
      <c r="AB17" s="89" t="s">
        <v>109</v>
      </c>
      <c r="AC17" s="89" t="s">
        <v>109</v>
      </c>
      <c r="AD17" s="89" t="s">
        <v>109</v>
      </c>
      <c r="AE17" s="89" t="s">
        <v>109</v>
      </c>
      <c r="AF17" s="89" t="s">
        <v>109</v>
      </c>
      <c r="AG17" s="87" t="s">
        <v>109</v>
      </c>
      <c r="AH17" s="89">
        <v>0</v>
      </c>
      <c r="AI17" s="89" t="s">
        <v>109</v>
      </c>
      <c r="AJ17" s="87" t="s">
        <v>109</v>
      </c>
      <c r="AK17" s="88" t="s">
        <v>109</v>
      </c>
      <c r="AL17" s="88" t="s">
        <v>109</v>
      </c>
      <c r="AM17" s="87" t="s">
        <v>109</v>
      </c>
      <c r="AN17" s="87" t="s">
        <v>109</v>
      </c>
      <c r="AO17" s="87" t="s">
        <v>109</v>
      </c>
      <c r="AP17" s="88" t="s">
        <v>109</v>
      </c>
    </row>
    <row r="18" spans="1:42" ht="15" thickBot="1" x14ac:dyDescent="0.35">
      <c r="A18" s="84" t="s">
        <v>126</v>
      </c>
      <c r="B18" s="85" t="s">
        <v>126</v>
      </c>
      <c r="C18" s="85" t="s">
        <v>126</v>
      </c>
      <c r="D18" s="85" t="s">
        <v>126</v>
      </c>
      <c r="E18" s="85" t="s">
        <v>126</v>
      </c>
      <c r="F18" s="85" t="s">
        <v>126</v>
      </c>
      <c r="G18" s="85" t="s">
        <v>126</v>
      </c>
      <c r="H18" s="86" t="s">
        <v>109</v>
      </c>
      <c r="I18" s="86" t="s">
        <v>109</v>
      </c>
      <c r="J18" s="86" t="s">
        <v>109</v>
      </c>
      <c r="K18" s="86" t="s">
        <v>109</v>
      </c>
      <c r="L18" s="86" t="s">
        <v>109</v>
      </c>
      <c r="M18" s="86" t="s">
        <v>109</v>
      </c>
      <c r="N18" s="86" t="s">
        <v>109</v>
      </c>
      <c r="O18" s="86" t="s">
        <v>109</v>
      </c>
      <c r="P18" s="86" t="s">
        <v>109</v>
      </c>
      <c r="Q18" s="86" t="s">
        <v>109</v>
      </c>
      <c r="R18" s="86" t="s">
        <v>109</v>
      </c>
      <c r="S18" s="87" t="s">
        <v>109</v>
      </c>
      <c r="T18" s="88" t="s">
        <v>109</v>
      </c>
      <c r="U18" s="89" t="s">
        <v>109</v>
      </c>
      <c r="V18" s="89" t="s">
        <v>109</v>
      </c>
      <c r="W18" s="89" t="s">
        <v>109</v>
      </c>
      <c r="X18" s="89" t="s">
        <v>109</v>
      </c>
      <c r="Y18" s="89" t="s">
        <v>109</v>
      </c>
      <c r="Z18" s="87" t="s">
        <v>109</v>
      </c>
      <c r="AA18" s="88" t="s">
        <v>109</v>
      </c>
      <c r="AB18" s="89" t="s">
        <v>109</v>
      </c>
      <c r="AC18" s="89" t="s">
        <v>109</v>
      </c>
      <c r="AD18" s="89" t="s">
        <v>109</v>
      </c>
      <c r="AE18" s="89" t="s">
        <v>109</v>
      </c>
      <c r="AF18" s="89" t="s">
        <v>109</v>
      </c>
      <c r="AG18" s="87" t="s">
        <v>109</v>
      </c>
      <c r="AH18" s="89">
        <v>0</v>
      </c>
      <c r="AI18" s="89" t="s">
        <v>109</v>
      </c>
      <c r="AJ18" s="87" t="s">
        <v>109</v>
      </c>
      <c r="AK18" s="88" t="s">
        <v>109</v>
      </c>
      <c r="AL18" s="88" t="s">
        <v>109</v>
      </c>
      <c r="AM18" s="87" t="s">
        <v>109</v>
      </c>
      <c r="AN18" s="87" t="s">
        <v>109</v>
      </c>
      <c r="AO18" s="87" t="s">
        <v>109</v>
      </c>
      <c r="AP18" s="88" t="s">
        <v>109</v>
      </c>
    </row>
    <row r="19" spans="1:42" ht="15" thickBot="1" x14ac:dyDescent="0.35">
      <c r="A19" s="84" t="s">
        <v>126</v>
      </c>
      <c r="B19" s="85" t="s">
        <v>126</v>
      </c>
      <c r="C19" s="85" t="s">
        <v>126</v>
      </c>
      <c r="D19" s="85" t="s">
        <v>126</v>
      </c>
      <c r="E19" s="85" t="s">
        <v>126</v>
      </c>
      <c r="F19" s="85" t="s">
        <v>126</v>
      </c>
      <c r="G19" s="85" t="s">
        <v>126</v>
      </c>
      <c r="H19" s="86" t="s">
        <v>109</v>
      </c>
      <c r="I19" s="86" t="s">
        <v>109</v>
      </c>
      <c r="J19" s="86" t="s">
        <v>109</v>
      </c>
      <c r="K19" s="86" t="s">
        <v>109</v>
      </c>
      <c r="L19" s="86" t="s">
        <v>109</v>
      </c>
      <c r="M19" s="86" t="s">
        <v>109</v>
      </c>
      <c r="N19" s="86" t="s">
        <v>109</v>
      </c>
      <c r="O19" s="86" t="s">
        <v>109</v>
      </c>
      <c r="P19" s="86" t="s">
        <v>109</v>
      </c>
      <c r="Q19" s="86" t="s">
        <v>109</v>
      </c>
      <c r="R19" s="86" t="s">
        <v>109</v>
      </c>
      <c r="S19" s="87" t="s">
        <v>109</v>
      </c>
      <c r="T19" s="88" t="s">
        <v>109</v>
      </c>
      <c r="U19" s="89" t="s">
        <v>109</v>
      </c>
      <c r="V19" s="89" t="s">
        <v>109</v>
      </c>
      <c r="W19" s="89" t="s">
        <v>109</v>
      </c>
      <c r="X19" s="89" t="s">
        <v>109</v>
      </c>
      <c r="Y19" s="89" t="s">
        <v>109</v>
      </c>
      <c r="Z19" s="87" t="s">
        <v>109</v>
      </c>
      <c r="AA19" s="88" t="s">
        <v>109</v>
      </c>
      <c r="AB19" s="89" t="s">
        <v>109</v>
      </c>
      <c r="AC19" s="89" t="s">
        <v>109</v>
      </c>
      <c r="AD19" s="89" t="s">
        <v>109</v>
      </c>
      <c r="AE19" s="89" t="s">
        <v>109</v>
      </c>
      <c r="AF19" s="89" t="s">
        <v>109</v>
      </c>
      <c r="AG19" s="87" t="s">
        <v>109</v>
      </c>
      <c r="AH19" s="89">
        <v>0</v>
      </c>
      <c r="AI19" s="89" t="s">
        <v>109</v>
      </c>
      <c r="AJ19" s="87" t="s">
        <v>109</v>
      </c>
      <c r="AK19" s="88" t="s">
        <v>109</v>
      </c>
      <c r="AL19" s="88" t="s">
        <v>109</v>
      </c>
      <c r="AM19" s="87" t="s">
        <v>109</v>
      </c>
      <c r="AN19" s="87" t="s">
        <v>109</v>
      </c>
      <c r="AO19" s="87" t="s">
        <v>109</v>
      </c>
      <c r="AP19" s="88" t="s">
        <v>109</v>
      </c>
    </row>
    <row r="20" spans="1:42" ht="15" thickBot="1" x14ac:dyDescent="0.35">
      <c r="A20" s="84" t="s">
        <v>126</v>
      </c>
      <c r="B20" s="85" t="s">
        <v>126</v>
      </c>
      <c r="C20" s="85" t="s">
        <v>126</v>
      </c>
      <c r="D20" s="85" t="s">
        <v>126</v>
      </c>
      <c r="E20" s="85" t="s">
        <v>126</v>
      </c>
      <c r="F20" s="85" t="s">
        <v>126</v>
      </c>
      <c r="G20" s="85" t="s">
        <v>126</v>
      </c>
      <c r="H20" s="86" t="s">
        <v>109</v>
      </c>
      <c r="I20" s="86" t="s">
        <v>109</v>
      </c>
      <c r="J20" s="86" t="s">
        <v>109</v>
      </c>
      <c r="K20" s="86" t="s">
        <v>109</v>
      </c>
      <c r="L20" s="86" t="s">
        <v>109</v>
      </c>
      <c r="M20" s="86" t="s">
        <v>109</v>
      </c>
      <c r="N20" s="86" t="s">
        <v>109</v>
      </c>
      <c r="O20" s="86" t="s">
        <v>109</v>
      </c>
      <c r="P20" s="86" t="s">
        <v>109</v>
      </c>
      <c r="Q20" s="86" t="s">
        <v>109</v>
      </c>
      <c r="R20" s="86" t="s">
        <v>109</v>
      </c>
      <c r="S20" s="87" t="s">
        <v>109</v>
      </c>
      <c r="T20" s="88" t="s">
        <v>109</v>
      </c>
      <c r="U20" s="89" t="s">
        <v>109</v>
      </c>
      <c r="V20" s="89" t="s">
        <v>109</v>
      </c>
      <c r="W20" s="89" t="s">
        <v>109</v>
      </c>
      <c r="X20" s="89" t="s">
        <v>109</v>
      </c>
      <c r="Y20" s="89" t="s">
        <v>109</v>
      </c>
      <c r="Z20" s="87" t="s">
        <v>109</v>
      </c>
      <c r="AA20" s="88" t="s">
        <v>109</v>
      </c>
      <c r="AB20" s="89" t="s">
        <v>109</v>
      </c>
      <c r="AC20" s="89" t="s">
        <v>109</v>
      </c>
      <c r="AD20" s="89" t="s">
        <v>109</v>
      </c>
      <c r="AE20" s="89" t="s">
        <v>109</v>
      </c>
      <c r="AF20" s="89" t="s">
        <v>109</v>
      </c>
      <c r="AG20" s="87" t="s">
        <v>109</v>
      </c>
      <c r="AH20" s="89">
        <v>0</v>
      </c>
      <c r="AI20" s="89" t="s">
        <v>109</v>
      </c>
      <c r="AJ20" s="87" t="s">
        <v>109</v>
      </c>
      <c r="AK20" s="88" t="s">
        <v>109</v>
      </c>
      <c r="AL20" s="88" t="s">
        <v>109</v>
      </c>
      <c r="AM20" s="87" t="s">
        <v>109</v>
      </c>
      <c r="AN20" s="87" t="s">
        <v>109</v>
      </c>
      <c r="AO20" s="87" t="s">
        <v>109</v>
      </c>
      <c r="AP20" s="88" t="s">
        <v>109</v>
      </c>
    </row>
    <row r="21" spans="1:42" ht="15" thickBot="1" x14ac:dyDescent="0.35">
      <c r="A21" s="84" t="s">
        <v>126</v>
      </c>
      <c r="B21" s="85" t="s">
        <v>126</v>
      </c>
      <c r="C21" s="85" t="s">
        <v>126</v>
      </c>
      <c r="D21" s="85" t="s">
        <v>126</v>
      </c>
      <c r="E21" s="85" t="s">
        <v>126</v>
      </c>
      <c r="F21" s="85" t="s">
        <v>126</v>
      </c>
      <c r="G21" s="85" t="s">
        <v>126</v>
      </c>
      <c r="H21" s="86" t="s">
        <v>109</v>
      </c>
      <c r="I21" s="86" t="s">
        <v>109</v>
      </c>
      <c r="J21" s="86" t="s">
        <v>109</v>
      </c>
      <c r="K21" s="86" t="s">
        <v>109</v>
      </c>
      <c r="L21" s="86" t="s">
        <v>109</v>
      </c>
      <c r="M21" s="86" t="s">
        <v>109</v>
      </c>
      <c r="N21" s="86" t="s">
        <v>109</v>
      </c>
      <c r="O21" s="86" t="s">
        <v>109</v>
      </c>
      <c r="P21" s="86" t="s">
        <v>109</v>
      </c>
      <c r="Q21" s="86" t="s">
        <v>109</v>
      </c>
      <c r="R21" s="86" t="s">
        <v>109</v>
      </c>
      <c r="S21" s="87" t="s">
        <v>109</v>
      </c>
      <c r="T21" s="88" t="s">
        <v>109</v>
      </c>
      <c r="U21" s="89" t="s">
        <v>109</v>
      </c>
      <c r="V21" s="89" t="s">
        <v>109</v>
      </c>
      <c r="W21" s="89" t="s">
        <v>109</v>
      </c>
      <c r="X21" s="89" t="s">
        <v>109</v>
      </c>
      <c r="Y21" s="89" t="s">
        <v>109</v>
      </c>
      <c r="Z21" s="87" t="s">
        <v>109</v>
      </c>
      <c r="AA21" s="88" t="s">
        <v>109</v>
      </c>
      <c r="AB21" s="89" t="s">
        <v>109</v>
      </c>
      <c r="AC21" s="89" t="s">
        <v>109</v>
      </c>
      <c r="AD21" s="89" t="s">
        <v>109</v>
      </c>
      <c r="AE21" s="89" t="s">
        <v>109</v>
      </c>
      <c r="AF21" s="89" t="s">
        <v>109</v>
      </c>
      <c r="AG21" s="87" t="s">
        <v>109</v>
      </c>
      <c r="AH21" s="89">
        <v>0</v>
      </c>
      <c r="AI21" s="89" t="s">
        <v>109</v>
      </c>
      <c r="AJ21" s="87" t="s">
        <v>109</v>
      </c>
      <c r="AK21" s="88" t="s">
        <v>109</v>
      </c>
      <c r="AL21" s="88" t="s">
        <v>109</v>
      </c>
      <c r="AM21" s="87" t="s">
        <v>109</v>
      </c>
      <c r="AN21" s="87" t="s">
        <v>109</v>
      </c>
      <c r="AO21" s="87" t="s">
        <v>109</v>
      </c>
      <c r="AP21" s="88" t="s">
        <v>109</v>
      </c>
    </row>
    <row r="22" spans="1:42" ht="15" thickBot="1" x14ac:dyDescent="0.35">
      <c r="A22" s="84" t="s">
        <v>126</v>
      </c>
      <c r="B22" s="85" t="s">
        <v>126</v>
      </c>
      <c r="C22" s="85" t="s">
        <v>126</v>
      </c>
      <c r="D22" s="85" t="s">
        <v>126</v>
      </c>
      <c r="E22" s="85" t="s">
        <v>126</v>
      </c>
      <c r="F22" s="85" t="s">
        <v>126</v>
      </c>
      <c r="G22" s="85" t="s">
        <v>126</v>
      </c>
      <c r="H22" s="86" t="s">
        <v>109</v>
      </c>
      <c r="I22" s="86" t="s">
        <v>109</v>
      </c>
      <c r="J22" s="86" t="s">
        <v>109</v>
      </c>
      <c r="K22" s="86" t="s">
        <v>109</v>
      </c>
      <c r="L22" s="86" t="s">
        <v>109</v>
      </c>
      <c r="M22" s="86" t="s">
        <v>109</v>
      </c>
      <c r="N22" s="86" t="s">
        <v>109</v>
      </c>
      <c r="O22" s="86" t="s">
        <v>109</v>
      </c>
      <c r="P22" s="86" t="s">
        <v>109</v>
      </c>
      <c r="Q22" s="86" t="s">
        <v>109</v>
      </c>
      <c r="R22" s="86" t="s">
        <v>109</v>
      </c>
      <c r="S22" s="87" t="s">
        <v>109</v>
      </c>
      <c r="T22" s="88" t="s">
        <v>109</v>
      </c>
      <c r="U22" s="89" t="s">
        <v>109</v>
      </c>
      <c r="V22" s="89" t="s">
        <v>109</v>
      </c>
      <c r="W22" s="89" t="s">
        <v>109</v>
      </c>
      <c r="X22" s="89" t="s">
        <v>109</v>
      </c>
      <c r="Y22" s="89" t="s">
        <v>109</v>
      </c>
      <c r="Z22" s="87" t="s">
        <v>109</v>
      </c>
      <c r="AA22" s="88" t="s">
        <v>109</v>
      </c>
      <c r="AB22" s="89" t="s">
        <v>109</v>
      </c>
      <c r="AC22" s="89" t="s">
        <v>109</v>
      </c>
      <c r="AD22" s="89" t="s">
        <v>109</v>
      </c>
      <c r="AE22" s="89" t="s">
        <v>109</v>
      </c>
      <c r="AF22" s="89" t="s">
        <v>109</v>
      </c>
      <c r="AG22" s="87" t="s">
        <v>109</v>
      </c>
      <c r="AH22" s="89">
        <v>0</v>
      </c>
      <c r="AI22" s="89" t="s">
        <v>109</v>
      </c>
      <c r="AJ22" s="87" t="s">
        <v>109</v>
      </c>
      <c r="AK22" s="88" t="s">
        <v>109</v>
      </c>
      <c r="AL22" s="88" t="s">
        <v>109</v>
      </c>
      <c r="AM22" s="87" t="s">
        <v>109</v>
      </c>
      <c r="AN22" s="87" t="s">
        <v>109</v>
      </c>
      <c r="AO22" s="87" t="s">
        <v>109</v>
      </c>
      <c r="AP22" s="88" t="s">
        <v>109</v>
      </c>
    </row>
    <row r="23" spans="1:42" ht="15" thickBot="1" x14ac:dyDescent="0.35">
      <c r="A23" s="84" t="s">
        <v>126</v>
      </c>
      <c r="B23" s="85" t="s">
        <v>126</v>
      </c>
      <c r="C23" s="85" t="s">
        <v>126</v>
      </c>
      <c r="D23" s="85" t="s">
        <v>126</v>
      </c>
      <c r="E23" s="85" t="s">
        <v>126</v>
      </c>
      <c r="F23" s="85" t="s">
        <v>126</v>
      </c>
      <c r="G23" s="85" t="s">
        <v>126</v>
      </c>
      <c r="H23" s="86" t="s">
        <v>109</v>
      </c>
      <c r="I23" s="86" t="s">
        <v>109</v>
      </c>
      <c r="J23" s="86" t="s">
        <v>109</v>
      </c>
      <c r="K23" s="86" t="s">
        <v>109</v>
      </c>
      <c r="L23" s="86" t="s">
        <v>109</v>
      </c>
      <c r="M23" s="86" t="s">
        <v>109</v>
      </c>
      <c r="N23" s="86" t="s">
        <v>109</v>
      </c>
      <c r="O23" s="86" t="s">
        <v>109</v>
      </c>
      <c r="P23" s="86" t="s">
        <v>109</v>
      </c>
      <c r="Q23" s="86" t="s">
        <v>109</v>
      </c>
      <c r="R23" s="86" t="s">
        <v>109</v>
      </c>
      <c r="S23" s="87" t="s">
        <v>109</v>
      </c>
      <c r="T23" s="88" t="s">
        <v>109</v>
      </c>
      <c r="U23" s="89" t="s">
        <v>109</v>
      </c>
      <c r="V23" s="89" t="s">
        <v>109</v>
      </c>
      <c r="W23" s="89" t="s">
        <v>109</v>
      </c>
      <c r="X23" s="89" t="s">
        <v>109</v>
      </c>
      <c r="Y23" s="89" t="s">
        <v>109</v>
      </c>
      <c r="Z23" s="87" t="s">
        <v>109</v>
      </c>
      <c r="AA23" s="88" t="s">
        <v>109</v>
      </c>
      <c r="AB23" s="89" t="s">
        <v>109</v>
      </c>
      <c r="AC23" s="89" t="s">
        <v>109</v>
      </c>
      <c r="AD23" s="89" t="s">
        <v>109</v>
      </c>
      <c r="AE23" s="89" t="s">
        <v>109</v>
      </c>
      <c r="AF23" s="89" t="s">
        <v>109</v>
      </c>
      <c r="AG23" s="87" t="s">
        <v>109</v>
      </c>
      <c r="AH23" s="89">
        <v>0</v>
      </c>
      <c r="AI23" s="89" t="s">
        <v>109</v>
      </c>
      <c r="AJ23" s="87" t="s">
        <v>109</v>
      </c>
      <c r="AK23" s="88" t="s">
        <v>109</v>
      </c>
      <c r="AL23" s="88" t="s">
        <v>109</v>
      </c>
      <c r="AM23" s="87" t="s">
        <v>109</v>
      </c>
      <c r="AN23" s="87" t="s">
        <v>109</v>
      </c>
      <c r="AO23" s="87" t="s">
        <v>109</v>
      </c>
      <c r="AP23" s="88" t="s">
        <v>109</v>
      </c>
    </row>
    <row r="24" spans="1:42" ht="15" thickBot="1" x14ac:dyDescent="0.35">
      <c r="A24" s="84" t="s">
        <v>126</v>
      </c>
      <c r="B24" s="85" t="s">
        <v>126</v>
      </c>
      <c r="C24" s="85" t="s">
        <v>126</v>
      </c>
      <c r="D24" s="85" t="s">
        <v>126</v>
      </c>
      <c r="E24" s="85" t="s">
        <v>126</v>
      </c>
      <c r="F24" s="85" t="s">
        <v>126</v>
      </c>
      <c r="G24" s="85" t="s">
        <v>126</v>
      </c>
      <c r="H24" s="86" t="s">
        <v>109</v>
      </c>
      <c r="I24" s="86" t="s">
        <v>109</v>
      </c>
      <c r="J24" s="86" t="s">
        <v>109</v>
      </c>
      <c r="K24" s="86" t="s">
        <v>109</v>
      </c>
      <c r="L24" s="86" t="s">
        <v>109</v>
      </c>
      <c r="M24" s="86" t="s">
        <v>109</v>
      </c>
      <c r="N24" s="86" t="s">
        <v>109</v>
      </c>
      <c r="O24" s="86" t="s">
        <v>109</v>
      </c>
      <c r="P24" s="86" t="s">
        <v>109</v>
      </c>
      <c r="Q24" s="86" t="s">
        <v>109</v>
      </c>
      <c r="R24" s="86" t="s">
        <v>109</v>
      </c>
      <c r="S24" s="87" t="s">
        <v>109</v>
      </c>
      <c r="T24" s="88" t="s">
        <v>109</v>
      </c>
      <c r="U24" s="89" t="s">
        <v>109</v>
      </c>
      <c r="V24" s="89" t="s">
        <v>109</v>
      </c>
      <c r="W24" s="89" t="s">
        <v>109</v>
      </c>
      <c r="X24" s="89" t="s">
        <v>109</v>
      </c>
      <c r="Y24" s="89" t="s">
        <v>109</v>
      </c>
      <c r="Z24" s="87" t="s">
        <v>109</v>
      </c>
      <c r="AA24" s="88" t="s">
        <v>109</v>
      </c>
      <c r="AB24" s="89" t="s">
        <v>109</v>
      </c>
      <c r="AC24" s="89" t="s">
        <v>109</v>
      </c>
      <c r="AD24" s="89" t="s">
        <v>109</v>
      </c>
      <c r="AE24" s="89" t="s">
        <v>109</v>
      </c>
      <c r="AF24" s="89" t="s">
        <v>109</v>
      </c>
      <c r="AG24" s="87" t="s">
        <v>109</v>
      </c>
      <c r="AH24" s="89">
        <v>0</v>
      </c>
      <c r="AI24" s="89" t="s">
        <v>109</v>
      </c>
      <c r="AJ24" s="87" t="s">
        <v>109</v>
      </c>
      <c r="AK24" s="88" t="s">
        <v>109</v>
      </c>
      <c r="AL24" s="88" t="s">
        <v>109</v>
      </c>
      <c r="AM24" s="87" t="s">
        <v>109</v>
      </c>
      <c r="AN24" s="87" t="s">
        <v>109</v>
      </c>
      <c r="AO24" s="87" t="s">
        <v>109</v>
      </c>
      <c r="AP24" s="88" t="s">
        <v>109</v>
      </c>
    </row>
    <row r="25" spans="1:42" ht="15" thickBot="1" x14ac:dyDescent="0.35">
      <c r="A25" s="84" t="s">
        <v>126</v>
      </c>
      <c r="B25" s="85" t="s">
        <v>126</v>
      </c>
      <c r="C25" s="85" t="s">
        <v>126</v>
      </c>
      <c r="D25" s="85" t="s">
        <v>126</v>
      </c>
      <c r="E25" s="85" t="s">
        <v>126</v>
      </c>
      <c r="F25" s="85" t="s">
        <v>126</v>
      </c>
      <c r="G25" s="85" t="s">
        <v>126</v>
      </c>
      <c r="H25" s="86" t="s">
        <v>109</v>
      </c>
      <c r="I25" s="86" t="s">
        <v>109</v>
      </c>
      <c r="J25" s="86" t="s">
        <v>109</v>
      </c>
      <c r="K25" s="86" t="s">
        <v>109</v>
      </c>
      <c r="L25" s="86" t="s">
        <v>109</v>
      </c>
      <c r="M25" s="86" t="s">
        <v>109</v>
      </c>
      <c r="N25" s="86" t="s">
        <v>109</v>
      </c>
      <c r="O25" s="86" t="s">
        <v>109</v>
      </c>
      <c r="P25" s="86" t="s">
        <v>109</v>
      </c>
      <c r="Q25" s="86" t="s">
        <v>109</v>
      </c>
      <c r="R25" s="86" t="s">
        <v>109</v>
      </c>
      <c r="S25" s="87" t="s">
        <v>109</v>
      </c>
      <c r="T25" s="88" t="s">
        <v>109</v>
      </c>
      <c r="U25" s="89" t="s">
        <v>109</v>
      </c>
      <c r="V25" s="89" t="s">
        <v>109</v>
      </c>
      <c r="W25" s="89" t="s">
        <v>109</v>
      </c>
      <c r="X25" s="89" t="s">
        <v>109</v>
      </c>
      <c r="Y25" s="89" t="s">
        <v>109</v>
      </c>
      <c r="Z25" s="87" t="s">
        <v>109</v>
      </c>
      <c r="AA25" s="88" t="s">
        <v>109</v>
      </c>
      <c r="AB25" s="89" t="s">
        <v>109</v>
      </c>
      <c r="AC25" s="89" t="s">
        <v>109</v>
      </c>
      <c r="AD25" s="89" t="s">
        <v>109</v>
      </c>
      <c r="AE25" s="89" t="s">
        <v>109</v>
      </c>
      <c r="AF25" s="89" t="s">
        <v>109</v>
      </c>
      <c r="AG25" s="87" t="s">
        <v>109</v>
      </c>
      <c r="AH25" s="89">
        <v>0</v>
      </c>
      <c r="AI25" s="89" t="s">
        <v>109</v>
      </c>
      <c r="AJ25" s="87" t="s">
        <v>109</v>
      </c>
      <c r="AK25" s="88" t="s">
        <v>109</v>
      </c>
      <c r="AL25" s="88" t="s">
        <v>109</v>
      </c>
      <c r="AM25" s="87" t="s">
        <v>109</v>
      </c>
      <c r="AN25" s="87" t="s">
        <v>109</v>
      </c>
      <c r="AO25" s="87" t="s">
        <v>109</v>
      </c>
      <c r="AP25" s="88" t="s">
        <v>109</v>
      </c>
    </row>
    <row r="26" spans="1:42" ht="15" thickBot="1" x14ac:dyDescent="0.35">
      <c r="A26" s="84" t="s">
        <v>126</v>
      </c>
      <c r="B26" s="85" t="s">
        <v>126</v>
      </c>
      <c r="C26" s="85" t="s">
        <v>126</v>
      </c>
      <c r="D26" s="85" t="s">
        <v>126</v>
      </c>
      <c r="E26" s="85" t="s">
        <v>126</v>
      </c>
      <c r="F26" s="85" t="s">
        <v>126</v>
      </c>
      <c r="G26" s="85" t="s">
        <v>126</v>
      </c>
      <c r="H26" s="86" t="s">
        <v>109</v>
      </c>
      <c r="I26" s="86" t="s">
        <v>109</v>
      </c>
      <c r="J26" s="86" t="s">
        <v>109</v>
      </c>
      <c r="K26" s="86" t="s">
        <v>109</v>
      </c>
      <c r="L26" s="86" t="s">
        <v>109</v>
      </c>
      <c r="M26" s="86" t="s">
        <v>109</v>
      </c>
      <c r="N26" s="86" t="s">
        <v>109</v>
      </c>
      <c r="O26" s="86" t="s">
        <v>109</v>
      </c>
      <c r="P26" s="86" t="s">
        <v>109</v>
      </c>
      <c r="Q26" s="86" t="s">
        <v>109</v>
      </c>
      <c r="R26" s="86" t="s">
        <v>109</v>
      </c>
      <c r="S26" s="87" t="s">
        <v>109</v>
      </c>
      <c r="T26" s="88" t="s">
        <v>109</v>
      </c>
      <c r="U26" s="89" t="s">
        <v>109</v>
      </c>
      <c r="V26" s="89" t="s">
        <v>109</v>
      </c>
      <c r="W26" s="89" t="s">
        <v>109</v>
      </c>
      <c r="X26" s="89" t="s">
        <v>109</v>
      </c>
      <c r="Y26" s="89" t="s">
        <v>109</v>
      </c>
      <c r="Z26" s="87" t="s">
        <v>109</v>
      </c>
      <c r="AA26" s="88" t="s">
        <v>109</v>
      </c>
      <c r="AB26" s="89" t="s">
        <v>109</v>
      </c>
      <c r="AC26" s="89" t="s">
        <v>109</v>
      </c>
      <c r="AD26" s="89" t="s">
        <v>109</v>
      </c>
      <c r="AE26" s="89" t="s">
        <v>109</v>
      </c>
      <c r="AF26" s="89" t="s">
        <v>109</v>
      </c>
      <c r="AG26" s="87" t="s">
        <v>109</v>
      </c>
      <c r="AH26" s="89">
        <v>0</v>
      </c>
      <c r="AI26" s="89" t="s">
        <v>109</v>
      </c>
      <c r="AJ26" s="87" t="s">
        <v>109</v>
      </c>
      <c r="AK26" s="88" t="s">
        <v>109</v>
      </c>
      <c r="AL26" s="88" t="s">
        <v>109</v>
      </c>
      <c r="AM26" s="87" t="s">
        <v>109</v>
      </c>
      <c r="AN26" s="87" t="s">
        <v>109</v>
      </c>
      <c r="AO26" s="87" t="s">
        <v>109</v>
      </c>
      <c r="AP26" s="88" t="s">
        <v>109</v>
      </c>
    </row>
    <row r="27" spans="1:42" ht="15" thickBot="1" x14ac:dyDescent="0.35">
      <c r="A27" s="84" t="s">
        <v>126</v>
      </c>
      <c r="B27" s="85" t="s">
        <v>126</v>
      </c>
      <c r="C27" s="85" t="s">
        <v>126</v>
      </c>
      <c r="D27" s="85" t="s">
        <v>126</v>
      </c>
      <c r="E27" s="85" t="s">
        <v>126</v>
      </c>
      <c r="F27" s="85" t="s">
        <v>126</v>
      </c>
      <c r="G27" s="85" t="s">
        <v>126</v>
      </c>
      <c r="H27" s="86" t="s">
        <v>109</v>
      </c>
      <c r="I27" s="86" t="s">
        <v>109</v>
      </c>
      <c r="J27" s="86" t="s">
        <v>109</v>
      </c>
      <c r="K27" s="86" t="s">
        <v>109</v>
      </c>
      <c r="L27" s="86" t="s">
        <v>109</v>
      </c>
      <c r="M27" s="86" t="s">
        <v>109</v>
      </c>
      <c r="N27" s="86" t="s">
        <v>109</v>
      </c>
      <c r="O27" s="86" t="s">
        <v>109</v>
      </c>
      <c r="P27" s="86" t="s">
        <v>109</v>
      </c>
      <c r="Q27" s="86" t="s">
        <v>109</v>
      </c>
      <c r="R27" s="86" t="s">
        <v>109</v>
      </c>
      <c r="S27" s="87" t="s">
        <v>109</v>
      </c>
      <c r="T27" s="88" t="s">
        <v>109</v>
      </c>
      <c r="U27" s="89" t="s">
        <v>109</v>
      </c>
      <c r="V27" s="89" t="s">
        <v>109</v>
      </c>
      <c r="W27" s="89" t="s">
        <v>109</v>
      </c>
      <c r="X27" s="89" t="s">
        <v>109</v>
      </c>
      <c r="Y27" s="89" t="s">
        <v>109</v>
      </c>
      <c r="Z27" s="87" t="s">
        <v>109</v>
      </c>
      <c r="AA27" s="88" t="s">
        <v>109</v>
      </c>
      <c r="AB27" s="89" t="s">
        <v>109</v>
      </c>
      <c r="AC27" s="89" t="s">
        <v>109</v>
      </c>
      <c r="AD27" s="89" t="s">
        <v>109</v>
      </c>
      <c r="AE27" s="89" t="s">
        <v>109</v>
      </c>
      <c r="AF27" s="89" t="s">
        <v>109</v>
      </c>
      <c r="AG27" s="87" t="s">
        <v>109</v>
      </c>
      <c r="AH27" s="89">
        <v>0</v>
      </c>
      <c r="AI27" s="89" t="s">
        <v>109</v>
      </c>
      <c r="AJ27" s="87" t="s">
        <v>109</v>
      </c>
      <c r="AK27" s="88" t="s">
        <v>109</v>
      </c>
      <c r="AL27" s="88" t="s">
        <v>109</v>
      </c>
      <c r="AM27" s="87" t="s">
        <v>109</v>
      </c>
      <c r="AN27" s="87" t="s">
        <v>109</v>
      </c>
      <c r="AO27" s="87" t="s">
        <v>109</v>
      </c>
      <c r="AP27" s="88" t="s">
        <v>109</v>
      </c>
    </row>
    <row r="28" spans="1:42" ht="15" thickBot="1" x14ac:dyDescent="0.35">
      <c r="A28" s="84" t="s">
        <v>126</v>
      </c>
      <c r="B28" s="85" t="s">
        <v>126</v>
      </c>
      <c r="C28" s="85" t="s">
        <v>126</v>
      </c>
      <c r="D28" s="85" t="s">
        <v>126</v>
      </c>
      <c r="E28" s="85" t="s">
        <v>126</v>
      </c>
      <c r="F28" s="85" t="s">
        <v>126</v>
      </c>
      <c r="G28" s="85" t="s">
        <v>126</v>
      </c>
      <c r="H28" s="86" t="s">
        <v>109</v>
      </c>
      <c r="I28" s="86" t="s">
        <v>109</v>
      </c>
      <c r="J28" s="86" t="s">
        <v>109</v>
      </c>
      <c r="K28" s="86" t="s">
        <v>109</v>
      </c>
      <c r="L28" s="86" t="s">
        <v>109</v>
      </c>
      <c r="M28" s="86" t="s">
        <v>109</v>
      </c>
      <c r="N28" s="86" t="s">
        <v>109</v>
      </c>
      <c r="O28" s="86" t="s">
        <v>109</v>
      </c>
      <c r="P28" s="86" t="s">
        <v>109</v>
      </c>
      <c r="Q28" s="86" t="s">
        <v>109</v>
      </c>
      <c r="R28" s="86" t="s">
        <v>109</v>
      </c>
      <c r="S28" s="87" t="s">
        <v>109</v>
      </c>
      <c r="T28" s="88" t="s">
        <v>109</v>
      </c>
      <c r="U28" s="89" t="s">
        <v>109</v>
      </c>
      <c r="V28" s="89" t="s">
        <v>109</v>
      </c>
      <c r="W28" s="89" t="s">
        <v>109</v>
      </c>
      <c r="X28" s="89" t="s">
        <v>109</v>
      </c>
      <c r="Y28" s="89" t="s">
        <v>109</v>
      </c>
      <c r="Z28" s="87" t="s">
        <v>109</v>
      </c>
      <c r="AA28" s="88" t="s">
        <v>109</v>
      </c>
      <c r="AB28" s="89" t="s">
        <v>109</v>
      </c>
      <c r="AC28" s="89" t="s">
        <v>109</v>
      </c>
      <c r="AD28" s="89" t="s">
        <v>109</v>
      </c>
      <c r="AE28" s="89" t="s">
        <v>109</v>
      </c>
      <c r="AF28" s="89" t="s">
        <v>109</v>
      </c>
      <c r="AG28" s="87" t="s">
        <v>109</v>
      </c>
      <c r="AH28" s="89">
        <v>0</v>
      </c>
      <c r="AI28" s="89" t="s">
        <v>109</v>
      </c>
      <c r="AJ28" s="87" t="s">
        <v>109</v>
      </c>
      <c r="AK28" s="88" t="s">
        <v>109</v>
      </c>
      <c r="AL28" s="88" t="s">
        <v>109</v>
      </c>
      <c r="AM28" s="87" t="s">
        <v>109</v>
      </c>
      <c r="AN28" s="87" t="s">
        <v>109</v>
      </c>
      <c r="AO28" s="87" t="s">
        <v>109</v>
      </c>
      <c r="AP28" s="88" t="s">
        <v>109</v>
      </c>
    </row>
    <row r="29" spans="1:42" x14ac:dyDescent="0.3">
      <c r="A29" s="157" t="s">
        <v>109</v>
      </c>
      <c r="B29" s="157" t="s">
        <v>109</v>
      </c>
      <c r="C29" s="157" t="s">
        <v>109</v>
      </c>
      <c r="D29" s="157" t="s">
        <v>109</v>
      </c>
      <c r="E29" s="157" t="s">
        <v>109</v>
      </c>
      <c r="F29" s="157" t="s">
        <v>109</v>
      </c>
      <c r="G29" s="157" t="s">
        <v>109</v>
      </c>
      <c r="H29" s="157" t="s">
        <v>109</v>
      </c>
      <c r="I29" s="157" t="s">
        <v>109</v>
      </c>
      <c r="J29" s="157" t="s">
        <v>109</v>
      </c>
      <c r="K29" s="157" t="s">
        <v>109</v>
      </c>
      <c r="L29" s="157" t="s">
        <v>109</v>
      </c>
      <c r="M29" s="157" t="s">
        <v>109</v>
      </c>
      <c r="N29" s="157" t="s">
        <v>109</v>
      </c>
      <c r="O29" s="157" t="s">
        <v>109</v>
      </c>
      <c r="P29" s="157" t="s">
        <v>109</v>
      </c>
      <c r="Q29" s="157" t="s">
        <v>109</v>
      </c>
      <c r="R29" s="157" t="s">
        <v>109</v>
      </c>
      <c r="S29" s="157" t="s">
        <v>109</v>
      </c>
      <c r="T29" s="157" t="s">
        <v>109</v>
      </c>
      <c r="U29" s="157" t="s">
        <v>109</v>
      </c>
      <c r="V29" s="157" t="s">
        <v>109</v>
      </c>
      <c r="W29" s="157" t="s">
        <v>109</v>
      </c>
      <c r="X29" s="157" t="s">
        <v>109</v>
      </c>
      <c r="Y29" s="157" t="s">
        <v>109</v>
      </c>
      <c r="Z29" s="157" t="s">
        <v>109</v>
      </c>
      <c r="AA29" s="157" t="s">
        <v>109</v>
      </c>
      <c r="AB29" s="157" t="s">
        <v>109</v>
      </c>
      <c r="AC29" s="157" t="s">
        <v>109</v>
      </c>
      <c r="AD29" s="157" t="s">
        <v>109</v>
      </c>
      <c r="AE29" s="157" t="s">
        <v>109</v>
      </c>
      <c r="AF29" s="157" t="s">
        <v>109</v>
      </c>
      <c r="AG29" s="157" t="s">
        <v>109</v>
      </c>
      <c r="AH29" s="157" t="s">
        <v>109</v>
      </c>
      <c r="AI29" s="157" t="s">
        <v>109</v>
      </c>
      <c r="AJ29" s="157" t="s">
        <v>109</v>
      </c>
      <c r="AK29" s="157" t="s">
        <v>109</v>
      </c>
      <c r="AL29" s="157" t="s">
        <v>109</v>
      </c>
      <c r="AM29" s="157" t="s">
        <v>109</v>
      </c>
      <c r="AN29" s="157" t="s">
        <v>109</v>
      </c>
      <c r="AO29" s="157" t="s">
        <v>109</v>
      </c>
      <c r="AP29" s="157" t="s">
        <v>109</v>
      </c>
    </row>
    <row r="30" spans="1:42" x14ac:dyDescent="0.3">
      <c r="A30" s="157" t="s">
        <v>109</v>
      </c>
      <c r="B30" s="157" t="s">
        <v>109</v>
      </c>
      <c r="C30" s="157" t="s">
        <v>109</v>
      </c>
      <c r="D30" s="157" t="s">
        <v>109</v>
      </c>
      <c r="E30" s="157" t="s">
        <v>109</v>
      </c>
      <c r="F30" s="157" t="s">
        <v>109</v>
      </c>
      <c r="G30" s="157" t="s">
        <v>109</v>
      </c>
      <c r="H30" s="157" t="s">
        <v>109</v>
      </c>
      <c r="I30" s="157" t="s">
        <v>109</v>
      </c>
      <c r="J30" s="157" t="s">
        <v>109</v>
      </c>
      <c r="K30" s="157" t="s">
        <v>109</v>
      </c>
      <c r="L30" s="157" t="s">
        <v>109</v>
      </c>
      <c r="M30" s="157" t="s">
        <v>109</v>
      </c>
      <c r="N30" s="157" t="s">
        <v>109</v>
      </c>
      <c r="O30" s="157" t="s">
        <v>109</v>
      </c>
      <c r="P30" s="157" t="s">
        <v>109</v>
      </c>
      <c r="Q30" s="157" t="s">
        <v>109</v>
      </c>
      <c r="R30" s="157" t="s">
        <v>109</v>
      </c>
      <c r="S30" s="157" t="s">
        <v>109</v>
      </c>
      <c r="T30" s="157" t="s">
        <v>109</v>
      </c>
      <c r="U30" s="157" t="s">
        <v>109</v>
      </c>
      <c r="V30" s="157" t="s">
        <v>109</v>
      </c>
      <c r="W30" s="157" t="s">
        <v>109</v>
      </c>
      <c r="X30" s="157" t="s">
        <v>109</v>
      </c>
      <c r="Y30" s="157" t="s">
        <v>109</v>
      </c>
      <c r="Z30" s="157" t="s">
        <v>109</v>
      </c>
      <c r="AA30" s="157" t="s">
        <v>109</v>
      </c>
      <c r="AB30" s="157" t="s">
        <v>109</v>
      </c>
      <c r="AC30" s="157" t="s">
        <v>109</v>
      </c>
      <c r="AD30" s="157" t="s">
        <v>109</v>
      </c>
      <c r="AE30" s="157" t="s">
        <v>109</v>
      </c>
      <c r="AF30" s="157" t="s">
        <v>109</v>
      </c>
      <c r="AG30" s="157" t="s">
        <v>109</v>
      </c>
      <c r="AH30" s="157" t="s">
        <v>109</v>
      </c>
      <c r="AI30" s="157" t="s">
        <v>109</v>
      </c>
      <c r="AJ30" s="157" t="s">
        <v>109</v>
      </c>
      <c r="AK30" s="157" t="s">
        <v>109</v>
      </c>
      <c r="AL30" s="157" t="s">
        <v>109</v>
      </c>
      <c r="AM30" s="157" t="s">
        <v>109</v>
      </c>
      <c r="AN30" s="157" t="s">
        <v>109</v>
      </c>
      <c r="AO30" s="157" t="s">
        <v>109</v>
      </c>
      <c r="AP30" s="157" t="s">
        <v>109</v>
      </c>
    </row>
    <row r="31" spans="1:42" x14ac:dyDescent="0.3">
      <c r="A31" s="157" t="s">
        <v>109</v>
      </c>
      <c r="B31" s="157" t="s">
        <v>109</v>
      </c>
      <c r="C31" s="157" t="s">
        <v>109</v>
      </c>
      <c r="D31" s="157" t="s">
        <v>109</v>
      </c>
      <c r="E31" s="157" t="s">
        <v>109</v>
      </c>
      <c r="F31" s="157" t="s">
        <v>109</v>
      </c>
      <c r="G31" s="157" t="s">
        <v>109</v>
      </c>
      <c r="H31" s="157" t="s">
        <v>109</v>
      </c>
      <c r="I31" s="157" t="s">
        <v>109</v>
      </c>
      <c r="J31" s="157" t="s">
        <v>109</v>
      </c>
      <c r="K31" s="157" t="s">
        <v>109</v>
      </c>
      <c r="L31" s="157" t="s">
        <v>109</v>
      </c>
      <c r="M31" s="157" t="s">
        <v>109</v>
      </c>
      <c r="N31" s="157" t="s">
        <v>109</v>
      </c>
      <c r="O31" s="157" t="s">
        <v>109</v>
      </c>
      <c r="P31" s="157" t="s">
        <v>109</v>
      </c>
      <c r="Q31" s="157" t="s">
        <v>109</v>
      </c>
      <c r="R31" s="157" t="s">
        <v>109</v>
      </c>
      <c r="S31" s="157" t="s">
        <v>109</v>
      </c>
      <c r="T31" s="157" t="s">
        <v>109</v>
      </c>
      <c r="U31" s="157" t="s">
        <v>109</v>
      </c>
      <c r="V31" s="157" t="s">
        <v>109</v>
      </c>
      <c r="W31" s="157" t="s">
        <v>109</v>
      </c>
      <c r="X31" s="157" t="s">
        <v>109</v>
      </c>
      <c r="Y31" s="157" t="s">
        <v>109</v>
      </c>
      <c r="Z31" s="157" t="s">
        <v>109</v>
      </c>
      <c r="AA31" s="157" t="s">
        <v>109</v>
      </c>
      <c r="AB31" s="157" t="s">
        <v>109</v>
      </c>
      <c r="AC31" s="157" t="s">
        <v>109</v>
      </c>
      <c r="AD31" s="157" t="s">
        <v>109</v>
      </c>
      <c r="AE31" s="157" t="s">
        <v>109</v>
      </c>
      <c r="AF31" s="157" t="s">
        <v>109</v>
      </c>
      <c r="AG31" s="157" t="s">
        <v>109</v>
      </c>
      <c r="AH31" s="157" t="s">
        <v>109</v>
      </c>
      <c r="AI31" s="157" t="s">
        <v>109</v>
      </c>
      <c r="AJ31" s="157" t="s">
        <v>109</v>
      </c>
      <c r="AK31" s="157" t="s">
        <v>109</v>
      </c>
      <c r="AL31" s="157" t="s">
        <v>109</v>
      </c>
      <c r="AM31" s="157" t="s">
        <v>109</v>
      </c>
      <c r="AN31" s="157" t="s">
        <v>109</v>
      </c>
      <c r="AO31" s="157" t="s">
        <v>109</v>
      </c>
      <c r="AP31" s="157" t="s">
        <v>109</v>
      </c>
    </row>
    <row r="32" spans="1:42" x14ac:dyDescent="0.3">
      <c r="A32" s="163" t="s">
        <v>109</v>
      </c>
      <c r="B32" s="157" t="s">
        <v>109</v>
      </c>
      <c r="C32" s="157" t="s">
        <v>109</v>
      </c>
      <c r="D32" s="157" t="s">
        <v>109</v>
      </c>
      <c r="E32" s="157" t="s">
        <v>109</v>
      </c>
      <c r="F32" s="157" t="s">
        <v>109</v>
      </c>
      <c r="G32" s="157" t="s">
        <v>109</v>
      </c>
      <c r="H32" s="157" t="s">
        <v>109</v>
      </c>
      <c r="I32" s="157" t="s">
        <v>109</v>
      </c>
      <c r="J32" s="157" t="s">
        <v>109</v>
      </c>
      <c r="K32" s="157" t="s">
        <v>109</v>
      </c>
      <c r="L32" s="157" t="s">
        <v>109</v>
      </c>
      <c r="M32" s="157" t="s">
        <v>109</v>
      </c>
      <c r="N32" s="157" t="s">
        <v>109</v>
      </c>
      <c r="O32" s="157" t="s">
        <v>109</v>
      </c>
      <c r="P32" s="157" t="s">
        <v>109</v>
      </c>
      <c r="Q32" s="157" t="s">
        <v>109</v>
      </c>
      <c r="R32" s="157" t="s">
        <v>109</v>
      </c>
      <c r="S32" s="157" t="s">
        <v>109</v>
      </c>
      <c r="T32" s="157" t="s">
        <v>109</v>
      </c>
      <c r="U32" s="157" t="s">
        <v>109</v>
      </c>
      <c r="V32" s="157" t="s">
        <v>109</v>
      </c>
      <c r="W32" s="157" t="s">
        <v>109</v>
      </c>
      <c r="X32" s="157" t="s">
        <v>109</v>
      </c>
      <c r="Y32" s="157" t="s">
        <v>109</v>
      </c>
      <c r="Z32" s="157" t="s">
        <v>109</v>
      </c>
      <c r="AA32" s="157" t="s">
        <v>109</v>
      </c>
      <c r="AB32" s="157" t="s">
        <v>109</v>
      </c>
      <c r="AC32" s="157" t="s">
        <v>109</v>
      </c>
      <c r="AD32" s="157" t="s">
        <v>109</v>
      </c>
      <c r="AE32" s="157" t="s">
        <v>109</v>
      </c>
      <c r="AF32" s="157" t="s">
        <v>109</v>
      </c>
      <c r="AG32" s="157" t="s">
        <v>109</v>
      </c>
      <c r="AH32" s="157" t="s">
        <v>109</v>
      </c>
      <c r="AI32" s="157" t="s">
        <v>109</v>
      </c>
      <c r="AJ32" s="157" t="s">
        <v>109</v>
      </c>
      <c r="AK32" s="157" t="s">
        <v>109</v>
      </c>
      <c r="AL32" s="157" t="s">
        <v>109</v>
      </c>
      <c r="AM32" s="157" t="s">
        <v>109</v>
      </c>
      <c r="AN32" s="157" t="s">
        <v>109</v>
      </c>
      <c r="AO32" s="157" t="s">
        <v>109</v>
      </c>
      <c r="AP32" s="157" t="s">
        <v>109</v>
      </c>
    </row>
    <row r="33" spans="1:42" x14ac:dyDescent="0.3">
      <c r="A33" s="157" t="s">
        <v>109</v>
      </c>
      <c r="B33" s="157" t="s">
        <v>109</v>
      </c>
      <c r="C33" s="157" t="s">
        <v>109</v>
      </c>
      <c r="D33" s="157" t="s">
        <v>109</v>
      </c>
      <c r="E33" s="157" t="s">
        <v>109</v>
      </c>
      <c r="F33" s="157" t="s">
        <v>109</v>
      </c>
      <c r="G33" s="157" t="s">
        <v>109</v>
      </c>
      <c r="H33" s="157" t="s">
        <v>109</v>
      </c>
      <c r="I33" s="157" t="s">
        <v>109</v>
      </c>
      <c r="J33" s="157" t="s">
        <v>109</v>
      </c>
      <c r="K33" s="157" t="s">
        <v>109</v>
      </c>
      <c r="L33" s="157" t="s">
        <v>109</v>
      </c>
      <c r="M33" s="157" t="s">
        <v>109</v>
      </c>
      <c r="N33" s="157" t="s">
        <v>109</v>
      </c>
      <c r="O33" s="157" t="s">
        <v>109</v>
      </c>
      <c r="P33" s="157" t="s">
        <v>109</v>
      </c>
      <c r="Q33" s="157" t="s">
        <v>109</v>
      </c>
      <c r="R33" s="157" t="s">
        <v>109</v>
      </c>
      <c r="S33" s="157" t="s">
        <v>109</v>
      </c>
      <c r="T33" s="157" t="s">
        <v>109</v>
      </c>
      <c r="U33" s="157" t="s">
        <v>109</v>
      </c>
      <c r="V33" s="157" t="s">
        <v>109</v>
      </c>
      <c r="W33" s="157" t="s">
        <v>109</v>
      </c>
      <c r="X33" s="157" t="s">
        <v>109</v>
      </c>
      <c r="Y33" s="157" t="s">
        <v>109</v>
      </c>
      <c r="Z33" s="157" t="s">
        <v>109</v>
      </c>
      <c r="AA33" s="157" t="s">
        <v>109</v>
      </c>
      <c r="AB33" s="157" t="s">
        <v>109</v>
      </c>
      <c r="AC33" s="157" t="s">
        <v>109</v>
      </c>
      <c r="AD33" s="157" t="s">
        <v>109</v>
      </c>
      <c r="AE33" s="157" t="s">
        <v>109</v>
      </c>
      <c r="AF33" s="157" t="s">
        <v>109</v>
      </c>
      <c r="AG33" s="157" t="s">
        <v>109</v>
      </c>
      <c r="AH33" s="157" t="s">
        <v>109</v>
      </c>
      <c r="AI33" s="157" t="s">
        <v>109</v>
      </c>
      <c r="AJ33" s="157" t="s">
        <v>109</v>
      </c>
      <c r="AK33" s="157" t="s">
        <v>109</v>
      </c>
      <c r="AL33" s="157" t="s">
        <v>109</v>
      </c>
      <c r="AM33" s="157" t="s">
        <v>109</v>
      </c>
      <c r="AN33" s="157" t="s">
        <v>109</v>
      </c>
      <c r="AO33" s="157" t="s">
        <v>109</v>
      </c>
      <c r="AP33" s="157" t="s">
        <v>109</v>
      </c>
    </row>
    <row r="34" spans="1:42" x14ac:dyDescent="0.3">
      <c r="A34" s="157" t="s">
        <v>109</v>
      </c>
      <c r="B34" s="157" t="s">
        <v>109</v>
      </c>
      <c r="C34" s="157" t="s">
        <v>109</v>
      </c>
      <c r="D34" s="157" t="s">
        <v>109</v>
      </c>
      <c r="E34" s="157" t="s">
        <v>109</v>
      </c>
      <c r="F34" s="157" t="s">
        <v>109</v>
      </c>
      <c r="G34" s="157" t="s">
        <v>109</v>
      </c>
      <c r="H34" s="157" t="s">
        <v>109</v>
      </c>
      <c r="I34" s="157" t="s">
        <v>109</v>
      </c>
      <c r="J34" s="157" t="s">
        <v>109</v>
      </c>
      <c r="K34" s="157" t="s">
        <v>109</v>
      </c>
      <c r="L34" s="157" t="s">
        <v>109</v>
      </c>
      <c r="M34" s="157" t="s">
        <v>109</v>
      </c>
      <c r="N34" s="157" t="s">
        <v>109</v>
      </c>
      <c r="O34" s="157" t="s">
        <v>109</v>
      </c>
      <c r="P34" s="157" t="s">
        <v>109</v>
      </c>
      <c r="Q34" s="157" t="s">
        <v>109</v>
      </c>
      <c r="R34" s="157" t="s">
        <v>109</v>
      </c>
      <c r="S34" s="157" t="s">
        <v>109</v>
      </c>
      <c r="T34" s="157" t="s">
        <v>109</v>
      </c>
      <c r="U34" s="157" t="s">
        <v>109</v>
      </c>
      <c r="V34" s="157" t="s">
        <v>109</v>
      </c>
      <c r="W34" s="157" t="s">
        <v>109</v>
      </c>
      <c r="X34" s="157" t="s">
        <v>109</v>
      </c>
      <c r="Y34" s="157" t="s">
        <v>109</v>
      </c>
      <c r="Z34" s="157" t="s">
        <v>109</v>
      </c>
      <c r="AA34" s="157" t="s">
        <v>109</v>
      </c>
      <c r="AB34" s="157" t="s">
        <v>109</v>
      </c>
      <c r="AC34" s="157" t="s">
        <v>109</v>
      </c>
      <c r="AD34" s="157" t="s">
        <v>109</v>
      </c>
      <c r="AE34" s="157" t="s">
        <v>109</v>
      </c>
      <c r="AF34" s="157" t="s">
        <v>109</v>
      </c>
      <c r="AG34" s="157" t="s">
        <v>109</v>
      </c>
      <c r="AH34" s="157" t="s">
        <v>109</v>
      </c>
      <c r="AI34" s="157" t="s">
        <v>109</v>
      </c>
      <c r="AJ34" s="157" t="s">
        <v>109</v>
      </c>
      <c r="AK34" s="157" t="s">
        <v>109</v>
      </c>
      <c r="AL34" s="157" t="s">
        <v>109</v>
      </c>
      <c r="AM34" s="157" t="s">
        <v>109</v>
      </c>
      <c r="AN34" s="157" t="s">
        <v>109</v>
      </c>
      <c r="AO34" s="157" t="s">
        <v>109</v>
      </c>
      <c r="AP34" s="157" t="s">
        <v>109</v>
      </c>
    </row>
    <row r="35" spans="1:42" x14ac:dyDescent="0.3">
      <c r="A35" s="157" t="s">
        <v>109</v>
      </c>
      <c r="B35" s="157" t="s">
        <v>109</v>
      </c>
      <c r="C35" s="157" t="s">
        <v>109</v>
      </c>
      <c r="D35" s="157" t="s">
        <v>109</v>
      </c>
      <c r="E35" s="157" t="s">
        <v>109</v>
      </c>
      <c r="F35" s="157" t="s">
        <v>109</v>
      </c>
      <c r="G35" s="157" t="s">
        <v>109</v>
      </c>
      <c r="H35" s="157" t="s">
        <v>109</v>
      </c>
      <c r="I35" s="157" t="s">
        <v>109</v>
      </c>
      <c r="J35" s="157" t="s">
        <v>109</v>
      </c>
      <c r="K35" s="157" t="s">
        <v>109</v>
      </c>
      <c r="L35" s="157" t="s">
        <v>109</v>
      </c>
      <c r="M35" s="157" t="s">
        <v>109</v>
      </c>
      <c r="N35" s="157" t="s">
        <v>109</v>
      </c>
      <c r="O35" s="157" t="s">
        <v>109</v>
      </c>
      <c r="P35" s="157" t="s">
        <v>109</v>
      </c>
      <c r="Q35" s="157" t="s">
        <v>109</v>
      </c>
      <c r="R35" s="157" t="s">
        <v>109</v>
      </c>
      <c r="S35" s="157" t="s">
        <v>109</v>
      </c>
      <c r="T35" s="157" t="s">
        <v>109</v>
      </c>
      <c r="U35" s="157" t="s">
        <v>109</v>
      </c>
      <c r="V35" s="157" t="s">
        <v>109</v>
      </c>
      <c r="W35" s="157" t="s">
        <v>109</v>
      </c>
      <c r="X35" s="157" t="s">
        <v>109</v>
      </c>
      <c r="Y35" s="157" t="s">
        <v>109</v>
      </c>
      <c r="Z35" s="157" t="s">
        <v>109</v>
      </c>
      <c r="AA35" s="157" t="s">
        <v>109</v>
      </c>
      <c r="AB35" s="157" t="s">
        <v>109</v>
      </c>
      <c r="AC35" s="157" t="s">
        <v>109</v>
      </c>
      <c r="AD35" s="157" t="s">
        <v>109</v>
      </c>
      <c r="AE35" s="157" t="s">
        <v>109</v>
      </c>
      <c r="AF35" s="157" t="s">
        <v>109</v>
      </c>
      <c r="AG35" s="157" t="s">
        <v>109</v>
      </c>
      <c r="AH35" s="157" t="s">
        <v>109</v>
      </c>
      <c r="AI35" s="157" t="s">
        <v>109</v>
      </c>
      <c r="AJ35" s="157" t="s">
        <v>109</v>
      </c>
      <c r="AK35" s="157" t="s">
        <v>109</v>
      </c>
      <c r="AL35" s="157" t="s">
        <v>109</v>
      </c>
      <c r="AM35" s="157" t="s">
        <v>109</v>
      </c>
      <c r="AN35" s="157" t="s">
        <v>109</v>
      </c>
      <c r="AO35" s="157" t="s">
        <v>109</v>
      </c>
      <c r="AP35" s="157" t="s">
        <v>109</v>
      </c>
    </row>
    <row r="36" spans="1:42" x14ac:dyDescent="0.3">
      <c r="A36" s="157" t="s">
        <v>109</v>
      </c>
      <c r="B36" s="157" t="s">
        <v>109</v>
      </c>
      <c r="C36" s="157" t="s">
        <v>109</v>
      </c>
      <c r="D36" s="157" t="s">
        <v>109</v>
      </c>
      <c r="E36" s="157" t="s">
        <v>109</v>
      </c>
      <c r="F36" s="157" t="s">
        <v>109</v>
      </c>
      <c r="G36" s="157" t="s">
        <v>109</v>
      </c>
      <c r="H36" s="157" t="s">
        <v>109</v>
      </c>
      <c r="I36" s="157" t="s">
        <v>109</v>
      </c>
      <c r="J36" s="157" t="s">
        <v>109</v>
      </c>
      <c r="K36" s="157" t="s">
        <v>109</v>
      </c>
      <c r="L36" s="157" t="s">
        <v>109</v>
      </c>
      <c r="M36" s="157" t="s">
        <v>109</v>
      </c>
      <c r="N36" s="157" t="s">
        <v>109</v>
      </c>
      <c r="O36" s="157" t="s">
        <v>109</v>
      </c>
      <c r="P36" s="157" t="s">
        <v>109</v>
      </c>
      <c r="Q36" s="157" t="s">
        <v>109</v>
      </c>
      <c r="R36" s="157" t="s">
        <v>109</v>
      </c>
      <c r="S36" s="157" t="s">
        <v>109</v>
      </c>
      <c r="T36" s="157" t="s">
        <v>109</v>
      </c>
      <c r="U36" s="157" t="s">
        <v>109</v>
      </c>
      <c r="V36" s="157" t="s">
        <v>109</v>
      </c>
      <c r="W36" s="157" t="s">
        <v>109</v>
      </c>
      <c r="X36" s="157" t="s">
        <v>109</v>
      </c>
      <c r="Y36" s="157" t="s">
        <v>109</v>
      </c>
      <c r="Z36" s="157" t="s">
        <v>109</v>
      </c>
      <c r="AA36" s="157" t="s">
        <v>109</v>
      </c>
      <c r="AB36" s="157" t="s">
        <v>109</v>
      </c>
      <c r="AC36" s="157" t="s">
        <v>109</v>
      </c>
      <c r="AD36" s="157" t="s">
        <v>109</v>
      </c>
      <c r="AE36" s="157" t="s">
        <v>109</v>
      </c>
      <c r="AF36" s="157" t="s">
        <v>109</v>
      </c>
      <c r="AG36" s="157" t="s">
        <v>109</v>
      </c>
      <c r="AH36" s="157" t="s">
        <v>109</v>
      </c>
      <c r="AI36" s="157" t="s">
        <v>109</v>
      </c>
      <c r="AJ36" s="157" t="s">
        <v>109</v>
      </c>
      <c r="AK36" s="157" t="s">
        <v>109</v>
      </c>
      <c r="AL36" s="157" t="s">
        <v>109</v>
      </c>
      <c r="AM36" s="157" t="s">
        <v>109</v>
      </c>
      <c r="AN36" s="157" t="s">
        <v>109</v>
      </c>
      <c r="AO36" s="157" t="s">
        <v>109</v>
      </c>
      <c r="AP36" s="157" t="s">
        <v>109</v>
      </c>
    </row>
    <row r="37" spans="1:42" x14ac:dyDescent="0.3">
      <c r="A37" s="157" t="s">
        <v>109</v>
      </c>
      <c r="B37" s="157" t="s">
        <v>109</v>
      </c>
      <c r="C37" s="157" t="s">
        <v>109</v>
      </c>
      <c r="D37" s="157" t="s">
        <v>109</v>
      </c>
      <c r="E37" s="157" t="s">
        <v>109</v>
      </c>
      <c r="F37" s="157" t="s">
        <v>109</v>
      </c>
      <c r="G37" s="157" t="s">
        <v>109</v>
      </c>
      <c r="H37" s="157" t="s">
        <v>109</v>
      </c>
      <c r="I37" s="157" t="s">
        <v>109</v>
      </c>
      <c r="J37" s="157" t="s">
        <v>109</v>
      </c>
      <c r="K37" s="157" t="s">
        <v>109</v>
      </c>
      <c r="L37" s="157" t="s">
        <v>109</v>
      </c>
      <c r="M37" s="157" t="s">
        <v>109</v>
      </c>
      <c r="N37" s="157" t="s">
        <v>109</v>
      </c>
      <c r="O37" s="157" t="s">
        <v>109</v>
      </c>
      <c r="P37" s="157" t="s">
        <v>109</v>
      </c>
      <c r="Q37" s="157" t="s">
        <v>109</v>
      </c>
      <c r="R37" s="157" t="s">
        <v>109</v>
      </c>
      <c r="S37" s="157" t="s">
        <v>109</v>
      </c>
      <c r="T37" s="157" t="s">
        <v>109</v>
      </c>
      <c r="U37" s="157" t="s">
        <v>109</v>
      </c>
      <c r="V37" s="157" t="s">
        <v>109</v>
      </c>
      <c r="W37" s="157" t="s">
        <v>109</v>
      </c>
      <c r="X37" s="157" t="s">
        <v>109</v>
      </c>
      <c r="Y37" s="157" t="s">
        <v>109</v>
      </c>
      <c r="Z37" s="157" t="s">
        <v>109</v>
      </c>
      <c r="AA37" s="157" t="s">
        <v>109</v>
      </c>
      <c r="AB37" s="157" t="s">
        <v>109</v>
      </c>
      <c r="AC37" s="157" t="s">
        <v>109</v>
      </c>
      <c r="AD37" s="157" t="s">
        <v>109</v>
      </c>
      <c r="AE37" s="157" t="s">
        <v>109</v>
      </c>
      <c r="AF37" s="157" t="s">
        <v>109</v>
      </c>
      <c r="AG37" s="157" t="s">
        <v>109</v>
      </c>
      <c r="AH37" s="157" t="s">
        <v>109</v>
      </c>
      <c r="AI37" s="157" t="s">
        <v>109</v>
      </c>
      <c r="AJ37" s="157" t="s">
        <v>109</v>
      </c>
      <c r="AK37" s="157" t="s">
        <v>109</v>
      </c>
      <c r="AL37" s="157" t="s">
        <v>109</v>
      </c>
      <c r="AM37" s="157" t="s">
        <v>109</v>
      </c>
      <c r="AN37" s="157" t="s">
        <v>109</v>
      </c>
      <c r="AO37" s="157" t="s">
        <v>109</v>
      </c>
      <c r="AP37" s="157" t="s">
        <v>109</v>
      </c>
    </row>
    <row r="38" spans="1:42" x14ac:dyDescent="0.3">
      <c r="A38" s="157" t="s">
        <v>109</v>
      </c>
      <c r="B38" s="157" t="s">
        <v>109</v>
      </c>
      <c r="C38" s="157" t="s">
        <v>109</v>
      </c>
      <c r="D38" s="157" t="s">
        <v>109</v>
      </c>
      <c r="E38" s="157" t="s">
        <v>109</v>
      </c>
      <c r="F38" s="157" t="s">
        <v>109</v>
      </c>
      <c r="G38" s="157" t="s">
        <v>109</v>
      </c>
      <c r="H38" s="157" t="s">
        <v>109</v>
      </c>
      <c r="I38" s="157" t="s">
        <v>109</v>
      </c>
      <c r="J38" s="157" t="s">
        <v>109</v>
      </c>
      <c r="K38" s="157" t="s">
        <v>109</v>
      </c>
      <c r="L38" s="157" t="s">
        <v>109</v>
      </c>
      <c r="M38" s="157" t="s">
        <v>109</v>
      </c>
      <c r="N38" s="157" t="s">
        <v>109</v>
      </c>
      <c r="O38" s="157" t="s">
        <v>109</v>
      </c>
      <c r="P38" s="157" t="s">
        <v>109</v>
      </c>
      <c r="Q38" s="157" t="s">
        <v>109</v>
      </c>
      <c r="R38" s="157" t="s">
        <v>109</v>
      </c>
      <c r="S38" s="157" t="s">
        <v>109</v>
      </c>
      <c r="T38" s="157" t="s">
        <v>109</v>
      </c>
      <c r="U38" s="157" t="s">
        <v>109</v>
      </c>
      <c r="V38" s="157" t="s">
        <v>109</v>
      </c>
      <c r="W38" s="157" t="s">
        <v>109</v>
      </c>
      <c r="X38" s="157" t="s">
        <v>109</v>
      </c>
      <c r="Y38" s="157" t="s">
        <v>109</v>
      </c>
      <c r="Z38" s="157" t="s">
        <v>109</v>
      </c>
      <c r="AA38" s="157" t="s">
        <v>109</v>
      </c>
      <c r="AB38" s="157" t="s">
        <v>109</v>
      </c>
      <c r="AC38" s="157" t="s">
        <v>109</v>
      </c>
      <c r="AD38" s="157" t="s">
        <v>109</v>
      </c>
      <c r="AE38" s="157" t="s">
        <v>109</v>
      </c>
      <c r="AF38" s="157" t="s">
        <v>109</v>
      </c>
      <c r="AG38" s="157" t="s">
        <v>109</v>
      </c>
      <c r="AH38" s="157" t="s">
        <v>109</v>
      </c>
      <c r="AI38" s="157" t="s">
        <v>109</v>
      </c>
      <c r="AJ38" s="157" t="s">
        <v>109</v>
      </c>
      <c r="AK38" s="157" t="s">
        <v>109</v>
      </c>
      <c r="AL38" s="157" t="s">
        <v>109</v>
      </c>
      <c r="AM38" s="157" t="s">
        <v>109</v>
      </c>
      <c r="AN38" s="157" t="s">
        <v>109</v>
      </c>
      <c r="AO38" s="157" t="s">
        <v>109</v>
      </c>
      <c r="AP38" s="157" t="s">
        <v>109</v>
      </c>
    </row>
    <row r="39" spans="1:42" x14ac:dyDescent="0.3">
      <c r="A39" s="157" t="s">
        <v>109</v>
      </c>
      <c r="B39" s="157" t="s">
        <v>109</v>
      </c>
      <c r="C39" s="157" t="s">
        <v>109</v>
      </c>
      <c r="D39" s="157" t="s">
        <v>109</v>
      </c>
      <c r="E39" s="157" t="s">
        <v>109</v>
      </c>
      <c r="F39" s="157" t="s">
        <v>109</v>
      </c>
      <c r="G39" s="157" t="s">
        <v>109</v>
      </c>
      <c r="H39" s="157" t="s">
        <v>109</v>
      </c>
      <c r="I39" s="157" t="s">
        <v>109</v>
      </c>
      <c r="J39" s="157" t="s">
        <v>109</v>
      </c>
      <c r="K39" s="157" t="s">
        <v>109</v>
      </c>
      <c r="L39" s="157" t="s">
        <v>109</v>
      </c>
      <c r="M39" s="157" t="s">
        <v>109</v>
      </c>
      <c r="N39" s="157" t="s">
        <v>109</v>
      </c>
      <c r="O39" s="157" t="s">
        <v>109</v>
      </c>
      <c r="P39" s="157" t="s">
        <v>109</v>
      </c>
      <c r="Q39" s="157" t="s">
        <v>109</v>
      </c>
      <c r="R39" s="157" t="s">
        <v>109</v>
      </c>
      <c r="S39" s="157" t="s">
        <v>109</v>
      </c>
      <c r="T39" s="157" t="s">
        <v>109</v>
      </c>
      <c r="U39" s="157" t="s">
        <v>109</v>
      </c>
      <c r="V39" s="157" t="s">
        <v>109</v>
      </c>
      <c r="W39" s="157" t="s">
        <v>109</v>
      </c>
      <c r="X39" s="157" t="s">
        <v>109</v>
      </c>
      <c r="Y39" s="157" t="s">
        <v>109</v>
      </c>
      <c r="Z39" s="157" t="s">
        <v>109</v>
      </c>
      <c r="AA39" s="157" t="s">
        <v>109</v>
      </c>
      <c r="AB39" s="157" t="s">
        <v>109</v>
      </c>
      <c r="AC39" s="157" t="s">
        <v>109</v>
      </c>
      <c r="AD39" s="157" t="s">
        <v>109</v>
      </c>
      <c r="AE39" s="157" t="s">
        <v>109</v>
      </c>
      <c r="AF39" s="157" t="s">
        <v>109</v>
      </c>
      <c r="AG39" s="157" t="s">
        <v>109</v>
      </c>
      <c r="AH39" s="157" t="s">
        <v>109</v>
      </c>
      <c r="AI39" s="157" t="s">
        <v>109</v>
      </c>
      <c r="AJ39" s="157" t="s">
        <v>109</v>
      </c>
      <c r="AK39" s="157" t="s">
        <v>109</v>
      </c>
      <c r="AL39" s="157" t="s">
        <v>109</v>
      </c>
      <c r="AM39" s="157" t="s">
        <v>109</v>
      </c>
      <c r="AN39" s="157" t="s">
        <v>109</v>
      </c>
      <c r="AO39" s="157" t="s">
        <v>109</v>
      </c>
      <c r="AP39" s="157" t="s">
        <v>109</v>
      </c>
    </row>
    <row r="40" spans="1:42" x14ac:dyDescent="0.3">
      <c r="A40" s="157" t="s">
        <v>109</v>
      </c>
      <c r="B40" s="157" t="s">
        <v>109</v>
      </c>
      <c r="C40" s="157" t="s">
        <v>109</v>
      </c>
      <c r="D40" s="157" t="s">
        <v>109</v>
      </c>
      <c r="E40" s="157" t="s">
        <v>109</v>
      </c>
      <c r="F40" s="157" t="s">
        <v>109</v>
      </c>
      <c r="G40" s="157" t="s">
        <v>109</v>
      </c>
      <c r="H40" s="157" t="s">
        <v>109</v>
      </c>
      <c r="I40" s="157" t="s">
        <v>109</v>
      </c>
      <c r="J40" s="157" t="s">
        <v>109</v>
      </c>
      <c r="K40" s="157" t="s">
        <v>109</v>
      </c>
      <c r="L40" s="157" t="s">
        <v>109</v>
      </c>
      <c r="M40" s="157" t="s">
        <v>109</v>
      </c>
      <c r="N40" s="157" t="s">
        <v>109</v>
      </c>
      <c r="O40" s="157" t="s">
        <v>109</v>
      </c>
      <c r="P40" s="157" t="s">
        <v>109</v>
      </c>
      <c r="Q40" s="157" t="s">
        <v>109</v>
      </c>
      <c r="R40" s="157" t="s">
        <v>109</v>
      </c>
      <c r="S40" s="157" t="s">
        <v>109</v>
      </c>
      <c r="T40" s="157" t="s">
        <v>109</v>
      </c>
      <c r="U40" s="157" t="s">
        <v>109</v>
      </c>
      <c r="V40" s="157" t="s">
        <v>109</v>
      </c>
      <c r="W40" s="157" t="s">
        <v>109</v>
      </c>
      <c r="X40" s="157" t="s">
        <v>109</v>
      </c>
      <c r="Y40" s="157" t="s">
        <v>109</v>
      </c>
      <c r="Z40" s="157" t="s">
        <v>109</v>
      </c>
      <c r="AA40" s="157" t="s">
        <v>109</v>
      </c>
      <c r="AB40" s="157" t="s">
        <v>109</v>
      </c>
      <c r="AC40" s="157" t="s">
        <v>109</v>
      </c>
      <c r="AD40" s="157" t="s">
        <v>109</v>
      </c>
      <c r="AE40" s="157" t="s">
        <v>109</v>
      </c>
      <c r="AF40" s="157" t="s">
        <v>109</v>
      </c>
      <c r="AG40" s="157" t="s">
        <v>109</v>
      </c>
      <c r="AH40" s="157" t="s">
        <v>109</v>
      </c>
      <c r="AI40" s="157" t="s">
        <v>109</v>
      </c>
      <c r="AJ40" s="157" t="s">
        <v>109</v>
      </c>
      <c r="AK40" s="157" t="s">
        <v>109</v>
      </c>
      <c r="AL40" s="157" t="s">
        <v>109</v>
      </c>
      <c r="AM40" s="157" t="s">
        <v>109</v>
      </c>
      <c r="AN40" s="157" t="s">
        <v>109</v>
      </c>
      <c r="AO40" s="157" t="s">
        <v>109</v>
      </c>
      <c r="AP40" s="157" t="s">
        <v>109</v>
      </c>
    </row>
    <row r="41" spans="1:42" x14ac:dyDescent="0.3">
      <c r="A41" s="157" t="s">
        <v>109</v>
      </c>
      <c r="B41" s="157" t="s">
        <v>109</v>
      </c>
      <c r="C41" s="157" t="s">
        <v>109</v>
      </c>
      <c r="D41" s="157" t="s">
        <v>109</v>
      </c>
      <c r="E41" s="157" t="s">
        <v>109</v>
      </c>
      <c r="F41" s="157" t="s">
        <v>109</v>
      </c>
      <c r="G41" s="157" t="s">
        <v>109</v>
      </c>
      <c r="H41" s="157" t="s">
        <v>109</v>
      </c>
      <c r="I41" s="157" t="s">
        <v>109</v>
      </c>
      <c r="J41" s="157" t="s">
        <v>109</v>
      </c>
      <c r="K41" s="157" t="s">
        <v>109</v>
      </c>
      <c r="L41" s="157" t="s">
        <v>109</v>
      </c>
      <c r="M41" s="157" t="s">
        <v>109</v>
      </c>
      <c r="N41" s="157" t="s">
        <v>109</v>
      </c>
      <c r="O41" s="157" t="s">
        <v>109</v>
      </c>
      <c r="P41" s="157" t="s">
        <v>109</v>
      </c>
      <c r="Q41" s="157" t="s">
        <v>109</v>
      </c>
      <c r="R41" s="157" t="s">
        <v>109</v>
      </c>
      <c r="S41" s="157" t="s">
        <v>109</v>
      </c>
      <c r="T41" s="157" t="s">
        <v>109</v>
      </c>
      <c r="U41" s="157" t="s">
        <v>109</v>
      </c>
      <c r="V41" s="157" t="s">
        <v>109</v>
      </c>
      <c r="W41" s="157" t="s">
        <v>109</v>
      </c>
      <c r="X41" s="157" t="s">
        <v>109</v>
      </c>
      <c r="Y41" s="157" t="s">
        <v>109</v>
      </c>
      <c r="Z41" s="157" t="s">
        <v>109</v>
      </c>
      <c r="AA41" s="157" t="s">
        <v>109</v>
      </c>
      <c r="AB41" s="157" t="s">
        <v>109</v>
      </c>
      <c r="AC41" s="157" t="s">
        <v>109</v>
      </c>
      <c r="AD41" s="157" t="s">
        <v>109</v>
      </c>
      <c r="AE41" s="157" t="s">
        <v>109</v>
      </c>
      <c r="AF41" s="157" t="s">
        <v>109</v>
      </c>
      <c r="AG41" s="157" t="s">
        <v>109</v>
      </c>
      <c r="AH41" s="157" t="s">
        <v>109</v>
      </c>
      <c r="AI41" s="157" t="s">
        <v>109</v>
      </c>
      <c r="AJ41" s="157" t="s">
        <v>109</v>
      </c>
      <c r="AK41" s="157" t="s">
        <v>109</v>
      </c>
      <c r="AL41" s="157" t="s">
        <v>109</v>
      </c>
      <c r="AM41" s="157" t="s">
        <v>109</v>
      </c>
      <c r="AN41" s="157" t="s">
        <v>109</v>
      </c>
      <c r="AO41" s="157" t="s">
        <v>109</v>
      </c>
      <c r="AP41" s="157" t="s">
        <v>109</v>
      </c>
    </row>
    <row r="42" spans="1:42" x14ac:dyDescent="0.3">
      <c r="A42" s="157" t="s">
        <v>109</v>
      </c>
      <c r="B42" s="157" t="s">
        <v>109</v>
      </c>
      <c r="C42" s="157" t="s">
        <v>109</v>
      </c>
      <c r="D42" s="157" t="s">
        <v>109</v>
      </c>
      <c r="E42" s="157" t="s">
        <v>109</v>
      </c>
      <c r="F42" s="157" t="s">
        <v>109</v>
      </c>
      <c r="G42" s="157" t="s">
        <v>109</v>
      </c>
      <c r="H42" s="157" t="s">
        <v>109</v>
      </c>
      <c r="I42" s="157" t="s">
        <v>109</v>
      </c>
      <c r="J42" s="157" t="s">
        <v>109</v>
      </c>
      <c r="K42" s="157" t="s">
        <v>109</v>
      </c>
      <c r="L42" s="157" t="s">
        <v>109</v>
      </c>
      <c r="M42" s="157" t="s">
        <v>109</v>
      </c>
      <c r="N42" s="157" t="s">
        <v>109</v>
      </c>
      <c r="O42" s="157" t="s">
        <v>109</v>
      </c>
      <c r="P42" s="157" t="s">
        <v>109</v>
      </c>
      <c r="Q42" s="157" t="s">
        <v>109</v>
      </c>
      <c r="R42" s="157" t="s">
        <v>109</v>
      </c>
      <c r="S42" s="157" t="s">
        <v>109</v>
      </c>
      <c r="T42" s="157" t="s">
        <v>109</v>
      </c>
      <c r="U42" s="157" t="s">
        <v>109</v>
      </c>
      <c r="V42" s="157" t="s">
        <v>109</v>
      </c>
      <c r="W42" s="157" t="s">
        <v>109</v>
      </c>
      <c r="X42" s="157" t="s">
        <v>109</v>
      </c>
      <c r="Y42" s="157" t="s">
        <v>109</v>
      </c>
      <c r="Z42" s="157" t="s">
        <v>109</v>
      </c>
      <c r="AA42" s="157" t="s">
        <v>109</v>
      </c>
      <c r="AB42" s="157" t="s">
        <v>109</v>
      </c>
      <c r="AC42" s="157" t="s">
        <v>109</v>
      </c>
      <c r="AD42" s="157" t="s">
        <v>109</v>
      </c>
      <c r="AE42" s="157" t="s">
        <v>109</v>
      </c>
      <c r="AF42" s="157" t="s">
        <v>109</v>
      </c>
      <c r="AG42" s="157" t="s">
        <v>109</v>
      </c>
      <c r="AH42" s="157" t="s">
        <v>109</v>
      </c>
      <c r="AI42" s="157" t="s">
        <v>109</v>
      </c>
      <c r="AJ42" s="157" t="s">
        <v>109</v>
      </c>
      <c r="AK42" s="157" t="s">
        <v>109</v>
      </c>
      <c r="AL42" s="157" t="s">
        <v>109</v>
      </c>
      <c r="AM42" s="157" t="s">
        <v>109</v>
      </c>
      <c r="AN42" s="157" t="s">
        <v>109</v>
      </c>
      <c r="AO42" s="157" t="s">
        <v>109</v>
      </c>
      <c r="AP42" s="157" t="s">
        <v>109</v>
      </c>
    </row>
    <row r="43" spans="1:42" x14ac:dyDescent="0.3">
      <c r="A43" s="158" t="s">
        <v>109</v>
      </c>
      <c r="B43" s="158" t="s">
        <v>109</v>
      </c>
      <c r="C43" s="158" t="s">
        <v>109</v>
      </c>
      <c r="D43" s="157" t="s">
        <v>109</v>
      </c>
      <c r="E43" s="157" t="s">
        <v>109</v>
      </c>
      <c r="F43" s="157" t="s">
        <v>109</v>
      </c>
      <c r="G43" s="157" t="s">
        <v>109</v>
      </c>
      <c r="H43" s="157" t="s">
        <v>109</v>
      </c>
      <c r="I43" s="157" t="s">
        <v>109</v>
      </c>
      <c r="J43" s="157" t="s">
        <v>109</v>
      </c>
      <c r="K43" s="157" t="s">
        <v>109</v>
      </c>
      <c r="L43" s="157" t="s">
        <v>109</v>
      </c>
      <c r="M43" s="157" t="s">
        <v>109</v>
      </c>
      <c r="N43" s="157" t="s">
        <v>109</v>
      </c>
      <c r="O43" s="157" t="s">
        <v>109</v>
      </c>
      <c r="P43" s="157" t="s">
        <v>109</v>
      </c>
      <c r="Q43" s="157" t="s">
        <v>109</v>
      </c>
      <c r="R43" s="157" t="s">
        <v>109</v>
      </c>
      <c r="S43" s="157" t="s">
        <v>109</v>
      </c>
      <c r="T43" s="157" t="s">
        <v>109</v>
      </c>
      <c r="U43" s="157" t="s">
        <v>109</v>
      </c>
      <c r="V43" s="157" t="s">
        <v>109</v>
      </c>
      <c r="W43" s="157" t="s">
        <v>109</v>
      </c>
      <c r="X43" s="157" t="s">
        <v>109</v>
      </c>
      <c r="Y43" s="157" t="s">
        <v>109</v>
      </c>
      <c r="Z43" s="157" t="s">
        <v>109</v>
      </c>
      <c r="AA43" s="157" t="s">
        <v>109</v>
      </c>
      <c r="AB43" s="157" t="s">
        <v>109</v>
      </c>
      <c r="AC43" s="157" t="s">
        <v>109</v>
      </c>
      <c r="AD43" s="157" t="s">
        <v>109</v>
      </c>
      <c r="AE43" s="157" t="s">
        <v>109</v>
      </c>
      <c r="AF43" s="157" t="s">
        <v>109</v>
      </c>
      <c r="AG43" s="157" t="s">
        <v>109</v>
      </c>
      <c r="AH43" s="157" t="s">
        <v>109</v>
      </c>
      <c r="AI43" s="157" t="s">
        <v>109</v>
      </c>
      <c r="AJ43" s="157" t="s">
        <v>109</v>
      </c>
      <c r="AK43" s="157" t="s">
        <v>109</v>
      </c>
      <c r="AL43" s="157" t="s">
        <v>109</v>
      </c>
      <c r="AM43" s="157" t="s">
        <v>109</v>
      </c>
      <c r="AN43" s="157" t="s">
        <v>109</v>
      </c>
      <c r="AO43" s="157" t="s">
        <v>109</v>
      </c>
      <c r="AP43" s="157" t="s">
        <v>109</v>
      </c>
    </row>
    <row r="44" spans="1:42" x14ac:dyDescent="0.3">
      <c r="A44" s="158" t="s">
        <v>109</v>
      </c>
      <c r="B44" s="158" t="s">
        <v>109</v>
      </c>
      <c r="C44" s="158" t="s">
        <v>109</v>
      </c>
      <c r="D44" s="157" t="s">
        <v>109</v>
      </c>
      <c r="E44" s="157" t="s">
        <v>109</v>
      </c>
      <c r="F44" s="157" t="s">
        <v>109</v>
      </c>
      <c r="G44" s="157" t="s">
        <v>109</v>
      </c>
      <c r="H44" s="157" t="s">
        <v>109</v>
      </c>
      <c r="I44" s="157" t="s">
        <v>109</v>
      </c>
      <c r="J44" s="157" t="s">
        <v>109</v>
      </c>
      <c r="K44" s="157" t="s">
        <v>109</v>
      </c>
      <c r="L44" s="157" t="s">
        <v>109</v>
      </c>
      <c r="M44" s="157" t="s">
        <v>109</v>
      </c>
      <c r="N44" s="157" t="s">
        <v>109</v>
      </c>
      <c r="O44" s="157" t="s">
        <v>109</v>
      </c>
      <c r="P44" s="157" t="s">
        <v>109</v>
      </c>
      <c r="Q44" s="157" t="s">
        <v>109</v>
      </c>
      <c r="R44" s="157" t="s">
        <v>109</v>
      </c>
      <c r="S44" s="157" t="s">
        <v>109</v>
      </c>
      <c r="T44" s="157" t="s">
        <v>109</v>
      </c>
      <c r="U44" s="157" t="s">
        <v>109</v>
      </c>
      <c r="V44" s="157" t="s">
        <v>109</v>
      </c>
      <c r="W44" s="157" t="s">
        <v>109</v>
      </c>
      <c r="X44" s="157" t="s">
        <v>109</v>
      </c>
      <c r="Y44" s="157" t="s">
        <v>109</v>
      </c>
      <c r="Z44" s="157" t="s">
        <v>109</v>
      </c>
      <c r="AA44" s="157" t="s">
        <v>109</v>
      </c>
      <c r="AB44" s="157" t="s">
        <v>109</v>
      </c>
      <c r="AC44" s="157" t="s">
        <v>109</v>
      </c>
      <c r="AD44" s="157" t="s">
        <v>109</v>
      </c>
      <c r="AE44" s="157" t="s">
        <v>109</v>
      </c>
      <c r="AF44" s="157" t="s">
        <v>109</v>
      </c>
      <c r="AG44" s="157" t="s">
        <v>109</v>
      </c>
      <c r="AH44" s="157" t="s">
        <v>109</v>
      </c>
      <c r="AI44" s="157" t="s">
        <v>109</v>
      </c>
      <c r="AJ44" s="157" t="s">
        <v>109</v>
      </c>
      <c r="AK44" s="157" t="s">
        <v>109</v>
      </c>
      <c r="AL44" s="157" t="s">
        <v>109</v>
      </c>
      <c r="AM44" s="157" t="s">
        <v>109</v>
      </c>
      <c r="AN44" s="157" t="s">
        <v>109</v>
      </c>
      <c r="AO44" s="157" t="s">
        <v>109</v>
      </c>
      <c r="AP44" s="157" t="s">
        <v>109</v>
      </c>
    </row>
  </sheetData>
  <mergeCells count="6">
    <mergeCell ref="AJ13:AP13"/>
    <mergeCell ref="A1:O1"/>
    <mergeCell ref="A13:S13"/>
    <mergeCell ref="T13:Z13"/>
    <mergeCell ref="AA13:AG13"/>
    <mergeCell ref="A3:O8"/>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2A5D-0636-4E84-AA6F-82AF08F5CF2E}">
  <sheetPr>
    <tabColor theme="9" tint="0.59999389629810485"/>
  </sheetPr>
  <dimension ref="A1:H21"/>
  <sheetViews>
    <sheetView zoomScale="70" zoomScaleNormal="70" workbookViewId="0">
      <selection activeCell="G30" sqref="G30"/>
    </sheetView>
  </sheetViews>
  <sheetFormatPr defaultColWidth="9.109375" defaultRowHeight="14.4" x14ac:dyDescent="0.3"/>
  <cols>
    <col min="1" max="1" width="78.6640625" bestFit="1" customWidth="1"/>
    <col min="2" max="8" width="13.88671875" customWidth="1"/>
  </cols>
  <sheetData>
    <row r="1" spans="1:8" s="99" customFormat="1" x14ac:dyDescent="0.3">
      <c r="A1" s="178" t="s">
        <v>183</v>
      </c>
    </row>
    <row r="2" spans="1:8" x14ac:dyDescent="0.3">
      <c r="A2" s="96"/>
    </row>
    <row r="3" spans="1:8" ht="15" customHeight="1" x14ac:dyDescent="0.3">
      <c r="A3" s="256" t="s">
        <v>356</v>
      </c>
      <c r="B3" s="257"/>
      <c r="C3" s="257"/>
      <c r="D3" s="257"/>
      <c r="E3" s="257"/>
      <c r="F3" s="257"/>
      <c r="G3" s="257"/>
      <c r="H3" s="257"/>
    </row>
    <row r="4" spans="1:8" x14ac:dyDescent="0.3">
      <c r="A4" s="256"/>
      <c r="B4" s="257"/>
      <c r="C4" s="257"/>
      <c r="D4" s="257"/>
      <c r="E4" s="257"/>
      <c r="F4" s="257"/>
      <c r="G4" s="257"/>
      <c r="H4" s="257"/>
    </row>
    <row r="5" spans="1:8" x14ac:dyDescent="0.3">
      <c r="A5" s="256"/>
      <c r="B5" s="257"/>
      <c r="C5" s="257"/>
      <c r="D5" s="257"/>
      <c r="E5" s="257"/>
      <c r="F5" s="257"/>
      <c r="G5" s="257"/>
      <c r="H5" s="257"/>
    </row>
    <row r="6" spans="1:8" x14ac:dyDescent="0.3">
      <c r="A6" s="256"/>
      <c r="B6" s="257"/>
      <c r="C6" s="257"/>
      <c r="D6" s="257"/>
      <c r="E6" s="257"/>
      <c r="F6" s="257"/>
      <c r="G6" s="257"/>
      <c r="H6" s="257"/>
    </row>
    <row r="7" spans="1:8" x14ac:dyDescent="0.3">
      <c r="A7" s="256"/>
      <c r="B7" s="257"/>
      <c r="C7" s="257"/>
      <c r="D7" s="257"/>
      <c r="E7" s="257"/>
      <c r="F7" s="257"/>
      <c r="G7" s="257"/>
      <c r="H7" s="257"/>
    </row>
    <row r="8" spans="1:8" x14ac:dyDescent="0.3">
      <c r="A8" s="256"/>
      <c r="B8" s="257"/>
      <c r="C8" s="257"/>
      <c r="D8" s="257"/>
      <c r="E8" s="257"/>
      <c r="F8" s="257"/>
      <c r="G8" s="257"/>
      <c r="H8" s="257"/>
    </row>
    <row r="9" spans="1:8" x14ac:dyDescent="0.3">
      <c r="A9" s="256"/>
      <c r="B9" s="257"/>
      <c r="C9" s="257"/>
      <c r="D9" s="257"/>
      <c r="E9" s="257"/>
      <c r="F9" s="257"/>
      <c r="G9" s="257"/>
      <c r="H9" s="257"/>
    </row>
    <row r="10" spans="1:8" x14ac:dyDescent="0.3">
      <c r="A10" s="256"/>
      <c r="B10" s="257"/>
      <c r="C10" s="257"/>
      <c r="D10" s="257"/>
      <c r="E10" s="257"/>
      <c r="F10" s="257"/>
      <c r="G10" s="257"/>
      <c r="H10" s="257"/>
    </row>
    <row r="11" spans="1:8" x14ac:dyDescent="0.3">
      <c r="A11" s="256"/>
      <c r="B11" s="257"/>
      <c r="C11" s="257"/>
      <c r="D11" s="257"/>
      <c r="E11" s="257"/>
      <c r="F11" s="257"/>
      <c r="G11" s="257"/>
      <c r="H11" s="257"/>
    </row>
    <row r="12" spans="1:8" x14ac:dyDescent="0.3">
      <c r="A12" s="256"/>
      <c r="B12" s="257"/>
      <c r="C12" s="257"/>
      <c r="D12" s="257"/>
      <c r="E12" s="257"/>
      <c r="F12" s="257"/>
      <c r="G12" s="257"/>
      <c r="H12" s="257"/>
    </row>
    <row r="13" spans="1:8" x14ac:dyDescent="0.3">
      <c r="A13" s="256"/>
      <c r="B13" s="257"/>
      <c r="C13" s="257"/>
      <c r="D13" s="257"/>
      <c r="E13" s="257"/>
      <c r="F13" s="257"/>
      <c r="G13" s="257"/>
      <c r="H13" s="257"/>
    </row>
    <row r="14" spans="1:8" x14ac:dyDescent="0.3">
      <c r="A14" s="177"/>
      <c r="B14" s="176"/>
      <c r="C14" s="176"/>
      <c r="D14" s="176"/>
      <c r="E14" s="176"/>
      <c r="F14" s="176"/>
      <c r="G14" s="176"/>
      <c r="H14" s="176"/>
    </row>
    <row r="15" spans="1:8" x14ac:dyDescent="0.3">
      <c r="A15" s="175" t="s">
        <v>157</v>
      </c>
      <c r="B15" s="174"/>
      <c r="C15" s="174"/>
      <c r="D15" s="174"/>
      <c r="E15" s="174"/>
      <c r="F15" s="174"/>
      <c r="G15" s="174"/>
      <c r="H15" s="173"/>
    </row>
    <row r="16" spans="1:8" x14ac:dyDescent="0.3">
      <c r="A16" s="172"/>
      <c r="B16" s="171"/>
      <c r="C16" s="171"/>
      <c r="D16" s="171"/>
      <c r="E16" s="171"/>
      <c r="F16" s="171"/>
      <c r="G16" s="171"/>
      <c r="H16" s="170"/>
    </row>
    <row r="17" spans="1:8" s="98" customFormat="1" x14ac:dyDescent="0.3">
      <c r="A17" s="172"/>
      <c r="B17" s="171"/>
      <c r="C17" s="171"/>
      <c r="D17" s="171"/>
      <c r="E17" s="171"/>
      <c r="F17" s="171"/>
      <c r="G17" s="171"/>
      <c r="H17" s="170"/>
    </row>
    <row r="18" spans="1:8" x14ac:dyDescent="0.3">
      <c r="A18" s="169"/>
      <c r="B18" s="168"/>
      <c r="C18" s="168"/>
      <c r="D18" s="168"/>
      <c r="E18" s="168"/>
      <c r="F18" s="168"/>
      <c r="G18" s="168"/>
      <c r="H18" s="167"/>
    </row>
    <row r="19" spans="1:8" x14ac:dyDescent="0.3">
      <c r="A19" s="96"/>
    </row>
    <row r="20" spans="1:8" x14ac:dyDescent="0.3">
      <c r="A20" s="96"/>
    </row>
    <row r="21" spans="1:8" x14ac:dyDescent="0.3">
      <c r="A21" s="166"/>
    </row>
  </sheetData>
  <mergeCells count="1">
    <mergeCell ref="A3:H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8D6A-9EB5-4AC7-9B20-DC2D66F2C62E}">
  <dimension ref="A1:C4"/>
  <sheetViews>
    <sheetView workbookViewId="0">
      <selection sqref="A1:C1"/>
    </sheetView>
  </sheetViews>
  <sheetFormatPr defaultColWidth="9.109375" defaultRowHeight="40.5" customHeight="1" x14ac:dyDescent="0.3"/>
  <cols>
    <col min="1" max="1" width="23" customWidth="1"/>
    <col min="2" max="2" width="15.44140625" customWidth="1"/>
    <col min="3" max="3" width="106" customWidth="1"/>
  </cols>
  <sheetData>
    <row r="1" spans="1:3" s="179" customFormat="1" ht="40.5" customHeight="1" x14ac:dyDescent="0.3">
      <c r="A1" s="258" t="s">
        <v>358</v>
      </c>
      <c r="B1" s="259"/>
      <c r="C1" s="260"/>
    </row>
    <row r="2" spans="1:3" ht="40.5" customHeight="1" x14ac:dyDescent="0.3">
      <c r="A2" s="180" t="s">
        <v>159</v>
      </c>
      <c r="B2" s="181" t="s">
        <v>315</v>
      </c>
      <c r="C2" s="181" t="s">
        <v>359</v>
      </c>
    </row>
    <row r="3" spans="1:3" s="179" customFormat="1" ht="49.5" customHeight="1" x14ac:dyDescent="0.3">
      <c r="A3" s="182" t="s">
        <v>360</v>
      </c>
      <c r="B3" s="183" t="s">
        <v>361</v>
      </c>
      <c r="C3" s="184" t="s">
        <v>362</v>
      </c>
    </row>
    <row r="4" spans="1:3" ht="40.5" customHeight="1" x14ac:dyDescent="0.3">
      <c r="A4" s="185"/>
      <c r="B4" s="185"/>
      <c r="C4" s="185"/>
    </row>
  </sheetData>
  <mergeCells count="1">
    <mergeCell ref="A1:C1"/>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C12"/>
  <sheetViews>
    <sheetView zoomScaleNormal="100" workbookViewId="0">
      <selection activeCell="D19" sqref="D19"/>
    </sheetView>
  </sheetViews>
  <sheetFormatPr defaultColWidth="38.33203125" defaultRowHeight="13.8" x14ac:dyDescent="0.25"/>
  <cols>
    <col min="1" max="2" width="15.6640625" style="96" customWidth="1"/>
    <col min="3" max="3" width="60.109375" style="96" bestFit="1" customWidth="1"/>
    <col min="4" max="16384" width="38.33203125" style="96"/>
  </cols>
  <sheetData>
    <row r="1" spans="1:3" x14ac:dyDescent="0.25">
      <c r="A1" s="261" t="s">
        <v>158</v>
      </c>
      <c r="B1" s="261"/>
      <c r="C1" s="261"/>
    </row>
    <row r="2" spans="1:3" x14ac:dyDescent="0.25">
      <c r="A2" s="123" t="s">
        <v>159</v>
      </c>
      <c r="B2" s="123" t="s">
        <v>160</v>
      </c>
      <c r="C2" s="123" t="s">
        <v>161</v>
      </c>
    </row>
    <row r="3" spans="1:3" x14ac:dyDescent="0.25">
      <c r="A3" s="124" t="s">
        <v>162</v>
      </c>
      <c r="B3" s="124" t="s">
        <v>326</v>
      </c>
      <c r="C3" s="124" t="s">
        <v>163</v>
      </c>
    </row>
    <row r="4" spans="1:3" ht="15" x14ac:dyDescent="0.25">
      <c r="A4" s="124" t="s">
        <v>375</v>
      </c>
      <c r="B4" s="124" t="s">
        <v>376</v>
      </c>
      <c r="C4" s="124" t="s">
        <v>377</v>
      </c>
    </row>
    <row r="5" spans="1:3" x14ac:dyDescent="0.25">
      <c r="A5" s="226"/>
      <c r="B5" s="226"/>
      <c r="C5" s="226"/>
    </row>
    <row r="6" spans="1:3" x14ac:dyDescent="0.25">
      <c r="A6" s="226"/>
      <c r="B6" s="226"/>
      <c r="C6" s="226"/>
    </row>
    <row r="7" spans="1:3" x14ac:dyDescent="0.25">
      <c r="A7" s="226"/>
      <c r="B7" s="226"/>
      <c r="C7" s="226"/>
    </row>
    <row r="8" spans="1:3" x14ac:dyDescent="0.25">
      <c r="A8" s="226"/>
      <c r="B8" s="226"/>
      <c r="C8" s="226"/>
    </row>
    <row r="9" spans="1:3" x14ac:dyDescent="0.25">
      <c r="A9" s="226"/>
      <c r="B9" s="226"/>
      <c r="C9" s="226"/>
    </row>
    <row r="10" spans="1:3" x14ac:dyDescent="0.25">
      <c r="A10" s="226"/>
      <c r="B10" s="226"/>
      <c r="C10" s="226"/>
    </row>
    <row r="11" spans="1:3" x14ac:dyDescent="0.25">
      <c r="A11" s="226"/>
      <c r="B11" s="226"/>
      <c r="C11" s="226"/>
    </row>
    <row r="12" spans="1:3" x14ac:dyDescent="0.25">
      <c r="A12" s="226"/>
      <c r="B12" s="226"/>
      <c r="C12" s="226"/>
    </row>
  </sheetData>
  <mergeCells count="1">
    <mergeCell ref="A1:C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3"/>
  <sheetViews>
    <sheetView zoomScale="80" zoomScaleNormal="80" workbookViewId="0">
      <selection activeCell="E21" sqref="E21"/>
    </sheetView>
  </sheetViews>
  <sheetFormatPr defaultColWidth="9.33203125" defaultRowHeight="13.2" x14ac:dyDescent="0.25"/>
  <cols>
    <col min="1" max="1" width="40.33203125" style="9" customWidth="1"/>
    <col min="2" max="2" width="36.5546875" style="9" customWidth="1"/>
    <col min="3" max="3" width="34.109375" style="9" bestFit="1" customWidth="1"/>
    <col min="4" max="4" width="25.44140625" style="9" customWidth="1"/>
    <col min="5" max="5" width="34.33203125" style="9" customWidth="1"/>
    <col min="6" max="6" width="20.5546875" style="9" customWidth="1"/>
    <col min="7" max="7" width="24.44140625" style="9" customWidth="1"/>
    <col min="8" max="16384" width="9.33203125" style="9"/>
  </cols>
  <sheetData>
    <row r="1" spans="1:6" x14ac:dyDescent="0.25">
      <c r="A1" s="1"/>
      <c r="B1" s="1"/>
      <c r="C1" s="1"/>
      <c r="D1" s="1"/>
      <c r="E1" s="1"/>
      <c r="F1" s="1"/>
    </row>
    <row r="2" spans="1:6" x14ac:dyDescent="0.25">
      <c r="A2" s="3" t="s">
        <v>30</v>
      </c>
      <c r="B2" s="3"/>
      <c r="C2" s="3"/>
      <c r="D2" s="2"/>
      <c r="E2" s="2"/>
      <c r="F2" s="2"/>
    </row>
    <row r="3" spans="1:6" ht="13.8" thickBot="1" x14ac:dyDescent="0.3">
      <c r="A3" s="2"/>
      <c r="B3" s="2"/>
      <c r="C3" s="2"/>
      <c r="D3" s="2"/>
      <c r="E3" s="2"/>
      <c r="F3" s="2"/>
    </row>
    <row r="4" spans="1:6" ht="13.5" customHeight="1" thickBot="1" x14ac:dyDescent="0.3">
      <c r="A4" s="11" t="s">
        <v>30</v>
      </c>
      <c r="B4" s="11"/>
      <c r="C4" s="11" t="s">
        <v>31</v>
      </c>
      <c r="D4" s="1"/>
      <c r="E4" s="1"/>
      <c r="F4" s="1"/>
    </row>
    <row r="5" spans="1:6" ht="13.8" thickBot="1" x14ac:dyDescent="0.3">
      <c r="A5" s="109" t="s">
        <v>32</v>
      </c>
      <c r="B5" s="17"/>
      <c r="C5" s="19"/>
      <c r="D5" s="2"/>
      <c r="E5" s="2"/>
      <c r="F5" s="2"/>
    </row>
    <row r="6" spans="1:6" ht="13.8" thickBot="1" x14ac:dyDescent="0.3">
      <c r="A6" s="109" t="s">
        <v>33</v>
      </c>
      <c r="B6" s="220" t="s">
        <v>198</v>
      </c>
      <c r="C6" s="68"/>
      <c r="D6" s="2"/>
      <c r="E6" s="2"/>
      <c r="F6" s="2"/>
    </row>
    <row r="7" spans="1:6" ht="13.8" thickBot="1" x14ac:dyDescent="0.3">
      <c r="A7" s="109" t="s">
        <v>34</v>
      </c>
      <c r="B7" s="18"/>
      <c r="C7" s="19"/>
      <c r="D7" s="2"/>
      <c r="E7" s="2"/>
      <c r="F7" s="2"/>
    </row>
    <row r="9" spans="1:6" x14ac:dyDescent="0.25">
      <c r="A9" s="3" t="s">
        <v>35</v>
      </c>
      <c r="B9" s="3"/>
      <c r="C9" s="3"/>
      <c r="D9" s="3"/>
      <c r="E9" s="3"/>
    </row>
    <row r="10" spans="1:6" x14ac:dyDescent="0.25">
      <c r="A10" s="9" t="s">
        <v>36</v>
      </c>
    </row>
    <row r="11" spans="1:6" ht="13.8" thickBot="1" x14ac:dyDescent="0.3">
      <c r="A11" s="94"/>
    </row>
    <row r="12" spans="1:6" ht="13.8" thickBot="1" x14ac:dyDescent="0.3">
      <c r="A12" s="10" t="s">
        <v>37</v>
      </c>
      <c r="B12" s="11" t="s">
        <v>38</v>
      </c>
      <c r="C12" s="10" t="s">
        <v>249</v>
      </c>
      <c r="D12" s="11" t="s">
        <v>39</v>
      </c>
      <c r="E12" s="10" t="s">
        <v>250</v>
      </c>
    </row>
    <row r="13" spans="1:6" ht="31.8" thickBot="1" x14ac:dyDescent="0.3">
      <c r="A13" s="15" t="s">
        <v>40</v>
      </c>
      <c r="B13" s="14" t="s">
        <v>38</v>
      </c>
      <c r="C13" s="12" t="s">
        <v>246</v>
      </c>
      <c r="D13" s="14" t="s">
        <v>39</v>
      </c>
      <c r="E13" s="15" t="s">
        <v>316</v>
      </c>
    </row>
    <row r="14" spans="1:6" ht="13.8" thickBot="1" x14ac:dyDescent="0.3">
      <c r="A14" s="132">
        <f>C14-E14</f>
        <v>0</v>
      </c>
      <c r="B14" s="14" t="s">
        <v>38</v>
      </c>
      <c r="C14" s="131">
        <f>'Reference emissions'!B6</f>
        <v>0</v>
      </c>
      <c r="D14" s="14" t="s">
        <v>39</v>
      </c>
      <c r="E14" s="97">
        <f>'Project emissions'!B10</f>
        <v>0</v>
      </c>
    </row>
    <row r="16" spans="1:6" x14ac:dyDescent="0.25">
      <c r="A16" s="3" t="s">
        <v>42</v>
      </c>
      <c r="B16" s="3"/>
      <c r="C16" s="3"/>
      <c r="D16" s="3"/>
      <c r="E16" s="3"/>
    </row>
    <row r="17" spans="1:5" x14ac:dyDescent="0.25">
      <c r="A17" s="9" t="s">
        <v>43</v>
      </c>
    </row>
    <row r="18" spans="1:5" ht="13.8" thickBot="1" x14ac:dyDescent="0.3"/>
    <row r="19" spans="1:5" ht="27" thickBot="1" x14ac:dyDescent="0.3">
      <c r="A19" s="10" t="s">
        <v>37</v>
      </c>
      <c r="B19" s="11" t="s">
        <v>38</v>
      </c>
      <c r="C19" s="10" t="s">
        <v>37</v>
      </c>
      <c r="D19" s="11" t="s">
        <v>44</v>
      </c>
      <c r="E19" s="10" t="s">
        <v>14</v>
      </c>
    </row>
    <row r="20" spans="1:5" ht="16.2" thickBot="1" x14ac:dyDescent="0.3">
      <c r="A20" s="15" t="s">
        <v>45</v>
      </c>
      <c r="B20" s="14" t="s">
        <v>38</v>
      </c>
      <c r="C20" s="15" t="s">
        <v>40</v>
      </c>
      <c r="D20" s="14" t="s">
        <v>44</v>
      </c>
      <c r="E20" s="12" t="s">
        <v>41</v>
      </c>
    </row>
    <row r="21" spans="1:5" ht="13.8" thickBot="1" x14ac:dyDescent="0.3">
      <c r="A21" s="21" t="str">
        <f>IF(E21=0,"-",C21/E21)</f>
        <v>-</v>
      </c>
      <c r="B21" s="14" t="s">
        <v>38</v>
      </c>
      <c r="C21" s="138">
        <f>A14</f>
        <v>0</v>
      </c>
      <c r="D21" s="14" t="s">
        <v>44</v>
      </c>
      <c r="E21" s="133">
        <f>C14</f>
        <v>0</v>
      </c>
    </row>
    <row r="23" spans="1:5" x14ac:dyDescent="0.25">
      <c r="A23" s="3" t="s">
        <v>46</v>
      </c>
      <c r="B23" s="3"/>
      <c r="C23" s="3"/>
      <c r="D23" s="3"/>
      <c r="E23" s="3"/>
    </row>
    <row r="24" spans="1:5" ht="13.8" thickBot="1" x14ac:dyDescent="0.3">
      <c r="B24" s="41"/>
      <c r="C24" s="41"/>
      <c r="D24" s="41"/>
      <c r="E24" s="41"/>
    </row>
    <row r="25" spans="1:5" ht="13.8" thickBot="1" x14ac:dyDescent="0.3">
      <c r="A25" s="10" t="s">
        <v>47</v>
      </c>
      <c r="B25" s="10" t="s">
        <v>48</v>
      </c>
      <c r="C25" s="10" t="s">
        <v>49</v>
      </c>
      <c r="D25" s="10" t="s">
        <v>50</v>
      </c>
      <c r="E25" s="10" t="s">
        <v>31</v>
      </c>
    </row>
    <row r="26" spans="1:5" ht="40.200000000000003" thickBot="1" x14ac:dyDescent="0.3">
      <c r="A26" s="67" t="s">
        <v>51</v>
      </c>
      <c r="B26" s="59" t="s">
        <v>247</v>
      </c>
      <c r="C26" s="133">
        <f>A14</f>
        <v>0</v>
      </c>
      <c r="D26" s="35" t="s">
        <v>52</v>
      </c>
      <c r="E26" s="19" t="s">
        <v>53</v>
      </c>
    </row>
    <row r="27" spans="1:5" ht="40.200000000000003" thickBot="1" x14ac:dyDescent="0.3">
      <c r="A27" s="67" t="s">
        <v>54</v>
      </c>
      <c r="B27" s="59" t="s">
        <v>248</v>
      </c>
      <c r="C27" s="134" t="str">
        <f>A21</f>
        <v>-</v>
      </c>
      <c r="D27" s="35" t="s">
        <v>133</v>
      </c>
      <c r="E27" s="19" t="s">
        <v>53</v>
      </c>
    </row>
    <row r="28" spans="1:5" ht="40.200000000000003" thickBot="1" x14ac:dyDescent="0.3">
      <c r="A28" s="67" t="s">
        <v>55</v>
      </c>
      <c r="B28" s="59" t="s">
        <v>56</v>
      </c>
      <c r="C28" s="133">
        <f>C14</f>
        <v>0</v>
      </c>
      <c r="D28" s="35" t="s">
        <v>52</v>
      </c>
      <c r="E28" s="19" t="s">
        <v>57</v>
      </c>
    </row>
    <row r="29" spans="1:5" ht="40.200000000000003" thickBot="1" x14ac:dyDescent="0.3">
      <c r="A29" s="67" t="s">
        <v>58</v>
      </c>
      <c r="B29" s="59" t="s">
        <v>59</v>
      </c>
      <c r="C29" s="133">
        <f>E14</f>
        <v>0</v>
      </c>
      <c r="D29" s="35" t="s">
        <v>52</v>
      </c>
      <c r="E29" s="19" t="s">
        <v>57</v>
      </c>
    </row>
    <row r="30" spans="1:5" ht="40.200000000000003" thickBot="1" x14ac:dyDescent="0.3">
      <c r="A30" s="110" t="s">
        <v>319</v>
      </c>
      <c r="B30" s="59" t="s">
        <v>318</v>
      </c>
      <c r="C30" s="17"/>
      <c r="D30" s="35" t="s">
        <v>323</v>
      </c>
      <c r="E30" s="39" t="s">
        <v>60</v>
      </c>
    </row>
    <row r="31" spans="1:5" ht="40.200000000000003" thickBot="1" x14ac:dyDescent="0.3">
      <c r="B31" s="59" t="s">
        <v>320</v>
      </c>
      <c r="C31" s="17"/>
      <c r="D31" s="35" t="s">
        <v>323</v>
      </c>
      <c r="E31" s="39" t="s">
        <v>60</v>
      </c>
    </row>
    <row r="32" spans="1:5" ht="53.4" thickBot="1" x14ac:dyDescent="0.3">
      <c r="A32" s="110" t="s">
        <v>321</v>
      </c>
      <c r="B32" s="59" t="s">
        <v>322</v>
      </c>
      <c r="C32" s="17"/>
      <c r="D32" s="35" t="s">
        <v>323</v>
      </c>
      <c r="E32" s="39" t="s">
        <v>60</v>
      </c>
    </row>
    <row r="33" spans="1:5" ht="40.200000000000003" thickBot="1" x14ac:dyDescent="0.3">
      <c r="A33" s="139"/>
      <c r="B33" s="59" t="s">
        <v>324</v>
      </c>
      <c r="C33" s="17"/>
      <c r="D33" s="35" t="s">
        <v>323</v>
      </c>
      <c r="E33" s="39" t="s">
        <v>60</v>
      </c>
    </row>
  </sheetData>
  <phoneticPr fontId="10" type="noConversion"/>
  <dataValidations count="1">
    <dataValidation type="list" allowBlank="1" showInputMessage="1" showErrorMessage="1" sqref="B7" xr:uid="{00000000-0002-0000-0100-000000000000}">
      <formula1>"Transportation of good or passengers,Manufacturing of aircraft or their components,Other"</formula1>
    </dataValidation>
  </dataValidation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C313-EECD-4935-B965-F7D6733B2755}">
  <dimension ref="A1:L27"/>
  <sheetViews>
    <sheetView workbookViewId="0">
      <selection activeCell="C21" sqref="C21"/>
    </sheetView>
  </sheetViews>
  <sheetFormatPr defaultColWidth="9.109375" defaultRowHeight="13.8" x14ac:dyDescent="0.25"/>
  <cols>
    <col min="1" max="1" width="36.5546875" style="96" customWidth="1"/>
    <col min="2" max="2" width="12.33203125" style="96" bestFit="1" customWidth="1"/>
    <col min="3" max="12" width="10.6640625" style="96" customWidth="1"/>
    <col min="13" max="16384" width="9.109375" style="96"/>
  </cols>
  <sheetData>
    <row r="1" spans="1:12" x14ac:dyDescent="0.25">
      <c r="A1" s="142" t="s">
        <v>327</v>
      </c>
      <c r="B1" s="143"/>
      <c r="C1" s="143"/>
      <c r="D1" s="143"/>
      <c r="E1" s="143"/>
      <c r="F1" s="143"/>
      <c r="G1" s="143"/>
      <c r="H1" s="143"/>
      <c r="I1" s="143"/>
      <c r="J1" s="143"/>
      <c r="K1" s="143"/>
      <c r="L1" s="143"/>
    </row>
    <row r="2" spans="1:12" ht="14.4" x14ac:dyDescent="0.3">
      <c r="A2" s="144" t="s">
        <v>328</v>
      </c>
    </row>
    <row r="3" spans="1:12" ht="14.4" x14ac:dyDescent="0.3">
      <c r="A3" s="144" t="s">
        <v>329</v>
      </c>
    </row>
    <row r="4" spans="1:12" ht="14.4" thickBot="1" x14ac:dyDescent="0.3"/>
    <row r="5" spans="1:12" ht="14.4" thickBot="1" x14ac:dyDescent="0.3">
      <c r="A5" s="32"/>
      <c r="B5" s="32" t="s">
        <v>330</v>
      </c>
      <c r="C5" s="32" t="s">
        <v>71</v>
      </c>
      <c r="D5" s="32" t="s">
        <v>72</v>
      </c>
      <c r="E5" s="32" t="s">
        <v>73</v>
      </c>
      <c r="F5" s="32" t="s">
        <v>74</v>
      </c>
      <c r="G5" s="32" t="s">
        <v>75</v>
      </c>
      <c r="H5" s="32" t="s">
        <v>76</v>
      </c>
      <c r="I5" s="32" t="s">
        <v>77</v>
      </c>
      <c r="J5" s="32" t="s">
        <v>78</v>
      </c>
      <c r="K5" s="32" t="s">
        <v>79</v>
      </c>
      <c r="L5" s="32" t="s">
        <v>80</v>
      </c>
    </row>
    <row r="6" spans="1:12" ht="16.8" thickBot="1" x14ac:dyDescent="0.3">
      <c r="A6" s="95" t="s">
        <v>331</v>
      </c>
      <c r="B6" s="145">
        <f xml:space="preserve"> SUM(C6:L6)</f>
        <v>0</v>
      </c>
      <c r="C6" s="145">
        <f>+ 'Reference emissions'!R15</f>
        <v>0</v>
      </c>
      <c r="D6" s="145">
        <f>+ 'Reference emissions'!S15</f>
        <v>0</v>
      </c>
      <c r="E6" s="145">
        <f>+ 'Reference emissions'!T15</f>
        <v>0</v>
      </c>
      <c r="F6" s="145">
        <f>+ 'Reference emissions'!U15</f>
        <v>0</v>
      </c>
      <c r="G6" s="145">
        <f>+ 'Reference emissions'!V15</f>
        <v>0</v>
      </c>
      <c r="H6" s="145">
        <f>+ 'Reference emissions'!W15</f>
        <v>0</v>
      </c>
      <c r="I6" s="145">
        <f>+ 'Reference emissions'!X15</f>
        <v>0</v>
      </c>
      <c r="J6" s="145">
        <f>+ 'Reference emissions'!Y15</f>
        <v>0</v>
      </c>
      <c r="K6" s="145">
        <f>+ 'Reference emissions'!Z15</f>
        <v>0</v>
      </c>
      <c r="L6" s="145">
        <f>+ 'Reference emissions'!AA15</f>
        <v>0</v>
      </c>
    </row>
    <row r="7" spans="1:12" ht="16.8" thickBot="1" x14ac:dyDescent="0.3">
      <c r="A7" s="95" t="s">
        <v>332</v>
      </c>
      <c r="B7" s="145">
        <f xml:space="preserve"> SUM(C7:L7)</f>
        <v>0</v>
      </c>
      <c r="C7" s="145">
        <f>+ 'Project emissions'!S18</f>
        <v>0</v>
      </c>
      <c r="D7" s="145">
        <f>+ 'Project emissions'!T18</f>
        <v>0</v>
      </c>
      <c r="E7" s="145">
        <f>+ 'Project emissions'!U18</f>
        <v>0</v>
      </c>
      <c r="F7" s="145">
        <f>+ 'Project emissions'!V18</f>
        <v>0</v>
      </c>
      <c r="G7" s="145">
        <f>+ 'Project emissions'!W18</f>
        <v>0</v>
      </c>
      <c r="H7" s="145">
        <f>+ 'Project emissions'!X18</f>
        <v>0</v>
      </c>
      <c r="I7" s="145">
        <f>+ 'Project emissions'!Y18</f>
        <v>0</v>
      </c>
      <c r="J7" s="145">
        <f>+ 'Project emissions'!Z18</f>
        <v>0</v>
      </c>
      <c r="K7" s="145">
        <f>+ 'Project emissions'!AA18</f>
        <v>0</v>
      </c>
      <c r="L7" s="145">
        <f>+ 'Project emissions'!AB18</f>
        <v>0</v>
      </c>
    </row>
    <row r="8" spans="1:12" ht="16.8" thickBot="1" x14ac:dyDescent="0.3">
      <c r="A8" s="95" t="s">
        <v>164</v>
      </c>
      <c r="B8" s="145">
        <f xml:space="preserve"> B6-B7</f>
        <v>0</v>
      </c>
      <c r="C8" s="145">
        <f xml:space="preserve"> C6-C7</f>
        <v>0</v>
      </c>
      <c r="D8" s="145">
        <f t="shared" ref="D8:L8" si="0" xml:space="preserve"> D6-D7</f>
        <v>0</v>
      </c>
      <c r="E8" s="145">
        <f t="shared" si="0"/>
        <v>0</v>
      </c>
      <c r="F8" s="145">
        <f t="shared" si="0"/>
        <v>0</v>
      </c>
      <c r="G8" s="145">
        <f t="shared" si="0"/>
        <v>0</v>
      </c>
      <c r="H8" s="145">
        <f xml:space="preserve"> H6-H7</f>
        <v>0</v>
      </c>
      <c r="I8" s="145">
        <f t="shared" si="0"/>
        <v>0</v>
      </c>
      <c r="J8" s="145">
        <f t="shared" si="0"/>
        <v>0</v>
      </c>
      <c r="K8" s="145">
        <f t="shared" si="0"/>
        <v>0</v>
      </c>
      <c r="L8" s="145">
        <f t="shared" si="0"/>
        <v>0</v>
      </c>
    </row>
    <row r="9" spans="1:12" ht="16.8" thickBot="1" x14ac:dyDescent="0.3">
      <c r="A9" s="95" t="s">
        <v>165</v>
      </c>
      <c r="B9" s="222" t="str">
        <f xml:space="preserve"> IF(B6=0,"-",B8/B6)</f>
        <v>-</v>
      </c>
      <c r="C9" s="222" t="str">
        <f t="shared" ref="C9:L9" si="1" xml:space="preserve"> IF(C6=0,"-",C8/C6)</f>
        <v>-</v>
      </c>
      <c r="D9" s="222" t="str">
        <f t="shared" si="1"/>
        <v>-</v>
      </c>
      <c r="E9" s="222" t="str">
        <f t="shared" si="1"/>
        <v>-</v>
      </c>
      <c r="F9" s="222" t="str">
        <f t="shared" si="1"/>
        <v>-</v>
      </c>
      <c r="G9" s="222" t="str">
        <f t="shared" si="1"/>
        <v>-</v>
      </c>
      <c r="H9" s="222" t="str">
        <f t="shared" si="1"/>
        <v>-</v>
      </c>
      <c r="I9" s="222" t="str">
        <f t="shared" si="1"/>
        <v>-</v>
      </c>
      <c r="J9" s="222" t="str">
        <f t="shared" si="1"/>
        <v>-</v>
      </c>
      <c r="K9" s="222" t="str">
        <f t="shared" si="1"/>
        <v>-</v>
      </c>
      <c r="L9" s="222" t="str">
        <f t="shared" si="1"/>
        <v>-</v>
      </c>
    </row>
    <row r="11" spans="1:12" x14ac:dyDescent="0.25">
      <c r="A11" s="142" t="s">
        <v>333</v>
      </c>
      <c r="B11" s="143"/>
      <c r="C11" s="143"/>
      <c r="D11" s="143"/>
      <c r="E11" s="143"/>
      <c r="F11" s="143"/>
      <c r="G11" s="143"/>
      <c r="H11" s="143"/>
      <c r="I11" s="143"/>
      <c r="J11" s="143"/>
      <c r="K11" s="143"/>
      <c r="L11" s="143"/>
    </row>
    <row r="12" spans="1:12" ht="14.4" x14ac:dyDescent="0.3">
      <c r="A12" s="144" t="s">
        <v>334</v>
      </c>
    </row>
    <row r="13" spans="1:12" ht="14.4" x14ac:dyDescent="0.3">
      <c r="A13" s="144" t="s">
        <v>329</v>
      </c>
    </row>
    <row r="14" spans="1:12" x14ac:dyDescent="0.25">
      <c r="A14" s="146" t="s">
        <v>335</v>
      </c>
    </row>
    <row r="15" spans="1:12" ht="14.4" thickBot="1" x14ac:dyDescent="0.3"/>
    <row r="16" spans="1:12" ht="14.4" thickBot="1" x14ac:dyDescent="0.3">
      <c r="A16" s="32"/>
      <c r="B16" s="32" t="s">
        <v>330</v>
      </c>
      <c r="C16" s="32" t="s">
        <v>71</v>
      </c>
      <c r="D16" s="32" t="s">
        <v>72</v>
      </c>
      <c r="E16" s="32" t="s">
        <v>73</v>
      </c>
      <c r="F16" s="32" t="s">
        <v>74</v>
      </c>
      <c r="G16" s="32" t="s">
        <v>75</v>
      </c>
      <c r="H16" s="32" t="s">
        <v>76</v>
      </c>
      <c r="I16" s="32" t="s">
        <v>77</v>
      </c>
      <c r="J16" s="32" t="s">
        <v>78</v>
      </c>
      <c r="K16" s="32" t="s">
        <v>79</v>
      </c>
      <c r="L16" s="32" t="s">
        <v>80</v>
      </c>
    </row>
    <row r="17" spans="1:12" ht="16.8" thickBot="1" x14ac:dyDescent="0.3">
      <c r="A17" s="95" t="s">
        <v>336</v>
      </c>
      <c r="B17" s="145">
        <f xml:space="preserve"> SUM(C17:L17)</f>
        <v>0</v>
      </c>
      <c r="C17" s="147"/>
      <c r="D17" s="147"/>
      <c r="E17" s="147"/>
      <c r="F17" s="147"/>
      <c r="G17" s="147"/>
      <c r="H17" s="147"/>
      <c r="I17" s="147"/>
      <c r="J17" s="147"/>
      <c r="K17" s="147"/>
      <c r="L17" s="147"/>
    </row>
    <row r="18" spans="1:12" ht="16.8" thickBot="1" x14ac:dyDescent="0.3">
      <c r="A18" s="95" t="s">
        <v>337</v>
      </c>
      <c r="B18" s="145">
        <f xml:space="preserve"> SUM(C18:L18)</f>
        <v>0</v>
      </c>
      <c r="C18" s="147"/>
      <c r="D18" s="147"/>
      <c r="E18" s="147"/>
      <c r="F18" s="147"/>
      <c r="G18" s="147"/>
      <c r="H18" s="147"/>
      <c r="I18" s="147"/>
      <c r="J18" s="147"/>
      <c r="K18" s="147"/>
      <c r="L18" s="147"/>
    </row>
    <row r="19" spans="1:12" ht="16.8" thickBot="1" x14ac:dyDescent="0.3">
      <c r="A19" s="95" t="s">
        <v>166</v>
      </c>
      <c r="B19" s="145">
        <f xml:space="preserve"> B17-B18</f>
        <v>0</v>
      </c>
      <c r="C19" s="145">
        <f xml:space="preserve"> C17-C18</f>
        <v>0</v>
      </c>
      <c r="D19" s="145">
        <f t="shared" ref="D19:L19" si="2" xml:space="preserve"> D17-D18</f>
        <v>0</v>
      </c>
      <c r="E19" s="145">
        <f t="shared" si="2"/>
        <v>0</v>
      </c>
      <c r="F19" s="145">
        <f t="shared" si="2"/>
        <v>0</v>
      </c>
      <c r="G19" s="145">
        <f t="shared" si="2"/>
        <v>0</v>
      </c>
      <c r="H19" s="145">
        <f t="shared" si="2"/>
        <v>0</v>
      </c>
      <c r="I19" s="145">
        <f t="shared" si="2"/>
        <v>0</v>
      </c>
      <c r="J19" s="145">
        <f t="shared" si="2"/>
        <v>0</v>
      </c>
      <c r="K19" s="145">
        <f t="shared" si="2"/>
        <v>0</v>
      </c>
      <c r="L19" s="145">
        <f t="shared" si="2"/>
        <v>0</v>
      </c>
    </row>
    <row r="20" spans="1:12" ht="16.8" thickBot="1" x14ac:dyDescent="0.3">
      <c r="A20" s="95" t="s">
        <v>167</v>
      </c>
      <c r="B20" s="145" t="str">
        <f t="shared" ref="B20:L20" si="3" xml:space="preserve"> IF(B17=0,"-",B19/B17)</f>
        <v>-</v>
      </c>
      <c r="C20" s="145" t="str">
        <f t="shared" si="3"/>
        <v>-</v>
      </c>
      <c r="D20" s="145" t="str">
        <f t="shared" si="3"/>
        <v>-</v>
      </c>
      <c r="E20" s="145" t="str">
        <f t="shared" si="3"/>
        <v>-</v>
      </c>
      <c r="F20" s="145" t="str">
        <f t="shared" si="3"/>
        <v>-</v>
      </c>
      <c r="G20" s="145" t="str">
        <f t="shared" si="3"/>
        <v>-</v>
      </c>
      <c r="H20" s="145" t="str">
        <f t="shared" si="3"/>
        <v>-</v>
      </c>
      <c r="I20" s="145" t="str">
        <f t="shared" si="3"/>
        <v>-</v>
      </c>
      <c r="J20" s="145" t="str">
        <f t="shared" si="3"/>
        <v>-</v>
      </c>
      <c r="K20" s="145" t="str">
        <f t="shared" si="3"/>
        <v>-</v>
      </c>
      <c r="L20" s="145" t="str">
        <f t="shared" si="3"/>
        <v>-</v>
      </c>
    </row>
    <row r="22" spans="1:12" x14ac:dyDescent="0.25">
      <c r="A22" s="142" t="s">
        <v>338</v>
      </c>
      <c r="B22" s="143"/>
      <c r="C22" s="143"/>
      <c r="D22" s="143"/>
      <c r="E22" s="143"/>
      <c r="F22" s="143"/>
      <c r="G22" s="143"/>
      <c r="H22" s="143"/>
      <c r="I22" s="143"/>
      <c r="J22" s="143"/>
      <c r="K22" s="143"/>
      <c r="L22" s="143"/>
    </row>
    <row r="23" spans="1:12" ht="14.4" x14ac:dyDescent="0.3">
      <c r="A23" s="144" t="s">
        <v>339</v>
      </c>
    </row>
    <row r="24" spans="1:12" x14ac:dyDescent="0.25">
      <c r="A24" s="146" t="s">
        <v>335</v>
      </c>
    </row>
    <row r="25" spans="1:12" ht="14.4" thickBot="1" x14ac:dyDescent="0.3"/>
    <row r="26" spans="1:12" ht="14.4" thickBot="1" x14ac:dyDescent="0.3">
      <c r="A26" s="32"/>
      <c r="B26" s="32" t="s">
        <v>330</v>
      </c>
      <c r="C26" s="32" t="s">
        <v>71</v>
      </c>
      <c r="D26" s="32" t="s">
        <v>72</v>
      </c>
      <c r="E26" s="32" t="s">
        <v>73</v>
      </c>
      <c r="F26" s="32" t="s">
        <v>74</v>
      </c>
      <c r="G26" s="32" t="s">
        <v>75</v>
      </c>
      <c r="H26" s="32" t="s">
        <v>76</v>
      </c>
      <c r="I26" s="32" t="s">
        <v>77</v>
      </c>
      <c r="J26" s="32" t="s">
        <v>78</v>
      </c>
      <c r="K26" s="32" t="s">
        <v>79</v>
      </c>
      <c r="L26" s="32" t="s">
        <v>80</v>
      </c>
    </row>
    <row r="27" spans="1:12" ht="16.8" thickBot="1" x14ac:dyDescent="0.3">
      <c r="A27" s="95" t="s">
        <v>168</v>
      </c>
      <c r="B27" s="223" t="str">
        <f xml:space="preserve"> IF(B8=0,"-",B19/B8)</f>
        <v>-</v>
      </c>
      <c r="C27" s="223" t="str">
        <f t="shared" ref="C27:L27" si="4" xml:space="preserve"> IF(C8=0,"-",C19/C8)</f>
        <v>-</v>
      </c>
      <c r="D27" s="223" t="str">
        <f t="shared" si="4"/>
        <v>-</v>
      </c>
      <c r="E27" s="223" t="str">
        <f t="shared" si="4"/>
        <v>-</v>
      </c>
      <c r="F27" s="223" t="str">
        <f t="shared" si="4"/>
        <v>-</v>
      </c>
      <c r="G27" s="223" t="str">
        <f t="shared" si="4"/>
        <v>-</v>
      </c>
      <c r="H27" s="223" t="str">
        <f t="shared" si="4"/>
        <v>-</v>
      </c>
      <c r="I27" s="223" t="str">
        <f t="shared" si="4"/>
        <v>-</v>
      </c>
      <c r="J27" s="223" t="str">
        <f t="shared" si="4"/>
        <v>-</v>
      </c>
      <c r="K27" s="223" t="str">
        <f t="shared" si="4"/>
        <v>-</v>
      </c>
      <c r="L27" s="223" t="str">
        <f t="shared" si="4"/>
        <v>-</v>
      </c>
    </row>
  </sheetData>
  <conditionalFormatting sqref="B16:L16">
    <cfRule type="cellIs" dxfId="1" priority="1" operator="lessThan">
      <formula>0</formula>
    </cfRule>
  </conditionalFormatting>
  <conditionalFormatting sqref="C17:L17">
    <cfRule type="containsText" dxfId="0" priority="2" operator="containsText" text="ERR">
      <formula>NOT(ISERROR(SEARCH("ERR",C17)))</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I25"/>
  <sheetViews>
    <sheetView zoomScale="75" zoomScaleNormal="75" workbookViewId="0">
      <selection activeCell="C24" sqref="A23:C24"/>
    </sheetView>
  </sheetViews>
  <sheetFormatPr defaultColWidth="9.33203125" defaultRowHeight="13.2" x14ac:dyDescent="0.3"/>
  <cols>
    <col min="1" max="1" width="14.5546875" style="214" customWidth="1"/>
    <col min="2" max="2" width="14.33203125" style="214" bestFit="1" customWidth="1"/>
    <col min="3" max="3" width="52.44140625" style="214" customWidth="1"/>
    <col min="4" max="14" width="12" style="214" customWidth="1"/>
    <col min="15" max="15" width="13.88671875" style="214" bestFit="1" customWidth="1"/>
    <col min="16" max="16" width="34.88671875" style="214" customWidth="1"/>
    <col min="17" max="27" width="12" style="214" customWidth="1"/>
    <col min="28" max="28" width="12.44140625" style="214" bestFit="1" customWidth="1"/>
    <col min="29" max="35" width="20.5546875" style="214" customWidth="1"/>
    <col min="36" max="16384" width="9.33203125" style="214"/>
  </cols>
  <sheetData>
    <row r="1" spans="1:35" x14ac:dyDescent="0.3">
      <c r="A1" s="212" t="s">
        <v>263</v>
      </c>
      <c r="B1" s="213"/>
    </row>
    <row r="3" spans="1:35" x14ac:dyDescent="0.3">
      <c r="A3" s="215" t="s">
        <v>61</v>
      </c>
      <c r="B3" s="215" t="s">
        <v>62</v>
      </c>
    </row>
    <row r="4" spans="1:35" ht="15.9" customHeight="1" x14ac:dyDescent="0.3">
      <c r="A4" s="192" t="s">
        <v>186</v>
      </c>
      <c r="B4" s="216">
        <f>SUMIF($A$17:$A$21,A4,$AB$17:$AB$21)</f>
        <v>0</v>
      </c>
    </row>
    <row r="5" spans="1:35" ht="15.6" x14ac:dyDescent="0.3">
      <c r="A5" s="192" t="s">
        <v>187</v>
      </c>
      <c r="B5" s="216">
        <f>SUMIF($A$17:$A$21,A5,$AB$17:$AB$21)</f>
        <v>0</v>
      </c>
    </row>
    <row r="6" spans="1:35" x14ac:dyDescent="0.3">
      <c r="A6" s="194" t="s">
        <v>63</v>
      </c>
      <c r="B6" s="217">
        <f>SUM(B4:B5)</f>
        <v>0</v>
      </c>
      <c r="AC6" s="218"/>
    </row>
    <row r="7" spans="1:35" ht="14.4" x14ac:dyDescent="0.3">
      <c r="A7" s="179"/>
      <c r="B7" s="179"/>
      <c r="AC7" s="218"/>
    </row>
    <row r="9" spans="1:35" x14ac:dyDescent="0.3">
      <c r="A9" s="212" t="s">
        <v>266</v>
      </c>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row>
    <row r="10" spans="1:35" ht="13.8" thickBot="1" x14ac:dyDescent="0.35"/>
    <row r="11" spans="1:35" s="153" customFormat="1" ht="26.85" customHeight="1" x14ac:dyDescent="0.3">
      <c r="A11" s="231" t="s">
        <v>64</v>
      </c>
      <c r="B11" s="231"/>
      <c r="C11" s="231"/>
      <c r="D11" s="231"/>
      <c r="E11" s="231"/>
      <c r="F11" s="231"/>
      <c r="G11" s="231"/>
      <c r="H11" s="231"/>
      <c r="I11" s="231"/>
      <c r="J11" s="231"/>
      <c r="K11" s="231"/>
      <c r="L11" s="231"/>
      <c r="M11" s="231"/>
      <c r="N11" s="231"/>
      <c r="O11" s="231"/>
      <c r="P11" s="231"/>
      <c r="Q11" s="235" t="s">
        <v>65</v>
      </c>
      <c r="R11" s="235"/>
      <c r="S11" s="235"/>
      <c r="T11" s="235"/>
      <c r="U11" s="235"/>
      <c r="V11" s="235"/>
      <c r="W11" s="235"/>
      <c r="X11" s="235"/>
      <c r="Y11" s="235"/>
      <c r="Z11" s="235"/>
      <c r="AA11" s="235"/>
      <c r="AB11" s="236"/>
      <c r="AC11" s="230" t="s">
        <v>66</v>
      </c>
      <c r="AD11" s="231"/>
      <c r="AE11" s="231"/>
      <c r="AF11" s="231"/>
      <c r="AG11" s="231"/>
      <c r="AH11" s="231"/>
      <c r="AI11" s="231"/>
    </row>
    <row r="12" spans="1:35" s="153" customFormat="1" ht="37.65" customHeight="1" thickBot="1" x14ac:dyDescent="0.3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7"/>
      <c r="AC12" s="232" t="s">
        <v>67</v>
      </c>
      <c r="AD12" s="233"/>
      <c r="AE12" s="233"/>
      <c r="AF12" s="233"/>
      <c r="AG12" s="233"/>
      <c r="AH12" s="233"/>
      <c r="AI12" s="233"/>
    </row>
    <row r="13" spans="1:35" ht="75.900000000000006" customHeight="1" thickBot="1" x14ac:dyDescent="0.35">
      <c r="A13" s="11" t="s">
        <v>68</v>
      </c>
      <c r="B13" s="23" t="s">
        <v>69</v>
      </c>
      <c r="C13" s="23" t="s">
        <v>48</v>
      </c>
      <c r="D13" s="11" t="s">
        <v>70</v>
      </c>
      <c r="E13" s="11" t="s">
        <v>71</v>
      </c>
      <c r="F13" s="11" t="s">
        <v>72</v>
      </c>
      <c r="G13" s="11" t="s">
        <v>73</v>
      </c>
      <c r="H13" s="11" t="s">
        <v>74</v>
      </c>
      <c r="I13" s="11" t="s">
        <v>75</v>
      </c>
      <c r="J13" s="11" t="s">
        <v>76</v>
      </c>
      <c r="K13" s="11" t="s">
        <v>77</v>
      </c>
      <c r="L13" s="11" t="s">
        <v>78</v>
      </c>
      <c r="M13" s="11" t="s">
        <v>79</v>
      </c>
      <c r="N13" s="11" t="s">
        <v>80</v>
      </c>
      <c r="O13" s="11" t="s">
        <v>169</v>
      </c>
      <c r="P13" s="11" t="s">
        <v>81</v>
      </c>
      <c r="Q13" s="11" t="s">
        <v>82</v>
      </c>
      <c r="R13" s="11" t="s">
        <v>170</v>
      </c>
      <c r="S13" s="11" t="s">
        <v>171</v>
      </c>
      <c r="T13" s="11" t="s">
        <v>172</v>
      </c>
      <c r="U13" s="11" t="s">
        <v>173</v>
      </c>
      <c r="V13" s="11" t="s">
        <v>174</v>
      </c>
      <c r="W13" s="11" t="s">
        <v>175</v>
      </c>
      <c r="X13" s="11" t="s">
        <v>176</v>
      </c>
      <c r="Y13" s="11" t="s">
        <v>177</v>
      </c>
      <c r="Z13" s="11" t="s">
        <v>178</v>
      </c>
      <c r="AA13" s="11" t="s">
        <v>179</v>
      </c>
      <c r="AB13" s="11" t="s">
        <v>83</v>
      </c>
      <c r="AC13" s="11" t="s">
        <v>84</v>
      </c>
      <c r="AD13" s="11" t="s">
        <v>85</v>
      </c>
      <c r="AE13" s="11" t="s">
        <v>86</v>
      </c>
      <c r="AF13" s="11" t="s">
        <v>87</v>
      </c>
      <c r="AG13" s="11" t="s">
        <v>88</v>
      </c>
      <c r="AH13" s="11" t="s">
        <v>89</v>
      </c>
      <c r="AI13" s="11" t="s">
        <v>90</v>
      </c>
    </row>
    <row r="14" spans="1:35" ht="27" customHeight="1" thickBot="1" x14ac:dyDescent="0.35">
      <c r="A14" s="91" t="s">
        <v>340</v>
      </c>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row>
    <row r="15" spans="1:35" ht="55.8" thickBot="1" x14ac:dyDescent="0.35">
      <c r="A15" s="148" t="s">
        <v>341</v>
      </c>
      <c r="B15" s="149"/>
      <c r="C15" s="149"/>
      <c r="D15" s="149"/>
      <c r="E15" s="149"/>
      <c r="F15" s="149"/>
      <c r="G15" s="149"/>
      <c r="H15" s="149"/>
      <c r="I15" s="149"/>
      <c r="J15" s="149"/>
      <c r="K15" s="149"/>
      <c r="L15" s="149"/>
      <c r="M15" s="149"/>
      <c r="N15" s="149"/>
      <c r="O15" s="149"/>
      <c r="P15" s="150" t="s">
        <v>342</v>
      </c>
      <c r="Q15" s="149"/>
      <c r="R15" s="145">
        <f t="shared" ref="R15:AA15" si="0">SUM(R17:R21)</f>
        <v>0</v>
      </c>
      <c r="S15" s="145">
        <f t="shared" si="0"/>
        <v>0</v>
      </c>
      <c r="T15" s="145">
        <f t="shared" si="0"/>
        <v>0</v>
      </c>
      <c r="U15" s="145">
        <f t="shared" si="0"/>
        <v>0</v>
      </c>
      <c r="V15" s="145">
        <f t="shared" si="0"/>
        <v>0</v>
      </c>
      <c r="W15" s="145">
        <f t="shared" si="0"/>
        <v>0</v>
      </c>
      <c r="X15" s="145">
        <f t="shared" si="0"/>
        <v>0</v>
      </c>
      <c r="Y15" s="145">
        <f t="shared" si="0"/>
        <v>0</v>
      </c>
      <c r="Z15" s="145">
        <f t="shared" si="0"/>
        <v>0</v>
      </c>
      <c r="AA15" s="145">
        <f t="shared" si="0"/>
        <v>0</v>
      </c>
      <c r="AB15" s="145">
        <f>+ SUM(R15:AA15)</f>
        <v>0</v>
      </c>
      <c r="AC15" s="150"/>
      <c r="AD15" s="18"/>
      <c r="AE15" s="20"/>
      <c r="AF15" s="20"/>
      <c r="AG15" s="20"/>
      <c r="AH15" s="20"/>
      <c r="AI15" s="18"/>
    </row>
    <row r="16" spans="1:35" ht="14.4" thickBot="1" x14ac:dyDescent="0.35">
      <c r="A16" s="126" t="s">
        <v>267</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row>
    <row r="17" spans="1:35" ht="72.900000000000006" customHeight="1" thickBot="1" x14ac:dyDescent="0.35">
      <c r="A17" s="206" t="s">
        <v>186</v>
      </c>
      <c r="B17" s="208" t="s">
        <v>264</v>
      </c>
      <c r="C17" s="206" t="s">
        <v>232</v>
      </c>
      <c r="D17" s="198" t="s">
        <v>265</v>
      </c>
      <c r="E17" s="130"/>
      <c r="F17" s="130"/>
      <c r="G17" s="130"/>
      <c r="H17" s="130"/>
      <c r="I17" s="130"/>
      <c r="J17" s="130"/>
      <c r="K17" s="130"/>
      <c r="L17" s="130"/>
      <c r="M17" s="130"/>
      <c r="N17" s="130"/>
      <c r="O17" s="127">
        <f>SUM(E17:N17)</f>
        <v>0</v>
      </c>
      <c r="P17" s="20"/>
      <c r="Q17" s="221">
        <f>'Conversion factors'!$B$6</f>
        <v>7.1999999999999995E-2</v>
      </c>
      <c r="R17" s="151">
        <f>E17*$Q17</f>
        <v>0</v>
      </c>
      <c r="S17" s="151">
        <f>F17*$Q17</f>
        <v>0</v>
      </c>
      <c r="T17" s="151">
        <f t="shared" ref="T17:AA17" si="1">G17*$Q17</f>
        <v>0</v>
      </c>
      <c r="U17" s="151">
        <f t="shared" si="1"/>
        <v>0</v>
      </c>
      <c r="V17" s="151">
        <f t="shared" si="1"/>
        <v>0</v>
      </c>
      <c r="W17" s="151">
        <f t="shared" si="1"/>
        <v>0</v>
      </c>
      <c r="X17" s="151">
        <f t="shared" si="1"/>
        <v>0</v>
      </c>
      <c r="Y17" s="151">
        <f t="shared" si="1"/>
        <v>0</v>
      </c>
      <c r="Z17" s="151">
        <f t="shared" si="1"/>
        <v>0</v>
      </c>
      <c r="AA17" s="151">
        <f t="shared" si="1"/>
        <v>0</v>
      </c>
      <c r="AB17" s="151">
        <f>SUM(R17:AA17)</f>
        <v>0</v>
      </c>
      <c r="AC17" s="20"/>
      <c r="AD17" s="18"/>
      <c r="AE17" s="20"/>
      <c r="AF17" s="20"/>
      <c r="AG17" s="20"/>
      <c r="AH17" s="20"/>
      <c r="AI17" s="18" t="s">
        <v>91</v>
      </c>
    </row>
    <row r="18" spans="1:35" ht="72.900000000000006" customHeight="1" thickBot="1" x14ac:dyDescent="0.35">
      <c r="A18" s="206" t="s">
        <v>187</v>
      </c>
      <c r="B18" s="208" t="s">
        <v>264</v>
      </c>
      <c r="C18" s="206" t="s">
        <v>232</v>
      </c>
      <c r="D18" s="198" t="s">
        <v>265</v>
      </c>
      <c r="E18" s="127">
        <f>E17</f>
        <v>0</v>
      </c>
      <c r="F18" s="127">
        <f t="shared" ref="F18:N18" si="2">F17</f>
        <v>0</v>
      </c>
      <c r="G18" s="127">
        <f t="shared" si="2"/>
        <v>0</v>
      </c>
      <c r="H18" s="127">
        <f t="shared" si="2"/>
        <v>0</v>
      </c>
      <c r="I18" s="127">
        <f t="shared" si="2"/>
        <v>0</v>
      </c>
      <c r="J18" s="127">
        <f t="shared" si="2"/>
        <v>0</v>
      </c>
      <c r="K18" s="127">
        <f t="shared" si="2"/>
        <v>0</v>
      </c>
      <c r="L18" s="127">
        <f t="shared" si="2"/>
        <v>0</v>
      </c>
      <c r="M18" s="127">
        <f t="shared" si="2"/>
        <v>0</v>
      </c>
      <c r="N18" s="127">
        <f t="shared" si="2"/>
        <v>0</v>
      </c>
      <c r="O18" s="127">
        <f>SUM(E18:N18)</f>
        <v>0</v>
      </c>
      <c r="P18" s="200" t="s">
        <v>269</v>
      </c>
      <c r="Q18" s="221">
        <f>'Conversion factors'!B18</f>
        <v>7.1499999999999994E-2</v>
      </c>
      <c r="R18" s="151">
        <f>2*E18*$Q18</f>
        <v>0</v>
      </c>
      <c r="S18" s="151">
        <f t="shared" ref="S18:Z18" si="3">2*F18*$Q18</f>
        <v>0</v>
      </c>
      <c r="T18" s="151">
        <f t="shared" si="3"/>
        <v>0</v>
      </c>
      <c r="U18" s="151">
        <f t="shared" si="3"/>
        <v>0</v>
      </c>
      <c r="V18" s="151">
        <f t="shared" si="3"/>
        <v>0</v>
      </c>
      <c r="W18" s="151">
        <f t="shared" si="3"/>
        <v>0</v>
      </c>
      <c r="X18" s="151">
        <f t="shared" si="3"/>
        <v>0</v>
      </c>
      <c r="Y18" s="151">
        <f t="shared" si="3"/>
        <v>0</v>
      </c>
      <c r="Z18" s="151">
        <f t="shared" si="3"/>
        <v>0</v>
      </c>
      <c r="AA18" s="151">
        <f>2*N18*$Q18</f>
        <v>0</v>
      </c>
      <c r="AB18" s="151">
        <f>SUM(R18:AA18)</f>
        <v>0</v>
      </c>
      <c r="AC18" s="20"/>
      <c r="AD18" s="18"/>
      <c r="AE18" s="20"/>
      <c r="AF18" s="20"/>
      <c r="AG18" s="20"/>
      <c r="AH18" s="20"/>
      <c r="AI18" s="18"/>
    </row>
    <row r="19" spans="1:35" ht="14.4" thickBot="1" x14ac:dyDescent="0.35">
      <c r="A19" s="126" t="s">
        <v>268</v>
      </c>
      <c r="B19" s="91"/>
      <c r="C19" s="91"/>
      <c r="D19" s="91"/>
      <c r="E19" s="128"/>
      <c r="F19" s="128"/>
      <c r="G19" s="128"/>
      <c r="H19" s="128"/>
      <c r="I19" s="128"/>
      <c r="J19" s="128"/>
      <c r="K19" s="128"/>
      <c r="L19" s="128"/>
      <c r="M19" s="128"/>
      <c r="N19" s="128"/>
      <c r="O19" s="128"/>
      <c r="P19" s="91"/>
      <c r="Q19" s="91"/>
      <c r="R19" s="91"/>
      <c r="S19" s="91"/>
      <c r="T19" s="91"/>
      <c r="U19" s="91"/>
      <c r="V19" s="91"/>
      <c r="W19" s="91"/>
      <c r="X19" s="91"/>
      <c r="Y19" s="91"/>
      <c r="Z19" s="91"/>
      <c r="AA19" s="91"/>
      <c r="AB19" s="152"/>
      <c r="AC19" s="91"/>
      <c r="AD19" s="91"/>
      <c r="AE19" s="91"/>
      <c r="AF19" s="91"/>
      <c r="AG19" s="91"/>
      <c r="AH19" s="91"/>
      <c r="AI19" s="91"/>
    </row>
    <row r="20" spans="1:35" ht="90.9" customHeight="1" thickBot="1" x14ac:dyDescent="0.35">
      <c r="A20" s="206" t="s">
        <v>186</v>
      </c>
      <c r="B20" s="208" t="s">
        <v>275</v>
      </c>
      <c r="C20" s="206" t="s">
        <v>240</v>
      </c>
      <c r="D20" s="209" t="s">
        <v>276</v>
      </c>
      <c r="E20" s="130"/>
      <c r="F20" s="127">
        <f>$E$20</f>
        <v>0</v>
      </c>
      <c r="G20" s="127">
        <f t="shared" ref="G20:N20" si="4">$E$20</f>
        <v>0</v>
      </c>
      <c r="H20" s="127">
        <f t="shared" si="4"/>
        <v>0</v>
      </c>
      <c r="I20" s="127">
        <f t="shared" si="4"/>
        <v>0</v>
      </c>
      <c r="J20" s="127">
        <f t="shared" si="4"/>
        <v>0</v>
      </c>
      <c r="K20" s="127">
        <f t="shared" si="4"/>
        <v>0</v>
      </c>
      <c r="L20" s="127">
        <f t="shared" si="4"/>
        <v>0</v>
      </c>
      <c r="M20" s="127">
        <f t="shared" si="4"/>
        <v>0</v>
      </c>
      <c r="N20" s="127">
        <f t="shared" si="4"/>
        <v>0</v>
      </c>
      <c r="O20" s="53"/>
      <c r="P20" s="20" t="s">
        <v>370</v>
      </c>
      <c r="Q20" s="221">
        <f>'Conversion factors'!$B$6</f>
        <v>7.1999999999999995E-2</v>
      </c>
      <c r="R20" s="151">
        <f>E20*E$24*E$25*$Q20*E$22</f>
        <v>0</v>
      </c>
      <c r="S20" s="151">
        <f>F20*F$24*F$25*$Q20*F$22</f>
        <v>0</v>
      </c>
      <c r="T20" s="151">
        <f t="shared" ref="T20:AA20" si="5">G20*G$24*G$25*$Q20*G$22</f>
        <v>0</v>
      </c>
      <c r="U20" s="151">
        <f t="shared" si="5"/>
        <v>0</v>
      </c>
      <c r="V20" s="151">
        <f t="shared" si="5"/>
        <v>0</v>
      </c>
      <c r="W20" s="151">
        <f t="shared" si="5"/>
        <v>0</v>
      </c>
      <c r="X20" s="151">
        <f t="shared" si="5"/>
        <v>0</v>
      </c>
      <c r="Y20" s="151">
        <f>L20*L$24*L$25*$Q20*L$22</f>
        <v>0</v>
      </c>
      <c r="Z20" s="151">
        <f t="shared" si="5"/>
        <v>0</v>
      </c>
      <c r="AA20" s="151">
        <f t="shared" si="5"/>
        <v>0</v>
      </c>
      <c r="AB20" s="151">
        <f>SUM(R20:AA20)</f>
        <v>0</v>
      </c>
      <c r="AC20" s="20"/>
      <c r="AD20" s="18"/>
      <c r="AE20" s="20"/>
      <c r="AF20" s="20"/>
      <c r="AG20" s="20"/>
      <c r="AH20" s="20"/>
      <c r="AI20" s="18" t="s">
        <v>91</v>
      </c>
    </row>
    <row r="21" spans="1:35" ht="90.9" customHeight="1" thickBot="1" x14ac:dyDescent="0.35">
      <c r="A21" s="206" t="s">
        <v>187</v>
      </c>
      <c r="B21" s="208" t="s">
        <v>275</v>
      </c>
      <c r="C21" s="206" t="s">
        <v>240</v>
      </c>
      <c r="D21" s="209" t="s">
        <v>276</v>
      </c>
      <c r="E21" s="127">
        <f>E20</f>
        <v>0</v>
      </c>
      <c r="F21" s="127">
        <f t="shared" ref="F21:N21" si="6">F20</f>
        <v>0</v>
      </c>
      <c r="G21" s="127">
        <f t="shared" si="6"/>
        <v>0</v>
      </c>
      <c r="H21" s="127">
        <f t="shared" si="6"/>
        <v>0</v>
      </c>
      <c r="I21" s="127">
        <f t="shared" si="6"/>
        <v>0</v>
      </c>
      <c r="J21" s="127">
        <f t="shared" si="6"/>
        <v>0</v>
      </c>
      <c r="K21" s="127">
        <f t="shared" si="6"/>
        <v>0</v>
      </c>
      <c r="L21" s="127">
        <f t="shared" si="6"/>
        <v>0</v>
      </c>
      <c r="M21" s="127">
        <f t="shared" si="6"/>
        <v>0</v>
      </c>
      <c r="N21" s="127">
        <f t="shared" si="6"/>
        <v>0</v>
      </c>
      <c r="O21" s="53"/>
      <c r="P21" s="200" t="s">
        <v>269</v>
      </c>
      <c r="Q21" s="221">
        <f>'Conversion factors'!B18</f>
        <v>7.1499999999999994E-2</v>
      </c>
      <c r="R21" s="151">
        <f>2*E21*E$24*E$25*$Q21*E$22</f>
        <v>0</v>
      </c>
      <c r="S21" s="151">
        <f t="shared" ref="S21:Z21" si="7">2*F21*F$24*F$25*$Q21*F$22</f>
        <v>0</v>
      </c>
      <c r="T21" s="151">
        <f t="shared" si="7"/>
        <v>0</v>
      </c>
      <c r="U21" s="151">
        <f t="shared" si="7"/>
        <v>0</v>
      </c>
      <c r="V21" s="151">
        <f t="shared" si="7"/>
        <v>0</v>
      </c>
      <c r="W21" s="151">
        <f t="shared" si="7"/>
        <v>0</v>
      </c>
      <c r="X21" s="151">
        <f t="shared" si="7"/>
        <v>0</v>
      </c>
      <c r="Y21" s="151">
        <f t="shared" si="7"/>
        <v>0</v>
      </c>
      <c r="Z21" s="151">
        <f t="shared" si="7"/>
        <v>0</v>
      </c>
      <c r="AA21" s="151">
        <f>2*N21*N$24*N$25*$Q21*N$22</f>
        <v>0</v>
      </c>
      <c r="AB21" s="151">
        <f>SUM(R21:AA21)</f>
        <v>0</v>
      </c>
      <c r="AC21" s="20"/>
      <c r="AD21" s="18"/>
      <c r="AE21" s="20"/>
      <c r="AF21" s="20"/>
      <c r="AG21" s="20"/>
      <c r="AH21" s="20"/>
      <c r="AI21" s="18"/>
    </row>
    <row r="22" spans="1:35" ht="90.9" customHeight="1" thickBot="1" x14ac:dyDescent="0.35">
      <c r="A22" s="206" t="s">
        <v>274</v>
      </c>
      <c r="B22" s="209" t="s">
        <v>271</v>
      </c>
      <c r="C22" s="209" t="s">
        <v>272</v>
      </c>
      <c r="D22" s="209" t="s">
        <v>273</v>
      </c>
      <c r="E22" s="130">
        <v>2790000</v>
      </c>
      <c r="F22" s="210">
        <f>$E$22</f>
        <v>2790000</v>
      </c>
      <c r="G22" s="210">
        <f t="shared" ref="G22:N22" si="8">$E$22</f>
        <v>2790000</v>
      </c>
      <c r="H22" s="210">
        <f t="shared" si="8"/>
        <v>2790000</v>
      </c>
      <c r="I22" s="210">
        <f t="shared" si="8"/>
        <v>2790000</v>
      </c>
      <c r="J22" s="210">
        <f t="shared" si="8"/>
        <v>2790000</v>
      </c>
      <c r="K22" s="210">
        <f t="shared" si="8"/>
        <v>2790000</v>
      </c>
      <c r="L22" s="210">
        <f t="shared" si="8"/>
        <v>2790000</v>
      </c>
      <c r="M22" s="210">
        <f t="shared" si="8"/>
        <v>2790000</v>
      </c>
      <c r="N22" s="210">
        <f t="shared" si="8"/>
        <v>2790000</v>
      </c>
      <c r="O22" s="53"/>
      <c r="P22" s="20"/>
      <c r="Q22" s="53"/>
      <c r="R22" s="53"/>
      <c r="S22" s="53"/>
      <c r="T22" s="53"/>
      <c r="U22" s="53"/>
      <c r="V22" s="53"/>
      <c r="W22" s="53"/>
      <c r="X22" s="53"/>
      <c r="Y22" s="53"/>
      <c r="Z22" s="53"/>
      <c r="AA22" s="53"/>
      <c r="AB22" s="129"/>
      <c r="AC22" s="20"/>
      <c r="AD22" s="18"/>
      <c r="AE22" s="20"/>
      <c r="AF22" s="20"/>
      <c r="AG22" s="20"/>
      <c r="AH22" s="20"/>
      <c r="AI22" s="18" t="s">
        <v>91</v>
      </c>
    </row>
    <row r="23" spans="1:35" ht="90.9" customHeight="1" thickBot="1" x14ac:dyDescent="0.35">
      <c r="A23" s="206" t="s">
        <v>373</v>
      </c>
      <c r="B23" s="209" t="s">
        <v>373</v>
      </c>
      <c r="C23" s="209" t="s">
        <v>239</v>
      </c>
      <c r="D23" s="209" t="s">
        <v>238</v>
      </c>
      <c r="E23" s="130"/>
      <c r="F23" s="130"/>
      <c r="G23" s="130"/>
      <c r="H23" s="130"/>
      <c r="I23" s="130"/>
      <c r="J23" s="130"/>
      <c r="K23" s="130"/>
      <c r="L23" s="130"/>
      <c r="M23" s="130"/>
      <c r="N23" s="130"/>
      <c r="O23" s="53"/>
      <c r="P23" s="20"/>
      <c r="Q23" s="53"/>
      <c r="R23" s="53"/>
      <c r="S23" s="53"/>
      <c r="T23" s="53"/>
      <c r="U23" s="53"/>
      <c r="V23" s="53"/>
      <c r="W23" s="53"/>
      <c r="X23" s="53"/>
      <c r="Y23" s="53"/>
      <c r="Z23" s="53"/>
      <c r="AA23" s="53"/>
      <c r="AB23" s="129"/>
      <c r="AC23" s="20"/>
      <c r="AD23" s="18"/>
      <c r="AE23" s="20"/>
      <c r="AF23" s="20"/>
      <c r="AG23" s="20"/>
      <c r="AH23" s="20"/>
      <c r="AI23" s="18" t="s">
        <v>91</v>
      </c>
    </row>
    <row r="24" spans="1:35" ht="90.9" customHeight="1" thickBot="1" x14ac:dyDescent="0.35">
      <c r="A24" s="206" t="s">
        <v>274</v>
      </c>
      <c r="B24" s="209" t="s">
        <v>270</v>
      </c>
      <c r="C24" s="209" t="s">
        <v>372</v>
      </c>
      <c r="D24" s="209" t="s">
        <v>238</v>
      </c>
      <c r="E24" s="210">
        <f>E23</f>
        <v>0</v>
      </c>
      <c r="F24" s="210">
        <f>E24+F23</f>
        <v>0</v>
      </c>
      <c r="G24" s="210">
        <f t="shared" ref="G24:N24" si="9">F24+G23</f>
        <v>0</v>
      </c>
      <c r="H24" s="210">
        <f t="shared" si="9"/>
        <v>0</v>
      </c>
      <c r="I24" s="210">
        <f t="shared" si="9"/>
        <v>0</v>
      </c>
      <c r="J24" s="210">
        <f t="shared" si="9"/>
        <v>0</v>
      </c>
      <c r="K24" s="210">
        <f t="shared" si="9"/>
        <v>0</v>
      </c>
      <c r="L24" s="210">
        <f t="shared" si="9"/>
        <v>0</v>
      </c>
      <c r="M24" s="210">
        <f t="shared" si="9"/>
        <v>0</v>
      </c>
      <c r="N24" s="210">
        <f t="shared" si="9"/>
        <v>0</v>
      </c>
      <c r="O24" s="53"/>
      <c r="P24" s="20"/>
      <c r="Q24" s="53"/>
      <c r="R24" s="53"/>
      <c r="S24" s="53"/>
      <c r="T24" s="53"/>
      <c r="U24" s="53"/>
      <c r="V24" s="53"/>
      <c r="W24" s="53"/>
      <c r="X24" s="53"/>
      <c r="Y24" s="53"/>
      <c r="Z24" s="53"/>
      <c r="AA24" s="53"/>
      <c r="AB24" s="129"/>
      <c r="AC24" s="20"/>
      <c r="AD24" s="18"/>
      <c r="AE24" s="20"/>
      <c r="AF24" s="20"/>
      <c r="AG24" s="20"/>
      <c r="AH24" s="20"/>
      <c r="AI24" s="18"/>
    </row>
    <row r="25" spans="1:35" ht="90.9" customHeight="1" thickBot="1" x14ac:dyDescent="0.35">
      <c r="A25" s="206" t="s">
        <v>274</v>
      </c>
      <c r="B25" s="209" t="s">
        <v>343</v>
      </c>
      <c r="C25" s="209" t="s">
        <v>344</v>
      </c>
      <c r="D25" s="209" t="s">
        <v>133</v>
      </c>
      <c r="E25" s="211"/>
      <c r="F25" s="211"/>
      <c r="G25" s="211"/>
      <c r="H25" s="211"/>
      <c r="I25" s="211"/>
      <c r="J25" s="211"/>
      <c r="K25" s="211"/>
      <c r="L25" s="211"/>
      <c r="M25" s="211"/>
      <c r="N25" s="211"/>
      <c r="O25" s="53"/>
      <c r="P25" s="20" t="s">
        <v>345</v>
      </c>
      <c r="Q25" s="53"/>
      <c r="R25" s="53"/>
      <c r="S25" s="53"/>
      <c r="T25" s="53"/>
      <c r="U25" s="53"/>
      <c r="V25" s="53"/>
      <c r="W25" s="53"/>
      <c r="X25" s="53"/>
      <c r="Y25" s="53"/>
      <c r="Z25" s="53"/>
      <c r="AA25" s="53"/>
      <c r="AB25" s="129"/>
      <c r="AC25" s="20"/>
      <c r="AD25" s="18"/>
      <c r="AE25" s="20"/>
      <c r="AF25" s="20"/>
      <c r="AG25" s="20"/>
      <c r="AH25" s="20"/>
      <c r="AI25" s="18" t="s">
        <v>91</v>
      </c>
    </row>
  </sheetData>
  <mergeCells count="4">
    <mergeCell ref="AC11:AI11"/>
    <mergeCell ref="AC12:AI12"/>
    <mergeCell ref="A11:P12"/>
    <mergeCell ref="Q11:AB12"/>
  </mergeCells>
  <phoneticPr fontId="10" type="noConversion"/>
  <dataValidations count="6">
    <dataValidation type="list" allowBlank="1" showInputMessage="1" showErrorMessage="1" sqref="D17:D18" xr:uid="{00000000-0002-0000-0300-000000000000}">
      <formula1>"MWh,kWh,GJ,MJ,cubic meter,ton,kg"</formula1>
    </dataValidation>
    <dataValidation type="list" allowBlank="1" showInputMessage="1" showErrorMessage="1" sqref="AI17:AI18 AI15 AI20:AI25" xr:uid="{00000000-0002-0000-0300-000001000000}">
      <formula1>"Primary Data,Third Party Data,Secondary Data - Calculated based on actual data,Secondary Data - Based on assumptions,Secondary Data - Extrapolation,Other evidence"</formula1>
    </dataValidation>
    <dataValidation type="list" allowBlank="1" showInputMessage="1" showErrorMessage="1" sqref="AD17:AD18 AD15 AD20:AD25" xr:uid="{00000000-0002-0000-0300-000002000000}">
      <formula1>"Taken from data management platform,Internal control spreadsheet,Direct measurement,Estimated,Adoption of assumptions (please describe),Extrapolation (please describe),Sample (please describe),Other"</formula1>
    </dataValidation>
    <dataValidation type="decimal" allowBlank="1" showInputMessage="1" showErrorMessage="1" error="Please insert a value between 0 and 1." sqref="E25:N25" xr:uid="{00000000-0002-0000-0300-000004000000}">
      <formula1>0</formula1>
      <formula2>1</formula2>
    </dataValidation>
    <dataValidation type="whole" operator="greaterThanOrEqual" allowBlank="1" showInputMessage="1" showErrorMessage="1" error="Please insert a whole value greater than or equal to 1." sqref="E22:N24" xr:uid="{00000000-0002-0000-0300-000005000000}">
      <formula1>1</formula1>
    </dataValidation>
    <dataValidation allowBlank="1" showInputMessage="1" showErrorMessage="1" error="Please insert a value between 0 and 1." sqref="D20:D25" xr:uid="{6C3D4791-47B6-4E66-85A5-45F08C24028A}"/>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N64"/>
  <sheetViews>
    <sheetView zoomScale="75" zoomScaleNormal="75" workbookViewId="0">
      <selection activeCell="A18" sqref="A18"/>
    </sheetView>
  </sheetViews>
  <sheetFormatPr defaultColWidth="9.33203125" defaultRowHeight="13.2" x14ac:dyDescent="0.3"/>
  <cols>
    <col min="1" max="1" width="14.5546875" style="188" customWidth="1"/>
    <col min="2" max="2" width="19.44140625" style="188" customWidth="1"/>
    <col min="3" max="3" width="40.5546875" style="188" customWidth="1"/>
    <col min="4" max="4" width="11.44140625" style="188" bestFit="1" customWidth="1"/>
    <col min="5" max="16" width="12.88671875" style="188" customWidth="1"/>
    <col min="17" max="17" width="39" style="188" customWidth="1"/>
    <col min="18" max="29" width="13.109375" style="188" customWidth="1"/>
    <col min="30" max="36" width="22.88671875" style="188" customWidth="1"/>
    <col min="37" max="16384" width="9.33203125" style="188"/>
  </cols>
  <sheetData>
    <row r="1" spans="1:36" x14ac:dyDescent="0.3">
      <c r="A1" s="186" t="s">
        <v>277</v>
      </c>
      <c r="B1" s="187"/>
    </row>
    <row r="2" spans="1:36" x14ac:dyDescent="0.3">
      <c r="A2" s="189"/>
    </row>
    <row r="3" spans="1:36" x14ac:dyDescent="0.3">
      <c r="A3" s="190" t="s">
        <v>61</v>
      </c>
      <c r="B3" s="190" t="s">
        <v>62</v>
      </c>
      <c r="F3" s="191"/>
    </row>
    <row r="4" spans="1:36" ht="15.9" customHeight="1" x14ac:dyDescent="0.3">
      <c r="A4" s="192" t="s">
        <v>188</v>
      </c>
      <c r="B4" s="193">
        <f t="shared" ref="B4:B9" si="0">SUMIF($A$20:$A$60,A4,$AC$20:$AC$60)</f>
        <v>0</v>
      </c>
    </row>
    <row r="5" spans="1:36" ht="15.6" x14ac:dyDescent="0.3">
      <c r="A5" s="192" t="s">
        <v>190</v>
      </c>
      <c r="B5" s="193">
        <f t="shared" si="0"/>
        <v>0</v>
      </c>
    </row>
    <row r="6" spans="1:36" ht="15.6" x14ac:dyDescent="0.3">
      <c r="A6" s="192" t="s">
        <v>29</v>
      </c>
      <c r="B6" s="193">
        <f t="shared" si="0"/>
        <v>0</v>
      </c>
    </row>
    <row r="7" spans="1:36" ht="15.6" x14ac:dyDescent="0.3">
      <c r="A7" s="192" t="s">
        <v>189</v>
      </c>
      <c r="B7" s="193">
        <f t="shared" si="0"/>
        <v>0</v>
      </c>
    </row>
    <row r="8" spans="1:36" ht="15.6" x14ac:dyDescent="0.3">
      <c r="A8" s="192" t="s">
        <v>192</v>
      </c>
      <c r="B8" s="193">
        <f t="shared" si="0"/>
        <v>0</v>
      </c>
    </row>
    <row r="9" spans="1:36" ht="15.6" x14ac:dyDescent="0.3">
      <c r="A9" s="192" t="s">
        <v>191</v>
      </c>
      <c r="B9" s="193">
        <f t="shared" si="0"/>
        <v>0</v>
      </c>
    </row>
    <row r="10" spans="1:36" x14ac:dyDescent="0.3">
      <c r="A10" s="194" t="s">
        <v>63</v>
      </c>
      <c r="B10" s="195">
        <f>SUM(B4:B9)</f>
        <v>0</v>
      </c>
    </row>
    <row r="11" spans="1:36" ht="14.4" x14ac:dyDescent="0.3">
      <c r="A11" s="179"/>
    </row>
    <row r="12" spans="1:36" x14ac:dyDescent="0.3">
      <c r="A12" s="186" t="s">
        <v>278</v>
      </c>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row>
    <row r="13" spans="1:36" ht="13.8" thickBot="1" x14ac:dyDescent="0.35">
      <c r="A13" s="196"/>
    </row>
    <row r="14" spans="1:36" s="153" customFormat="1" ht="26.25" customHeight="1" thickBot="1" x14ac:dyDescent="0.35">
      <c r="A14" s="239" t="s">
        <v>64</v>
      </c>
      <c r="B14" s="231"/>
      <c r="C14" s="231"/>
      <c r="D14" s="231"/>
      <c r="E14" s="231"/>
      <c r="F14" s="231"/>
      <c r="G14" s="231"/>
      <c r="H14" s="231"/>
      <c r="I14" s="231"/>
      <c r="J14" s="231"/>
      <c r="K14" s="231"/>
      <c r="L14" s="231"/>
      <c r="M14" s="231"/>
      <c r="N14" s="231"/>
      <c r="O14" s="231"/>
      <c r="P14" s="231"/>
      <c r="Q14" s="240"/>
      <c r="R14" s="243" t="s">
        <v>65</v>
      </c>
      <c r="S14" s="244"/>
      <c r="T14" s="244"/>
      <c r="U14" s="244"/>
      <c r="V14" s="244"/>
      <c r="W14" s="244"/>
      <c r="X14" s="244"/>
      <c r="Y14" s="244"/>
      <c r="Z14" s="244"/>
      <c r="AA14" s="244"/>
      <c r="AB14" s="244"/>
      <c r="AC14" s="244"/>
      <c r="AD14" s="238" t="s">
        <v>66</v>
      </c>
      <c r="AE14" s="238"/>
      <c r="AF14" s="238"/>
      <c r="AG14" s="238"/>
      <c r="AH14" s="238"/>
      <c r="AI14" s="238"/>
      <c r="AJ14" s="238"/>
    </row>
    <row r="15" spans="1:36" s="153" customFormat="1" ht="39" customHeight="1" thickBot="1" x14ac:dyDescent="0.35">
      <c r="A15" s="241"/>
      <c r="B15" s="234"/>
      <c r="C15" s="234"/>
      <c r="D15" s="234"/>
      <c r="E15" s="234"/>
      <c r="F15" s="234"/>
      <c r="G15" s="234"/>
      <c r="H15" s="234"/>
      <c r="I15" s="234"/>
      <c r="J15" s="234"/>
      <c r="K15" s="234"/>
      <c r="L15" s="234"/>
      <c r="M15" s="234"/>
      <c r="N15" s="234"/>
      <c r="O15" s="234"/>
      <c r="P15" s="234"/>
      <c r="Q15" s="242"/>
      <c r="R15" s="241"/>
      <c r="S15" s="234"/>
      <c r="T15" s="234"/>
      <c r="U15" s="234"/>
      <c r="V15" s="234"/>
      <c r="W15" s="234"/>
      <c r="X15" s="234"/>
      <c r="Y15" s="234"/>
      <c r="Z15" s="234"/>
      <c r="AA15" s="234"/>
      <c r="AB15" s="234"/>
      <c r="AC15" s="234"/>
      <c r="AD15" s="232" t="s">
        <v>67</v>
      </c>
      <c r="AE15" s="233"/>
      <c r="AF15" s="233"/>
      <c r="AG15" s="233"/>
      <c r="AH15" s="233"/>
      <c r="AI15" s="233"/>
      <c r="AJ15" s="233"/>
    </row>
    <row r="16" spans="1:36" s="153" customFormat="1" ht="61.5" customHeight="1" thickBot="1" x14ac:dyDescent="0.35">
      <c r="A16" s="11" t="s">
        <v>68</v>
      </c>
      <c r="B16" s="11" t="s">
        <v>69</v>
      </c>
      <c r="C16" s="11" t="s">
        <v>48</v>
      </c>
      <c r="D16" s="11" t="s">
        <v>92</v>
      </c>
      <c r="E16" s="11" t="s">
        <v>93</v>
      </c>
      <c r="F16" s="11" t="s">
        <v>71</v>
      </c>
      <c r="G16" s="11" t="s">
        <v>72</v>
      </c>
      <c r="H16" s="11" t="s">
        <v>73</v>
      </c>
      <c r="I16" s="11" t="s">
        <v>74</v>
      </c>
      <c r="J16" s="11" t="s">
        <v>75</v>
      </c>
      <c r="K16" s="11" t="s">
        <v>76</v>
      </c>
      <c r="L16" s="11" t="s">
        <v>77</v>
      </c>
      <c r="M16" s="11" t="s">
        <v>78</v>
      </c>
      <c r="N16" s="11" t="s">
        <v>79</v>
      </c>
      <c r="O16" s="11" t="s">
        <v>80</v>
      </c>
      <c r="P16" s="11" t="s">
        <v>169</v>
      </c>
      <c r="Q16" s="11" t="s">
        <v>81</v>
      </c>
      <c r="R16" s="11" t="s">
        <v>94</v>
      </c>
      <c r="S16" s="11" t="s">
        <v>170</v>
      </c>
      <c r="T16" s="11" t="s">
        <v>171</v>
      </c>
      <c r="U16" s="11" t="s">
        <v>172</v>
      </c>
      <c r="V16" s="11" t="s">
        <v>173</v>
      </c>
      <c r="W16" s="11" t="s">
        <v>174</v>
      </c>
      <c r="X16" s="11" t="s">
        <v>175</v>
      </c>
      <c r="Y16" s="11" t="s">
        <v>176</v>
      </c>
      <c r="Z16" s="11" t="s">
        <v>177</v>
      </c>
      <c r="AA16" s="11" t="s">
        <v>178</v>
      </c>
      <c r="AB16" s="11" t="s">
        <v>179</v>
      </c>
      <c r="AC16" s="11" t="s">
        <v>83</v>
      </c>
      <c r="AD16" s="32" t="s">
        <v>84</v>
      </c>
      <c r="AE16" s="11" t="s">
        <v>85</v>
      </c>
      <c r="AF16" s="11" t="s">
        <v>86</v>
      </c>
      <c r="AG16" s="11" t="s">
        <v>87</v>
      </c>
      <c r="AH16" s="11" t="s">
        <v>88</v>
      </c>
      <c r="AI16" s="11" t="s">
        <v>89</v>
      </c>
      <c r="AJ16" s="11" t="s">
        <v>90</v>
      </c>
    </row>
    <row r="17" spans="1:40" s="153" customFormat="1" ht="14.4" thickBot="1" x14ac:dyDescent="0.35">
      <c r="A17" s="91" t="s">
        <v>374</v>
      </c>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row>
    <row r="18" spans="1:40" s="153" customFormat="1" ht="61.5" customHeight="1" thickBot="1" x14ac:dyDescent="0.35">
      <c r="A18" s="148" t="s">
        <v>378</v>
      </c>
      <c r="B18" s="149"/>
      <c r="C18" s="149"/>
      <c r="D18" s="149"/>
      <c r="E18" s="149"/>
      <c r="F18" s="149"/>
      <c r="G18" s="149"/>
      <c r="H18" s="149"/>
      <c r="I18" s="149"/>
      <c r="J18" s="149"/>
      <c r="K18" s="149"/>
      <c r="L18" s="149"/>
      <c r="M18" s="149"/>
      <c r="N18" s="149"/>
      <c r="O18" s="149"/>
      <c r="P18" s="149"/>
      <c r="Q18" s="150" t="s">
        <v>342</v>
      </c>
      <c r="R18" s="149"/>
      <c r="S18" s="145">
        <f>SUM(S20:S60)</f>
        <v>0</v>
      </c>
      <c r="T18" s="145">
        <f t="shared" ref="T18:AB18" si="1">SUM(T20:T60)</f>
        <v>0</v>
      </c>
      <c r="U18" s="145">
        <f t="shared" si="1"/>
        <v>0</v>
      </c>
      <c r="V18" s="145">
        <f t="shared" si="1"/>
        <v>0</v>
      </c>
      <c r="W18" s="145">
        <f t="shared" si="1"/>
        <v>0</v>
      </c>
      <c r="X18" s="145">
        <f t="shared" si="1"/>
        <v>0</v>
      </c>
      <c r="Y18" s="145">
        <f t="shared" si="1"/>
        <v>0</v>
      </c>
      <c r="Z18" s="145">
        <f t="shared" si="1"/>
        <v>0</v>
      </c>
      <c r="AA18" s="145">
        <f t="shared" si="1"/>
        <v>0</v>
      </c>
      <c r="AB18" s="145">
        <f t="shared" si="1"/>
        <v>0</v>
      </c>
      <c r="AC18" s="145">
        <f>+ SUM(S18:AB18)</f>
        <v>0</v>
      </c>
      <c r="AD18" s="150"/>
      <c r="AE18" s="18"/>
      <c r="AF18" s="20"/>
      <c r="AG18" s="20"/>
      <c r="AH18" s="20"/>
      <c r="AI18" s="20"/>
      <c r="AJ18" s="18"/>
    </row>
    <row r="19" spans="1:40" ht="26.1" customHeight="1" thickBot="1" x14ac:dyDescent="0.35">
      <c r="A19" s="126" t="s">
        <v>267</v>
      </c>
      <c r="B19" s="92"/>
      <c r="C19" s="92"/>
      <c r="D19" s="92"/>
      <c r="E19" s="92"/>
      <c r="F19" s="92"/>
      <c r="G19" s="92"/>
      <c r="H19" s="92"/>
      <c r="I19" s="92"/>
      <c r="J19" s="92"/>
      <c r="K19" s="92"/>
      <c r="L19" s="92"/>
      <c r="M19" s="92"/>
      <c r="N19" s="92"/>
      <c r="O19" s="92"/>
      <c r="P19" s="101"/>
      <c r="Q19" s="92"/>
      <c r="R19" s="92"/>
      <c r="S19" s="100"/>
      <c r="T19" s="101"/>
      <c r="U19" s="101"/>
      <c r="V19" s="101"/>
      <c r="W19" s="101"/>
      <c r="X19" s="101"/>
      <c r="Y19" s="101"/>
      <c r="Z19" s="101"/>
      <c r="AA19" s="101"/>
      <c r="AB19" s="101"/>
      <c r="AC19" s="101"/>
      <c r="AD19" s="93"/>
      <c r="AE19" s="93"/>
      <c r="AF19" s="93"/>
      <c r="AG19" s="93"/>
      <c r="AH19" s="92"/>
      <c r="AI19" s="92"/>
      <c r="AJ19" s="93"/>
      <c r="AK19" s="153"/>
      <c r="AL19" s="153"/>
      <c r="AM19" s="153"/>
      <c r="AN19" s="153"/>
    </row>
    <row r="20" spans="1:40" ht="54.6" customHeight="1" thickBot="1" x14ac:dyDescent="0.35">
      <c r="A20" s="15" t="s">
        <v>188</v>
      </c>
      <c r="B20" s="197" t="s">
        <v>297</v>
      </c>
      <c r="C20" s="15" t="s">
        <v>233</v>
      </c>
      <c r="D20" s="15" t="s">
        <v>293</v>
      </c>
      <c r="E20" s="198" t="s">
        <v>265</v>
      </c>
      <c r="F20" s="199"/>
      <c r="G20" s="199"/>
      <c r="H20" s="199"/>
      <c r="I20" s="199"/>
      <c r="J20" s="199"/>
      <c r="K20" s="199"/>
      <c r="L20" s="199"/>
      <c r="M20" s="199"/>
      <c r="N20" s="199"/>
      <c r="O20" s="199"/>
      <c r="P20" s="133">
        <f>SUM(F20:O20)</f>
        <v>0</v>
      </c>
      <c r="Q20" s="200"/>
      <c r="R20" s="201">
        <f>'Conversion factors'!$B$6</f>
        <v>7.1999999999999995E-2</v>
      </c>
      <c r="S20" s="133">
        <f>F20*$R20</f>
        <v>0</v>
      </c>
      <c r="T20" s="133">
        <f t="shared" ref="T20:AA20" si="2">G20*$R20</f>
        <v>0</v>
      </c>
      <c r="U20" s="133">
        <f t="shared" si="2"/>
        <v>0</v>
      </c>
      <c r="V20" s="133">
        <f t="shared" si="2"/>
        <v>0</v>
      </c>
      <c r="W20" s="133">
        <f t="shared" si="2"/>
        <v>0</v>
      </c>
      <c r="X20" s="133">
        <f t="shared" si="2"/>
        <v>0</v>
      </c>
      <c r="Y20" s="133">
        <f t="shared" si="2"/>
        <v>0</v>
      </c>
      <c r="Z20" s="133">
        <f t="shared" si="2"/>
        <v>0</v>
      </c>
      <c r="AA20" s="133">
        <f t="shared" si="2"/>
        <v>0</v>
      </c>
      <c r="AB20" s="133">
        <f>O20*$R20</f>
        <v>0</v>
      </c>
      <c r="AC20" s="133">
        <f>SUM(S20:AB20)</f>
        <v>0</v>
      </c>
      <c r="AD20" s="200"/>
      <c r="AE20" s="198"/>
      <c r="AF20" s="200"/>
      <c r="AG20" s="200"/>
      <c r="AH20" s="200"/>
      <c r="AI20" s="200"/>
      <c r="AJ20" s="198" t="s">
        <v>91</v>
      </c>
      <c r="AK20" s="153"/>
      <c r="AL20" s="153"/>
      <c r="AM20" s="153"/>
      <c r="AN20" s="153"/>
    </row>
    <row r="21" spans="1:40" ht="54.6" customHeight="1" thickBot="1" x14ac:dyDescent="0.35">
      <c r="A21" s="15" t="s">
        <v>188</v>
      </c>
      <c r="B21" s="197" t="s">
        <v>297</v>
      </c>
      <c r="C21" s="15" t="s">
        <v>233</v>
      </c>
      <c r="D21" s="15" t="s">
        <v>294</v>
      </c>
      <c r="E21" s="198" t="s">
        <v>265</v>
      </c>
      <c r="F21" s="199"/>
      <c r="G21" s="199"/>
      <c r="H21" s="199"/>
      <c r="I21" s="199"/>
      <c r="J21" s="199"/>
      <c r="K21" s="199"/>
      <c r="L21" s="199"/>
      <c r="M21" s="199"/>
      <c r="N21" s="199"/>
      <c r="O21" s="199"/>
      <c r="P21" s="133">
        <f t="shared" ref="P21:P50" si="3">SUM(F21:O21)</f>
        <v>0</v>
      </c>
      <c r="Q21" s="200"/>
      <c r="R21" s="201">
        <f>'Conversion factors'!B7</f>
        <v>7.0499999999999993E-2</v>
      </c>
      <c r="S21" s="133">
        <f t="shared" ref="S21:S48" si="4">F21*$R21</f>
        <v>0</v>
      </c>
      <c r="T21" s="133">
        <f t="shared" ref="T21:T48" si="5">G21*$R21</f>
        <v>0</v>
      </c>
      <c r="U21" s="133">
        <f t="shared" ref="U21:U48" si="6">H21*$R21</f>
        <v>0</v>
      </c>
      <c r="V21" s="133">
        <f t="shared" ref="V21:V48" si="7">I21*$R21</f>
        <v>0</v>
      </c>
      <c r="W21" s="133">
        <f t="shared" ref="W21:W48" si="8">J21*$R21</f>
        <v>0</v>
      </c>
      <c r="X21" s="133">
        <f t="shared" ref="X21:X48" si="9">K21*$R21</f>
        <v>0</v>
      </c>
      <c r="Y21" s="133">
        <f t="shared" ref="Y21:Y48" si="10">L21*$R21</f>
        <v>0</v>
      </c>
      <c r="Z21" s="133">
        <f t="shared" ref="Z21:Z48" si="11">M21*$R21</f>
        <v>0</v>
      </c>
      <c r="AA21" s="133">
        <f t="shared" ref="AA21:AA48" si="12">N21*$R21</f>
        <v>0</v>
      </c>
      <c r="AB21" s="133">
        <f t="shared" ref="AB21:AB48" si="13">O21*$R21</f>
        <v>0</v>
      </c>
      <c r="AC21" s="133">
        <f t="shared" ref="AC21:AC50" si="14">SUM(S21:AB21)</f>
        <v>0</v>
      </c>
      <c r="AD21" s="200"/>
      <c r="AE21" s="198"/>
      <c r="AF21" s="200"/>
      <c r="AG21" s="200"/>
      <c r="AH21" s="200"/>
      <c r="AI21" s="200"/>
      <c r="AJ21" s="198" t="s">
        <v>91</v>
      </c>
      <c r="AK21" s="153"/>
      <c r="AL21" s="153"/>
      <c r="AM21" s="153"/>
      <c r="AN21" s="153"/>
    </row>
    <row r="22" spans="1:40" ht="54.6" customHeight="1" thickBot="1" x14ac:dyDescent="0.35">
      <c r="A22" s="15" t="s">
        <v>188</v>
      </c>
      <c r="B22" s="197" t="s">
        <v>297</v>
      </c>
      <c r="C22" s="15" t="s">
        <v>233</v>
      </c>
      <c r="D22" s="15" t="s">
        <v>299</v>
      </c>
      <c r="E22" s="198" t="s">
        <v>265</v>
      </c>
      <c r="F22" s="199"/>
      <c r="G22" s="199"/>
      <c r="H22" s="199"/>
      <c r="I22" s="199"/>
      <c r="J22" s="199"/>
      <c r="K22" s="199"/>
      <c r="L22" s="199"/>
      <c r="M22" s="199"/>
      <c r="N22" s="199"/>
      <c r="O22" s="199"/>
      <c r="P22" s="133">
        <f t="shared" si="3"/>
        <v>0</v>
      </c>
      <c r="Q22" s="200"/>
      <c r="R22" s="199"/>
      <c r="S22" s="133">
        <f t="shared" si="4"/>
        <v>0</v>
      </c>
      <c r="T22" s="133">
        <f t="shared" si="5"/>
        <v>0</v>
      </c>
      <c r="U22" s="133">
        <f t="shared" si="6"/>
        <v>0</v>
      </c>
      <c r="V22" s="133">
        <f t="shared" si="7"/>
        <v>0</v>
      </c>
      <c r="W22" s="133">
        <f t="shared" si="8"/>
        <v>0</v>
      </c>
      <c r="X22" s="133">
        <f t="shared" si="9"/>
        <v>0</v>
      </c>
      <c r="Y22" s="133">
        <f t="shared" si="10"/>
        <v>0</v>
      </c>
      <c r="Z22" s="133">
        <f t="shared" si="11"/>
        <v>0</v>
      </c>
      <c r="AA22" s="133">
        <f t="shared" si="12"/>
        <v>0</v>
      </c>
      <c r="AB22" s="133">
        <f t="shared" si="13"/>
        <v>0</v>
      </c>
      <c r="AC22" s="133">
        <f t="shared" si="14"/>
        <v>0</v>
      </c>
      <c r="AD22" s="200"/>
      <c r="AE22" s="198"/>
      <c r="AF22" s="200"/>
      <c r="AG22" s="200"/>
      <c r="AH22" s="200"/>
      <c r="AI22" s="200"/>
      <c r="AJ22" s="198" t="s">
        <v>91</v>
      </c>
      <c r="AK22" s="153"/>
      <c r="AL22" s="153"/>
      <c r="AM22" s="153"/>
      <c r="AN22" s="153"/>
    </row>
    <row r="23" spans="1:40" ht="54.6" customHeight="1" thickBot="1" x14ac:dyDescent="0.35">
      <c r="A23" s="15" t="s">
        <v>188</v>
      </c>
      <c r="B23" s="197" t="s">
        <v>298</v>
      </c>
      <c r="C23" s="15" t="s">
        <v>233</v>
      </c>
      <c r="D23" s="15" t="s">
        <v>96</v>
      </c>
      <c r="E23" s="198" t="s">
        <v>265</v>
      </c>
      <c r="F23" s="199"/>
      <c r="G23" s="199"/>
      <c r="H23" s="199"/>
      <c r="I23" s="199"/>
      <c r="J23" s="199"/>
      <c r="K23" s="199"/>
      <c r="L23" s="199"/>
      <c r="M23" s="199"/>
      <c r="N23" s="199"/>
      <c r="O23" s="199"/>
      <c r="P23" s="133">
        <f t="shared" si="3"/>
        <v>0</v>
      </c>
      <c r="Q23" s="200"/>
      <c r="R23" s="133">
        <f>'Conversion factors'!B10</f>
        <v>7.8100000000000003E-2</v>
      </c>
      <c r="S23" s="133">
        <f t="shared" si="4"/>
        <v>0</v>
      </c>
      <c r="T23" s="133">
        <f t="shared" si="5"/>
        <v>0</v>
      </c>
      <c r="U23" s="133">
        <f t="shared" si="6"/>
        <v>0</v>
      </c>
      <c r="V23" s="133">
        <f t="shared" si="7"/>
        <v>0</v>
      </c>
      <c r="W23" s="133">
        <f t="shared" si="8"/>
        <v>0</v>
      </c>
      <c r="X23" s="133">
        <f t="shared" si="9"/>
        <v>0</v>
      </c>
      <c r="Y23" s="133">
        <f t="shared" si="10"/>
        <v>0</v>
      </c>
      <c r="Z23" s="133">
        <f t="shared" si="11"/>
        <v>0</v>
      </c>
      <c r="AA23" s="133">
        <f t="shared" si="12"/>
        <v>0</v>
      </c>
      <c r="AB23" s="133">
        <f t="shared" si="13"/>
        <v>0</v>
      </c>
      <c r="AC23" s="133">
        <f t="shared" si="14"/>
        <v>0</v>
      </c>
      <c r="AD23" s="200"/>
      <c r="AE23" s="198"/>
      <c r="AF23" s="200"/>
      <c r="AG23" s="200"/>
      <c r="AH23" s="200"/>
      <c r="AI23" s="200"/>
      <c r="AJ23" s="198" t="s">
        <v>91</v>
      </c>
      <c r="AK23" s="153"/>
      <c r="AL23" s="153"/>
      <c r="AM23" s="153"/>
      <c r="AN23" s="153"/>
    </row>
    <row r="24" spans="1:40" ht="54.6" customHeight="1" thickBot="1" x14ac:dyDescent="0.35">
      <c r="A24" s="15" t="s">
        <v>188</v>
      </c>
      <c r="B24" s="197" t="s">
        <v>298</v>
      </c>
      <c r="C24" s="15" t="s">
        <v>233</v>
      </c>
      <c r="D24" s="15" t="s">
        <v>97</v>
      </c>
      <c r="E24" s="198" t="s">
        <v>265</v>
      </c>
      <c r="F24" s="199"/>
      <c r="G24" s="199"/>
      <c r="H24" s="199"/>
      <c r="I24" s="199"/>
      <c r="J24" s="199"/>
      <c r="K24" s="199"/>
      <c r="L24" s="199"/>
      <c r="M24" s="199"/>
      <c r="N24" s="199"/>
      <c r="O24" s="199"/>
      <c r="P24" s="133">
        <f t="shared" si="3"/>
        <v>0</v>
      </c>
      <c r="Q24" s="200"/>
      <c r="R24" s="133">
        <f>'Conversion factors'!$B$12</f>
        <v>8.1799999999999998E-2</v>
      </c>
      <c r="S24" s="133">
        <f t="shared" si="4"/>
        <v>0</v>
      </c>
      <c r="T24" s="133">
        <f t="shared" si="5"/>
        <v>0</v>
      </c>
      <c r="U24" s="133">
        <f t="shared" si="6"/>
        <v>0</v>
      </c>
      <c r="V24" s="133">
        <f t="shared" si="7"/>
        <v>0</v>
      </c>
      <c r="W24" s="133">
        <f t="shared" si="8"/>
        <v>0</v>
      </c>
      <c r="X24" s="133">
        <f t="shared" si="9"/>
        <v>0</v>
      </c>
      <c r="Y24" s="133">
        <f t="shared" si="10"/>
        <v>0</v>
      </c>
      <c r="Z24" s="133">
        <f t="shared" si="11"/>
        <v>0</v>
      </c>
      <c r="AA24" s="133">
        <f t="shared" si="12"/>
        <v>0</v>
      </c>
      <c r="AB24" s="133">
        <f t="shared" si="13"/>
        <v>0</v>
      </c>
      <c r="AC24" s="133">
        <f t="shared" si="14"/>
        <v>0</v>
      </c>
      <c r="AD24" s="200"/>
      <c r="AE24" s="198"/>
      <c r="AF24" s="200"/>
      <c r="AG24" s="200"/>
      <c r="AH24" s="200"/>
      <c r="AI24" s="200"/>
      <c r="AJ24" s="198" t="s">
        <v>91</v>
      </c>
      <c r="AK24" s="153"/>
      <c r="AL24" s="153"/>
      <c r="AM24" s="153"/>
      <c r="AN24" s="153"/>
    </row>
    <row r="25" spans="1:40" ht="54.6" customHeight="1" thickBot="1" x14ac:dyDescent="0.35">
      <c r="A25" s="15" t="s">
        <v>188</v>
      </c>
      <c r="B25" s="197" t="s">
        <v>298</v>
      </c>
      <c r="C25" s="15" t="s">
        <v>233</v>
      </c>
      <c r="D25" s="15" t="s">
        <v>299</v>
      </c>
      <c r="E25" s="198" t="s">
        <v>265</v>
      </c>
      <c r="F25" s="199"/>
      <c r="G25" s="199"/>
      <c r="H25" s="199"/>
      <c r="I25" s="199"/>
      <c r="J25" s="199"/>
      <c r="K25" s="199"/>
      <c r="L25" s="199"/>
      <c r="M25" s="199"/>
      <c r="N25" s="199"/>
      <c r="O25" s="199"/>
      <c r="P25" s="133">
        <f t="shared" si="3"/>
        <v>0</v>
      </c>
      <c r="Q25" s="200"/>
      <c r="R25" s="199"/>
      <c r="S25" s="133">
        <f t="shared" si="4"/>
        <v>0</v>
      </c>
      <c r="T25" s="133">
        <f t="shared" si="5"/>
        <v>0</v>
      </c>
      <c r="U25" s="133">
        <f t="shared" si="6"/>
        <v>0</v>
      </c>
      <c r="V25" s="133">
        <f t="shared" si="7"/>
        <v>0</v>
      </c>
      <c r="W25" s="133">
        <f t="shared" si="8"/>
        <v>0</v>
      </c>
      <c r="X25" s="133">
        <f t="shared" si="9"/>
        <v>0</v>
      </c>
      <c r="Y25" s="133">
        <f t="shared" si="10"/>
        <v>0</v>
      </c>
      <c r="Z25" s="133">
        <f t="shared" si="11"/>
        <v>0</v>
      </c>
      <c r="AA25" s="133">
        <f t="shared" si="12"/>
        <v>0</v>
      </c>
      <c r="AB25" s="133">
        <f t="shared" si="13"/>
        <v>0</v>
      </c>
      <c r="AC25" s="133">
        <f t="shared" si="14"/>
        <v>0</v>
      </c>
      <c r="AD25" s="200"/>
      <c r="AE25" s="198"/>
      <c r="AF25" s="200"/>
      <c r="AG25" s="200"/>
      <c r="AH25" s="200"/>
      <c r="AI25" s="200"/>
      <c r="AJ25" s="198" t="s">
        <v>91</v>
      </c>
      <c r="AK25" s="153"/>
      <c r="AL25" s="153"/>
      <c r="AM25" s="153"/>
      <c r="AN25" s="153"/>
    </row>
    <row r="26" spans="1:40" ht="54.6" customHeight="1" thickBot="1" x14ac:dyDescent="0.35">
      <c r="A26" s="15" t="s">
        <v>188</v>
      </c>
      <c r="B26" s="197" t="s">
        <v>300</v>
      </c>
      <c r="C26" s="15" t="s">
        <v>233</v>
      </c>
      <c r="D26" s="15" t="s">
        <v>95</v>
      </c>
      <c r="E26" s="198" t="s">
        <v>265</v>
      </c>
      <c r="F26" s="199"/>
      <c r="G26" s="199"/>
      <c r="H26" s="199"/>
      <c r="I26" s="199"/>
      <c r="J26" s="199"/>
      <c r="K26" s="199"/>
      <c r="L26" s="199"/>
      <c r="M26" s="199"/>
      <c r="N26" s="199"/>
      <c r="O26" s="199"/>
      <c r="P26" s="133">
        <f t="shared" si="3"/>
        <v>0</v>
      </c>
      <c r="Q26" s="200"/>
      <c r="R26" s="133">
        <f>'Conversion factors'!B8</f>
        <v>5.9499999999999997E-2</v>
      </c>
      <c r="S26" s="133">
        <f t="shared" si="4"/>
        <v>0</v>
      </c>
      <c r="T26" s="133">
        <f t="shared" si="5"/>
        <v>0</v>
      </c>
      <c r="U26" s="133">
        <f t="shared" si="6"/>
        <v>0</v>
      </c>
      <c r="V26" s="133">
        <f t="shared" si="7"/>
        <v>0</v>
      </c>
      <c r="W26" s="133">
        <f t="shared" si="8"/>
        <v>0</v>
      </c>
      <c r="X26" s="133">
        <f t="shared" si="9"/>
        <v>0</v>
      </c>
      <c r="Y26" s="133">
        <f t="shared" si="10"/>
        <v>0</v>
      </c>
      <c r="Z26" s="133">
        <f t="shared" si="11"/>
        <v>0</v>
      </c>
      <c r="AA26" s="133">
        <f t="shared" si="12"/>
        <v>0</v>
      </c>
      <c r="AB26" s="133">
        <f t="shared" si="13"/>
        <v>0</v>
      </c>
      <c r="AC26" s="133">
        <f t="shared" si="14"/>
        <v>0</v>
      </c>
      <c r="AD26" s="200"/>
      <c r="AE26" s="198"/>
      <c r="AF26" s="200"/>
      <c r="AG26" s="200"/>
      <c r="AH26" s="200"/>
      <c r="AI26" s="200"/>
      <c r="AJ26" s="198" t="s">
        <v>91</v>
      </c>
      <c r="AK26" s="153"/>
      <c r="AL26" s="153"/>
      <c r="AM26" s="153"/>
      <c r="AN26" s="153"/>
    </row>
    <row r="27" spans="1:40" ht="54.6" customHeight="1" thickBot="1" x14ac:dyDescent="0.35">
      <c r="A27" s="15" t="s">
        <v>188</v>
      </c>
      <c r="B27" s="197" t="s">
        <v>300</v>
      </c>
      <c r="C27" s="15" t="s">
        <v>233</v>
      </c>
      <c r="D27" s="15" t="s">
        <v>301</v>
      </c>
      <c r="E27" s="198" t="s">
        <v>265</v>
      </c>
      <c r="F27" s="199"/>
      <c r="G27" s="199"/>
      <c r="H27" s="199"/>
      <c r="I27" s="199"/>
      <c r="J27" s="199"/>
      <c r="K27" s="199"/>
      <c r="L27" s="199"/>
      <c r="M27" s="199"/>
      <c r="N27" s="199"/>
      <c r="O27" s="199"/>
      <c r="P27" s="133">
        <f t="shared" si="3"/>
        <v>0</v>
      </c>
      <c r="Q27" s="200"/>
      <c r="R27" s="133">
        <f>'Conversion factors'!B9</f>
        <v>6.4899999999999999E-2</v>
      </c>
      <c r="S27" s="133">
        <f t="shared" si="4"/>
        <v>0</v>
      </c>
      <c r="T27" s="133">
        <f t="shared" si="5"/>
        <v>0</v>
      </c>
      <c r="U27" s="133">
        <f t="shared" si="6"/>
        <v>0</v>
      </c>
      <c r="V27" s="133">
        <f t="shared" si="7"/>
        <v>0</v>
      </c>
      <c r="W27" s="133">
        <f t="shared" si="8"/>
        <v>0</v>
      </c>
      <c r="X27" s="133">
        <f t="shared" si="9"/>
        <v>0</v>
      </c>
      <c r="Y27" s="133">
        <f t="shared" si="10"/>
        <v>0</v>
      </c>
      <c r="Z27" s="133">
        <f t="shared" si="11"/>
        <v>0</v>
      </c>
      <c r="AA27" s="133">
        <f t="shared" si="12"/>
        <v>0</v>
      </c>
      <c r="AB27" s="133">
        <f t="shared" si="13"/>
        <v>0</v>
      </c>
      <c r="AC27" s="133">
        <f t="shared" si="14"/>
        <v>0</v>
      </c>
      <c r="AD27" s="200"/>
      <c r="AE27" s="198"/>
      <c r="AF27" s="200"/>
      <c r="AG27" s="200"/>
      <c r="AH27" s="200"/>
      <c r="AI27" s="200"/>
      <c r="AJ27" s="198" t="s">
        <v>91</v>
      </c>
      <c r="AK27" s="153"/>
      <c r="AL27" s="153"/>
      <c r="AM27" s="153"/>
      <c r="AN27" s="153"/>
    </row>
    <row r="28" spans="1:40" ht="54.6" customHeight="1" thickBot="1" x14ac:dyDescent="0.35">
      <c r="A28" s="15" t="s">
        <v>188</v>
      </c>
      <c r="B28" s="197" t="s">
        <v>300</v>
      </c>
      <c r="C28" s="15" t="s">
        <v>233</v>
      </c>
      <c r="D28" s="15" t="s">
        <v>98</v>
      </c>
      <c r="E28" s="198" t="s">
        <v>265</v>
      </c>
      <c r="F28" s="199"/>
      <c r="G28" s="199"/>
      <c r="H28" s="199"/>
      <c r="I28" s="199"/>
      <c r="J28" s="199"/>
      <c r="K28" s="199"/>
      <c r="L28" s="199"/>
      <c r="M28" s="199"/>
      <c r="N28" s="199"/>
      <c r="O28" s="199"/>
      <c r="P28" s="133">
        <f t="shared" si="3"/>
        <v>0</v>
      </c>
      <c r="Q28" s="200"/>
      <c r="R28" s="133">
        <f>'Conversion factors'!B11</f>
        <v>7.3200000000000001E-2</v>
      </c>
      <c r="S28" s="133">
        <f t="shared" si="4"/>
        <v>0</v>
      </c>
      <c r="T28" s="133">
        <f t="shared" si="5"/>
        <v>0</v>
      </c>
      <c r="U28" s="133">
        <f t="shared" si="6"/>
        <v>0</v>
      </c>
      <c r="V28" s="133">
        <f t="shared" si="7"/>
        <v>0</v>
      </c>
      <c r="W28" s="133">
        <f t="shared" si="8"/>
        <v>0</v>
      </c>
      <c r="X28" s="133">
        <f t="shared" si="9"/>
        <v>0</v>
      </c>
      <c r="Y28" s="133">
        <f t="shared" si="10"/>
        <v>0</v>
      </c>
      <c r="Z28" s="133">
        <f t="shared" si="11"/>
        <v>0</v>
      </c>
      <c r="AA28" s="133">
        <f t="shared" si="12"/>
        <v>0</v>
      </c>
      <c r="AB28" s="133">
        <f t="shared" si="13"/>
        <v>0</v>
      </c>
      <c r="AC28" s="133">
        <f t="shared" si="14"/>
        <v>0</v>
      </c>
      <c r="AD28" s="200"/>
      <c r="AE28" s="198"/>
      <c r="AF28" s="200"/>
      <c r="AG28" s="200"/>
      <c r="AH28" s="200"/>
      <c r="AI28" s="200"/>
      <c r="AJ28" s="198" t="s">
        <v>91</v>
      </c>
      <c r="AK28" s="153"/>
      <c r="AL28" s="153"/>
      <c r="AM28" s="153"/>
      <c r="AN28" s="153"/>
    </row>
    <row r="29" spans="1:40" ht="54.6" customHeight="1" thickBot="1" x14ac:dyDescent="0.35">
      <c r="A29" s="15" t="s">
        <v>188</v>
      </c>
      <c r="B29" s="197" t="s">
        <v>300</v>
      </c>
      <c r="C29" s="15" t="s">
        <v>233</v>
      </c>
      <c r="D29" s="15" t="s">
        <v>97</v>
      </c>
      <c r="E29" s="198" t="s">
        <v>265</v>
      </c>
      <c r="F29" s="199"/>
      <c r="G29" s="199"/>
      <c r="H29" s="199"/>
      <c r="I29" s="199"/>
      <c r="J29" s="199"/>
      <c r="K29" s="199"/>
      <c r="L29" s="199"/>
      <c r="M29" s="199"/>
      <c r="N29" s="199"/>
      <c r="O29" s="199"/>
      <c r="P29" s="133">
        <f t="shared" si="3"/>
        <v>0</v>
      </c>
      <c r="Q29" s="200"/>
      <c r="R29" s="133">
        <f>'Conversion factors'!$B$12</f>
        <v>8.1799999999999998E-2</v>
      </c>
      <c r="S29" s="133">
        <f t="shared" si="4"/>
        <v>0</v>
      </c>
      <c r="T29" s="133">
        <f t="shared" si="5"/>
        <v>0</v>
      </c>
      <c r="U29" s="133">
        <f t="shared" si="6"/>
        <v>0</v>
      </c>
      <c r="V29" s="133">
        <f t="shared" si="7"/>
        <v>0</v>
      </c>
      <c r="W29" s="133">
        <f t="shared" si="8"/>
        <v>0</v>
      </c>
      <c r="X29" s="133">
        <f t="shared" si="9"/>
        <v>0</v>
      </c>
      <c r="Y29" s="133">
        <f t="shared" si="10"/>
        <v>0</v>
      </c>
      <c r="Z29" s="133">
        <f t="shared" si="11"/>
        <v>0</v>
      </c>
      <c r="AA29" s="133">
        <f t="shared" si="12"/>
        <v>0</v>
      </c>
      <c r="AB29" s="133">
        <f t="shared" si="13"/>
        <v>0</v>
      </c>
      <c r="AC29" s="133">
        <f t="shared" si="14"/>
        <v>0</v>
      </c>
      <c r="AD29" s="200"/>
      <c r="AE29" s="198"/>
      <c r="AF29" s="200"/>
      <c r="AG29" s="200"/>
      <c r="AH29" s="200"/>
      <c r="AI29" s="200"/>
      <c r="AJ29" s="198" t="s">
        <v>91</v>
      </c>
      <c r="AK29" s="153"/>
      <c r="AL29" s="153"/>
      <c r="AM29" s="153"/>
      <c r="AN29" s="153"/>
    </row>
    <row r="30" spans="1:40" ht="54.6" customHeight="1" thickBot="1" x14ac:dyDescent="0.35">
      <c r="A30" s="15" t="s">
        <v>188</v>
      </c>
      <c r="B30" s="197" t="s">
        <v>300</v>
      </c>
      <c r="C30" s="15" t="s">
        <v>233</v>
      </c>
      <c r="D30" s="15" t="s">
        <v>299</v>
      </c>
      <c r="E30" s="198" t="s">
        <v>265</v>
      </c>
      <c r="F30" s="199"/>
      <c r="G30" s="199"/>
      <c r="H30" s="199"/>
      <c r="I30" s="199"/>
      <c r="J30" s="199"/>
      <c r="K30" s="199"/>
      <c r="L30" s="199"/>
      <c r="M30" s="199"/>
      <c r="N30" s="199"/>
      <c r="O30" s="199"/>
      <c r="P30" s="133">
        <f t="shared" si="3"/>
        <v>0</v>
      </c>
      <c r="Q30" s="200"/>
      <c r="R30" s="199"/>
      <c r="S30" s="133">
        <f t="shared" si="4"/>
        <v>0</v>
      </c>
      <c r="T30" s="133">
        <f t="shared" si="5"/>
        <v>0</v>
      </c>
      <c r="U30" s="133">
        <f t="shared" si="6"/>
        <v>0</v>
      </c>
      <c r="V30" s="133">
        <f t="shared" si="7"/>
        <v>0</v>
      </c>
      <c r="W30" s="133">
        <f t="shared" si="8"/>
        <v>0</v>
      </c>
      <c r="X30" s="133">
        <f t="shared" si="9"/>
        <v>0</v>
      </c>
      <c r="Y30" s="133">
        <f t="shared" si="10"/>
        <v>0</v>
      </c>
      <c r="Z30" s="133">
        <f t="shared" si="11"/>
        <v>0</v>
      </c>
      <c r="AA30" s="133">
        <f t="shared" si="12"/>
        <v>0</v>
      </c>
      <c r="AB30" s="133">
        <f t="shared" si="13"/>
        <v>0</v>
      </c>
      <c r="AC30" s="133">
        <f t="shared" si="14"/>
        <v>0</v>
      </c>
      <c r="AD30" s="200"/>
      <c r="AE30" s="198"/>
      <c r="AF30" s="200"/>
      <c r="AG30" s="200"/>
      <c r="AH30" s="200"/>
      <c r="AI30" s="200"/>
      <c r="AJ30" s="198" t="s">
        <v>91</v>
      </c>
      <c r="AK30" s="153"/>
      <c r="AL30" s="153"/>
      <c r="AM30" s="153"/>
      <c r="AN30" s="153"/>
    </row>
    <row r="31" spans="1:40" ht="54.6" customHeight="1" thickBot="1" x14ac:dyDescent="0.35">
      <c r="A31" s="15" t="s">
        <v>29</v>
      </c>
      <c r="B31" s="197" t="s">
        <v>302</v>
      </c>
      <c r="C31" s="202" t="s">
        <v>234</v>
      </c>
      <c r="D31" s="203" t="s">
        <v>292</v>
      </c>
      <c r="E31" s="198" t="s">
        <v>265</v>
      </c>
      <c r="F31" s="199"/>
      <c r="G31" s="199"/>
      <c r="H31" s="199"/>
      <c r="I31" s="199"/>
      <c r="J31" s="199"/>
      <c r="K31" s="199"/>
      <c r="L31" s="199"/>
      <c r="M31" s="199"/>
      <c r="N31" s="199"/>
      <c r="O31" s="199"/>
      <c r="P31" s="133">
        <f t="shared" si="3"/>
        <v>0</v>
      </c>
      <c r="Q31" s="204" t="s">
        <v>295</v>
      </c>
      <c r="R31" s="205">
        <f>'Conversion factors'!$B$15</f>
        <v>5.0000000000000001E-4</v>
      </c>
      <c r="S31" s="133">
        <f t="shared" si="4"/>
        <v>0</v>
      </c>
      <c r="T31" s="133">
        <f t="shared" si="5"/>
        <v>0</v>
      </c>
      <c r="U31" s="133">
        <f t="shared" si="6"/>
        <v>0</v>
      </c>
      <c r="V31" s="133">
        <f t="shared" si="7"/>
        <v>0</v>
      </c>
      <c r="W31" s="133">
        <f t="shared" si="8"/>
        <v>0</v>
      </c>
      <c r="X31" s="133">
        <f t="shared" si="9"/>
        <v>0</v>
      </c>
      <c r="Y31" s="133">
        <f t="shared" si="10"/>
        <v>0</v>
      </c>
      <c r="Z31" s="133">
        <f t="shared" si="11"/>
        <v>0</v>
      </c>
      <c r="AA31" s="133">
        <f t="shared" si="12"/>
        <v>0</v>
      </c>
      <c r="AB31" s="133">
        <f t="shared" si="13"/>
        <v>0</v>
      </c>
      <c r="AC31" s="133">
        <f t="shared" si="14"/>
        <v>0</v>
      </c>
      <c r="AD31" s="200"/>
      <c r="AE31" s="198"/>
      <c r="AF31" s="200"/>
      <c r="AG31" s="200"/>
      <c r="AH31" s="200"/>
      <c r="AI31" s="200"/>
      <c r="AJ31" s="198"/>
    </row>
    <row r="32" spans="1:40" ht="54.6" customHeight="1" thickBot="1" x14ac:dyDescent="0.35">
      <c r="A32" s="15" t="s">
        <v>29</v>
      </c>
      <c r="B32" s="197" t="s">
        <v>303</v>
      </c>
      <c r="C32" s="202" t="s">
        <v>234</v>
      </c>
      <c r="D32" s="203" t="s">
        <v>292</v>
      </c>
      <c r="E32" s="198" t="s">
        <v>265</v>
      </c>
      <c r="F32" s="199"/>
      <c r="G32" s="199"/>
      <c r="H32" s="199"/>
      <c r="I32" s="199"/>
      <c r="J32" s="199"/>
      <c r="K32" s="199"/>
      <c r="L32" s="199"/>
      <c r="M32" s="199"/>
      <c r="N32" s="199"/>
      <c r="O32" s="199"/>
      <c r="P32" s="133">
        <f t="shared" si="3"/>
        <v>0</v>
      </c>
      <c r="Q32" s="204" t="s">
        <v>295</v>
      </c>
      <c r="R32" s="205">
        <f>'Conversion factors'!$B$15</f>
        <v>5.0000000000000001E-4</v>
      </c>
      <c r="S32" s="133">
        <f t="shared" si="4"/>
        <v>0</v>
      </c>
      <c r="T32" s="133">
        <f t="shared" si="5"/>
        <v>0</v>
      </c>
      <c r="U32" s="133">
        <f t="shared" si="6"/>
        <v>0</v>
      </c>
      <c r="V32" s="133">
        <f t="shared" si="7"/>
        <v>0</v>
      </c>
      <c r="W32" s="133">
        <f t="shared" si="8"/>
        <v>0</v>
      </c>
      <c r="X32" s="133">
        <f t="shared" si="9"/>
        <v>0</v>
      </c>
      <c r="Y32" s="133">
        <f t="shared" si="10"/>
        <v>0</v>
      </c>
      <c r="Z32" s="133">
        <f t="shared" si="11"/>
        <v>0</v>
      </c>
      <c r="AA32" s="133">
        <f t="shared" si="12"/>
        <v>0</v>
      </c>
      <c r="AB32" s="133">
        <f t="shared" si="13"/>
        <v>0</v>
      </c>
      <c r="AC32" s="133">
        <f t="shared" si="14"/>
        <v>0</v>
      </c>
      <c r="AD32" s="200"/>
      <c r="AE32" s="198"/>
      <c r="AF32" s="200"/>
      <c r="AG32" s="200"/>
      <c r="AH32" s="200"/>
      <c r="AI32" s="200"/>
      <c r="AJ32" s="198"/>
    </row>
    <row r="33" spans="1:36" ht="54.6" customHeight="1" thickBot="1" x14ac:dyDescent="0.35">
      <c r="A33" s="15" t="s">
        <v>29</v>
      </c>
      <c r="B33" s="197" t="s">
        <v>304</v>
      </c>
      <c r="C33" s="202" t="s">
        <v>234</v>
      </c>
      <c r="D33" s="203" t="s">
        <v>292</v>
      </c>
      <c r="E33" s="198" t="s">
        <v>265</v>
      </c>
      <c r="F33" s="199"/>
      <c r="G33" s="199"/>
      <c r="H33" s="199"/>
      <c r="I33" s="199"/>
      <c r="J33" s="199"/>
      <c r="K33" s="199"/>
      <c r="L33" s="199"/>
      <c r="M33" s="199"/>
      <c r="N33" s="199"/>
      <c r="O33" s="199"/>
      <c r="P33" s="133">
        <f t="shared" si="3"/>
        <v>0</v>
      </c>
      <c r="Q33" s="204" t="s">
        <v>295</v>
      </c>
      <c r="R33" s="205">
        <f>'Conversion factors'!$B$15</f>
        <v>5.0000000000000001E-4</v>
      </c>
      <c r="S33" s="133">
        <f t="shared" si="4"/>
        <v>0</v>
      </c>
      <c r="T33" s="133">
        <f t="shared" si="5"/>
        <v>0</v>
      </c>
      <c r="U33" s="133">
        <f t="shared" si="6"/>
        <v>0</v>
      </c>
      <c r="V33" s="133">
        <f t="shared" si="7"/>
        <v>0</v>
      </c>
      <c r="W33" s="133">
        <f t="shared" si="8"/>
        <v>0</v>
      </c>
      <c r="X33" s="133">
        <f t="shared" si="9"/>
        <v>0</v>
      </c>
      <c r="Y33" s="133">
        <f t="shared" si="10"/>
        <v>0</v>
      </c>
      <c r="Z33" s="133">
        <f t="shared" si="11"/>
        <v>0</v>
      </c>
      <c r="AA33" s="133">
        <f t="shared" si="12"/>
        <v>0</v>
      </c>
      <c r="AB33" s="133">
        <f t="shared" si="13"/>
        <v>0</v>
      </c>
      <c r="AC33" s="133">
        <f t="shared" si="14"/>
        <v>0</v>
      </c>
      <c r="AD33" s="200"/>
      <c r="AE33" s="198"/>
      <c r="AF33" s="200"/>
      <c r="AG33" s="200"/>
      <c r="AH33" s="200"/>
      <c r="AI33" s="200"/>
      <c r="AJ33" s="198"/>
    </row>
    <row r="34" spans="1:36" ht="54.6" customHeight="1" thickBot="1" x14ac:dyDescent="0.35">
      <c r="A34" s="15" t="s">
        <v>189</v>
      </c>
      <c r="B34" s="197" t="s">
        <v>306</v>
      </c>
      <c r="C34" s="202" t="s">
        <v>235</v>
      </c>
      <c r="D34" s="202" t="s">
        <v>305</v>
      </c>
      <c r="E34" s="198" t="s">
        <v>265</v>
      </c>
      <c r="F34" s="199"/>
      <c r="G34" s="199"/>
      <c r="H34" s="199"/>
      <c r="I34" s="199"/>
      <c r="J34" s="199"/>
      <c r="K34" s="199"/>
      <c r="L34" s="199"/>
      <c r="M34" s="199"/>
      <c r="N34" s="199"/>
      <c r="O34" s="199"/>
      <c r="P34" s="133">
        <f t="shared" si="3"/>
        <v>0</v>
      </c>
      <c r="Q34" s="204" t="s">
        <v>295</v>
      </c>
      <c r="R34" s="199">
        <v>0</v>
      </c>
      <c r="S34" s="133">
        <f t="shared" si="4"/>
        <v>0</v>
      </c>
      <c r="T34" s="133">
        <f t="shared" si="5"/>
        <v>0</v>
      </c>
      <c r="U34" s="133">
        <f t="shared" si="6"/>
        <v>0</v>
      </c>
      <c r="V34" s="133">
        <f t="shared" si="7"/>
        <v>0</v>
      </c>
      <c r="W34" s="133">
        <f t="shared" si="8"/>
        <v>0</v>
      </c>
      <c r="X34" s="133">
        <f t="shared" si="9"/>
        <v>0</v>
      </c>
      <c r="Y34" s="133">
        <f t="shared" si="10"/>
        <v>0</v>
      </c>
      <c r="Z34" s="133">
        <f t="shared" si="11"/>
        <v>0</v>
      </c>
      <c r="AA34" s="133">
        <f t="shared" si="12"/>
        <v>0</v>
      </c>
      <c r="AB34" s="133">
        <f t="shared" si="13"/>
        <v>0</v>
      </c>
      <c r="AC34" s="133">
        <f t="shared" si="14"/>
        <v>0</v>
      </c>
      <c r="AD34" s="200"/>
      <c r="AE34" s="198"/>
      <c r="AF34" s="200"/>
      <c r="AG34" s="200"/>
      <c r="AH34" s="200"/>
      <c r="AI34" s="200"/>
      <c r="AJ34" s="198"/>
    </row>
    <row r="35" spans="1:36" ht="54.6" customHeight="1" thickBot="1" x14ac:dyDescent="0.35">
      <c r="A35" s="15" t="s">
        <v>189</v>
      </c>
      <c r="B35" s="197" t="s">
        <v>307</v>
      </c>
      <c r="C35" s="202" t="s">
        <v>235</v>
      </c>
      <c r="D35" s="202" t="s">
        <v>305</v>
      </c>
      <c r="E35" s="198" t="s">
        <v>265</v>
      </c>
      <c r="F35" s="199"/>
      <c r="G35" s="199"/>
      <c r="H35" s="199"/>
      <c r="I35" s="199"/>
      <c r="J35" s="199"/>
      <c r="K35" s="199"/>
      <c r="L35" s="199"/>
      <c r="M35" s="199"/>
      <c r="N35" s="199"/>
      <c r="O35" s="199"/>
      <c r="P35" s="133">
        <f t="shared" si="3"/>
        <v>0</v>
      </c>
      <c r="Q35" s="204" t="s">
        <v>295</v>
      </c>
      <c r="R35" s="199">
        <v>0</v>
      </c>
      <c r="S35" s="133">
        <f t="shared" si="4"/>
        <v>0</v>
      </c>
      <c r="T35" s="133">
        <f t="shared" si="5"/>
        <v>0</v>
      </c>
      <c r="U35" s="133">
        <f t="shared" si="6"/>
        <v>0</v>
      </c>
      <c r="V35" s="133">
        <f t="shared" si="7"/>
        <v>0</v>
      </c>
      <c r="W35" s="133">
        <f t="shared" si="8"/>
        <v>0</v>
      </c>
      <c r="X35" s="133">
        <f t="shared" si="9"/>
        <v>0</v>
      </c>
      <c r="Y35" s="133">
        <f t="shared" si="10"/>
        <v>0</v>
      </c>
      <c r="Z35" s="133">
        <f t="shared" si="11"/>
        <v>0</v>
      </c>
      <c r="AA35" s="133">
        <f t="shared" si="12"/>
        <v>0</v>
      </c>
      <c r="AB35" s="133">
        <f t="shared" si="13"/>
        <v>0</v>
      </c>
      <c r="AC35" s="133">
        <f t="shared" si="14"/>
        <v>0</v>
      </c>
      <c r="AD35" s="200"/>
      <c r="AE35" s="198"/>
      <c r="AF35" s="200"/>
      <c r="AG35" s="200"/>
      <c r="AH35" s="200"/>
      <c r="AI35" s="200"/>
      <c r="AJ35" s="198"/>
    </row>
    <row r="36" spans="1:36" ht="54.6" customHeight="1" thickBot="1" x14ac:dyDescent="0.35">
      <c r="A36" s="15" t="s">
        <v>189</v>
      </c>
      <c r="B36" s="197" t="s">
        <v>308</v>
      </c>
      <c r="C36" s="202" t="s">
        <v>235</v>
      </c>
      <c r="D36" s="202" t="s">
        <v>305</v>
      </c>
      <c r="E36" s="198" t="s">
        <v>265</v>
      </c>
      <c r="F36" s="199"/>
      <c r="G36" s="199"/>
      <c r="H36" s="199"/>
      <c r="I36" s="199"/>
      <c r="J36" s="199"/>
      <c r="K36" s="199"/>
      <c r="L36" s="199"/>
      <c r="M36" s="199"/>
      <c r="N36" s="199"/>
      <c r="O36" s="199"/>
      <c r="P36" s="133">
        <f t="shared" si="3"/>
        <v>0</v>
      </c>
      <c r="Q36" s="204" t="s">
        <v>295</v>
      </c>
      <c r="R36" s="199">
        <v>0</v>
      </c>
      <c r="S36" s="133">
        <f t="shared" si="4"/>
        <v>0</v>
      </c>
      <c r="T36" s="133">
        <f t="shared" si="5"/>
        <v>0</v>
      </c>
      <c r="U36" s="133">
        <f t="shared" si="6"/>
        <v>0</v>
      </c>
      <c r="V36" s="133">
        <f t="shared" si="7"/>
        <v>0</v>
      </c>
      <c r="W36" s="133">
        <f t="shared" si="8"/>
        <v>0</v>
      </c>
      <c r="X36" s="133">
        <f t="shared" si="9"/>
        <v>0</v>
      </c>
      <c r="Y36" s="133">
        <f t="shared" si="10"/>
        <v>0</v>
      </c>
      <c r="Z36" s="133">
        <f t="shared" si="11"/>
        <v>0</v>
      </c>
      <c r="AA36" s="133">
        <f t="shared" si="12"/>
        <v>0</v>
      </c>
      <c r="AB36" s="133">
        <f t="shared" si="13"/>
        <v>0</v>
      </c>
      <c r="AC36" s="133">
        <f t="shared" si="14"/>
        <v>0</v>
      </c>
      <c r="AD36" s="200"/>
      <c r="AE36" s="198"/>
      <c r="AF36" s="200"/>
      <c r="AG36" s="200"/>
      <c r="AH36" s="200"/>
      <c r="AI36" s="200"/>
      <c r="AJ36" s="198"/>
    </row>
    <row r="37" spans="1:36" ht="54.6" customHeight="1" thickBot="1" x14ac:dyDescent="0.35">
      <c r="A37" s="15" t="s">
        <v>192</v>
      </c>
      <c r="B37" s="197" t="s">
        <v>310</v>
      </c>
      <c r="C37" s="202" t="s">
        <v>236</v>
      </c>
      <c r="D37" s="203" t="s">
        <v>290</v>
      </c>
      <c r="E37" s="198" t="s">
        <v>265</v>
      </c>
      <c r="F37" s="199"/>
      <c r="G37" s="199"/>
      <c r="H37" s="199"/>
      <c r="I37" s="199"/>
      <c r="J37" s="199"/>
      <c r="K37" s="199"/>
      <c r="L37" s="199"/>
      <c r="M37" s="199"/>
      <c r="N37" s="199"/>
      <c r="O37" s="199"/>
      <c r="P37" s="133">
        <f t="shared" si="3"/>
        <v>0</v>
      </c>
      <c r="Q37" s="204" t="s">
        <v>295</v>
      </c>
      <c r="R37" s="205">
        <f>'Conversion factors'!$B$16</f>
        <v>0</v>
      </c>
      <c r="S37" s="133">
        <f t="shared" si="4"/>
        <v>0</v>
      </c>
      <c r="T37" s="133">
        <f t="shared" si="5"/>
        <v>0</v>
      </c>
      <c r="U37" s="133">
        <f t="shared" si="6"/>
        <v>0</v>
      </c>
      <c r="V37" s="133">
        <f t="shared" si="7"/>
        <v>0</v>
      </c>
      <c r="W37" s="133">
        <f t="shared" si="8"/>
        <v>0</v>
      </c>
      <c r="X37" s="133">
        <f t="shared" si="9"/>
        <v>0</v>
      </c>
      <c r="Y37" s="133">
        <f t="shared" si="10"/>
        <v>0</v>
      </c>
      <c r="Z37" s="133">
        <f t="shared" si="11"/>
        <v>0</v>
      </c>
      <c r="AA37" s="133">
        <f t="shared" si="12"/>
        <v>0</v>
      </c>
      <c r="AB37" s="133">
        <f t="shared" si="13"/>
        <v>0</v>
      </c>
      <c r="AC37" s="133">
        <f t="shared" si="14"/>
        <v>0</v>
      </c>
      <c r="AD37" s="200"/>
      <c r="AE37" s="198"/>
      <c r="AF37" s="200"/>
      <c r="AG37" s="200"/>
      <c r="AH37" s="200"/>
      <c r="AI37" s="200"/>
      <c r="AJ37" s="198"/>
    </row>
    <row r="38" spans="1:36" ht="54.6" customHeight="1" thickBot="1" x14ac:dyDescent="0.35">
      <c r="A38" s="15" t="s">
        <v>192</v>
      </c>
      <c r="B38" s="197" t="s">
        <v>310</v>
      </c>
      <c r="C38" s="202" t="s">
        <v>236</v>
      </c>
      <c r="D38" s="203" t="s">
        <v>291</v>
      </c>
      <c r="E38" s="198" t="s">
        <v>265</v>
      </c>
      <c r="F38" s="199"/>
      <c r="G38" s="199"/>
      <c r="H38" s="199"/>
      <c r="I38" s="199"/>
      <c r="J38" s="199"/>
      <c r="K38" s="199"/>
      <c r="L38" s="199"/>
      <c r="M38" s="199"/>
      <c r="N38" s="199"/>
      <c r="O38" s="199"/>
      <c r="P38" s="133">
        <f t="shared" si="3"/>
        <v>0</v>
      </c>
      <c r="Q38" s="204" t="s">
        <v>295</v>
      </c>
      <c r="R38" s="205">
        <f>'Conversion factors'!$B$17</f>
        <v>0</v>
      </c>
      <c r="S38" s="133">
        <f t="shared" si="4"/>
        <v>0</v>
      </c>
      <c r="T38" s="133">
        <f t="shared" si="5"/>
        <v>0</v>
      </c>
      <c r="U38" s="133">
        <f t="shared" si="6"/>
        <v>0</v>
      </c>
      <c r="V38" s="133">
        <f t="shared" si="7"/>
        <v>0</v>
      </c>
      <c r="W38" s="133">
        <f t="shared" si="8"/>
        <v>0</v>
      </c>
      <c r="X38" s="133">
        <f t="shared" si="9"/>
        <v>0</v>
      </c>
      <c r="Y38" s="133">
        <f t="shared" si="10"/>
        <v>0</v>
      </c>
      <c r="Z38" s="133">
        <f t="shared" si="11"/>
        <v>0</v>
      </c>
      <c r="AA38" s="133">
        <f t="shared" si="12"/>
        <v>0</v>
      </c>
      <c r="AB38" s="133">
        <f t="shared" si="13"/>
        <v>0</v>
      </c>
      <c r="AC38" s="133">
        <f t="shared" si="14"/>
        <v>0</v>
      </c>
      <c r="AD38" s="200"/>
      <c r="AE38" s="198"/>
      <c r="AF38" s="200"/>
      <c r="AG38" s="200"/>
      <c r="AH38" s="200"/>
      <c r="AI38" s="200"/>
      <c r="AJ38" s="198"/>
    </row>
    <row r="39" spans="1:36" ht="54.6" customHeight="1" thickBot="1" x14ac:dyDescent="0.35">
      <c r="A39" s="15" t="s">
        <v>192</v>
      </c>
      <c r="B39" s="197" t="s">
        <v>311</v>
      </c>
      <c r="C39" s="202" t="s">
        <v>236</v>
      </c>
      <c r="D39" s="203" t="s">
        <v>290</v>
      </c>
      <c r="E39" s="198" t="s">
        <v>265</v>
      </c>
      <c r="F39" s="199"/>
      <c r="G39" s="199"/>
      <c r="H39" s="199"/>
      <c r="I39" s="199"/>
      <c r="J39" s="199"/>
      <c r="K39" s="199"/>
      <c r="L39" s="199"/>
      <c r="M39" s="199"/>
      <c r="N39" s="199"/>
      <c r="O39" s="199"/>
      <c r="P39" s="133">
        <f t="shared" si="3"/>
        <v>0</v>
      </c>
      <c r="Q39" s="204" t="s">
        <v>295</v>
      </c>
      <c r="R39" s="205">
        <f>'Conversion factors'!$B$16</f>
        <v>0</v>
      </c>
      <c r="S39" s="133">
        <f t="shared" si="4"/>
        <v>0</v>
      </c>
      <c r="T39" s="133">
        <f t="shared" si="5"/>
        <v>0</v>
      </c>
      <c r="U39" s="133">
        <f t="shared" si="6"/>
        <v>0</v>
      </c>
      <c r="V39" s="133">
        <f t="shared" si="7"/>
        <v>0</v>
      </c>
      <c r="W39" s="133">
        <f t="shared" si="8"/>
        <v>0</v>
      </c>
      <c r="X39" s="133">
        <f t="shared" si="9"/>
        <v>0</v>
      </c>
      <c r="Y39" s="133">
        <f t="shared" si="10"/>
        <v>0</v>
      </c>
      <c r="Z39" s="133">
        <f t="shared" si="11"/>
        <v>0</v>
      </c>
      <c r="AA39" s="133">
        <f t="shared" si="12"/>
        <v>0</v>
      </c>
      <c r="AB39" s="133">
        <f t="shared" si="13"/>
        <v>0</v>
      </c>
      <c r="AC39" s="133">
        <f t="shared" si="14"/>
        <v>0</v>
      </c>
      <c r="AD39" s="200"/>
      <c r="AE39" s="198"/>
      <c r="AF39" s="200"/>
      <c r="AG39" s="200"/>
      <c r="AH39" s="200"/>
      <c r="AI39" s="200"/>
      <c r="AJ39" s="198"/>
    </row>
    <row r="40" spans="1:36" ht="54.6" customHeight="1" thickBot="1" x14ac:dyDescent="0.35">
      <c r="A40" s="15" t="s">
        <v>192</v>
      </c>
      <c r="B40" s="197" t="s">
        <v>309</v>
      </c>
      <c r="C40" s="202" t="s">
        <v>236</v>
      </c>
      <c r="D40" s="203" t="s">
        <v>291</v>
      </c>
      <c r="E40" s="198" t="s">
        <v>265</v>
      </c>
      <c r="F40" s="199"/>
      <c r="G40" s="199"/>
      <c r="H40" s="199"/>
      <c r="I40" s="199"/>
      <c r="J40" s="199"/>
      <c r="K40" s="199"/>
      <c r="L40" s="199"/>
      <c r="M40" s="199"/>
      <c r="N40" s="199"/>
      <c r="O40" s="199"/>
      <c r="P40" s="133">
        <f t="shared" si="3"/>
        <v>0</v>
      </c>
      <c r="Q40" s="204" t="s">
        <v>295</v>
      </c>
      <c r="R40" s="205">
        <f>'Conversion factors'!$B$17</f>
        <v>0</v>
      </c>
      <c r="S40" s="133">
        <f t="shared" si="4"/>
        <v>0</v>
      </c>
      <c r="T40" s="133">
        <f t="shared" si="5"/>
        <v>0</v>
      </c>
      <c r="U40" s="133">
        <f t="shared" si="6"/>
        <v>0</v>
      </c>
      <c r="V40" s="133">
        <f t="shared" si="7"/>
        <v>0</v>
      </c>
      <c r="W40" s="133">
        <f t="shared" si="8"/>
        <v>0</v>
      </c>
      <c r="X40" s="133">
        <f t="shared" si="9"/>
        <v>0</v>
      </c>
      <c r="Y40" s="133">
        <f t="shared" si="10"/>
        <v>0</v>
      </c>
      <c r="Z40" s="133">
        <f t="shared" si="11"/>
        <v>0</v>
      </c>
      <c r="AA40" s="133">
        <f t="shared" si="12"/>
        <v>0</v>
      </c>
      <c r="AB40" s="133">
        <f t="shared" si="13"/>
        <v>0</v>
      </c>
      <c r="AC40" s="133">
        <f t="shared" si="14"/>
        <v>0</v>
      </c>
      <c r="AD40" s="200"/>
      <c r="AE40" s="198"/>
      <c r="AF40" s="200"/>
      <c r="AG40" s="200"/>
      <c r="AH40" s="200"/>
      <c r="AI40" s="200"/>
      <c r="AJ40" s="198"/>
    </row>
    <row r="41" spans="1:36" ht="54.6" customHeight="1" thickBot="1" x14ac:dyDescent="0.35">
      <c r="A41" s="15" t="s">
        <v>192</v>
      </c>
      <c r="B41" s="197" t="s">
        <v>309</v>
      </c>
      <c r="C41" s="202" t="s">
        <v>236</v>
      </c>
      <c r="D41" s="203" t="s">
        <v>290</v>
      </c>
      <c r="E41" s="198" t="s">
        <v>265</v>
      </c>
      <c r="F41" s="199"/>
      <c r="G41" s="199"/>
      <c r="H41" s="199"/>
      <c r="I41" s="199"/>
      <c r="J41" s="199"/>
      <c r="K41" s="199"/>
      <c r="L41" s="199"/>
      <c r="M41" s="199"/>
      <c r="N41" s="199"/>
      <c r="O41" s="199"/>
      <c r="P41" s="133">
        <f t="shared" si="3"/>
        <v>0</v>
      </c>
      <c r="Q41" s="204" t="s">
        <v>295</v>
      </c>
      <c r="R41" s="205">
        <f>'Conversion factors'!$B$16</f>
        <v>0</v>
      </c>
      <c r="S41" s="133">
        <f t="shared" si="4"/>
        <v>0</v>
      </c>
      <c r="T41" s="133">
        <f t="shared" si="5"/>
        <v>0</v>
      </c>
      <c r="U41" s="133">
        <f t="shared" si="6"/>
        <v>0</v>
      </c>
      <c r="V41" s="133">
        <f t="shared" si="7"/>
        <v>0</v>
      </c>
      <c r="W41" s="133">
        <f t="shared" si="8"/>
        <v>0</v>
      </c>
      <c r="X41" s="133">
        <f t="shared" si="9"/>
        <v>0</v>
      </c>
      <c r="Y41" s="133">
        <f t="shared" si="10"/>
        <v>0</v>
      </c>
      <c r="Z41" s="133">
        <f t="shared" si="11"/>
        <v>0</v>
      </c>
      <c r="AA41" s="133">
        <f t="shared" si="12"/>
        <v>0</v>
      </c>
      <c r="AB41" s="133">
        <f t="shared" si="13"/>
        <v>0</v>
      </c>
      <c r="AC41" s="133">
        <f t="shared" si="14"/>
        <v>0</v>
      </c>
      <c r="AD41" s="200"/>
      <c r="AE41" s="198"/>
      <c r="AF41" s="200"/>
      <c r="AG41" s="200"/>
      <c r="AH41" s="200"/>
      <c r="AI41" s="200"/>
      <c r="AJ41" s="198"/>
    </row>
    <row r="42" spans="1:36" ht="54.6" customHeight="1" thickBot="1" x14ac:dyDescent="0.35">
      <c r="A42" s="15" t="s">
        <v>192</v>
      </c>
      <c r="B42" s="197" t="s">
        <v>309</v>
      </c>
      <c r="C42" s="202" t="s">
        <v>236</v>
      </c>
      <c r="D42" s="203" t="s">
        <v>291</v>
      </c>
      <c r="E42" s="198" t="s">
        <v>265</v>
      </c>
      <c r="F42" s="199"/>
      <c r="G42" s="199"/>
      <c r="H42" s="199"/>
      <c r="I42" s="199"/>
      <c r="J42" s="199"/>
      <c r="K42" s="199"/>
      <c r="L42" s="199"/>
      <c r="M42" s="199"/>
      <c r="N42" s="199"/>
      <c r="O42" s="199"/>
      <c r="P42" s="133">
        <f t="shared" si="3"/>
        <v>0</v>
      </c>
      <c r="Q42" s="204" t="s">
        <v>295</v>
      </c>
      <c r="R42" s="205">
        <f>'Conversion factors'!$B$17</f>
        <v>0</v>
      </c>
      <c r="S42" s="133">
        <f t="shared" si="4"/>
        <v>0</v>
      </c>
      <c r="T42" s="133">
        <f t="shared" si="5"/>
        <v>0</v>
      </c>
      <c r="U42" s="133">
        <f t="shared" si="6"/>
        <v>0</v>
      </c>
      <c r="V42" s="133">
        <f t="shared" si="7"/>
        <v>0</v>
      </c>
      <c r="W42" s="133">
        <f t="shared" si="8"/>
        <v>0</v>
      </c>
      <c r="X42" s="133">
        <f t="shared" si="9"/>
        <v>0</v>
      </c>
      <c r="Y42" s="133">
        <f t="shared" si="10"/>
        <v>0</v>
      </c>
      <c r="Z42" s="133">
        <f t="shared" si="11"/>
        <v>0</v>
      </c>
      <c r="AA42" s="133">
        <f t="shared" si="12"/>
        <v>0</v>
      </c>
      <c r="AB42" s="133">
        <f t="shared" si="13"/>
        <v>0</v>
      </c>
      <c r="AC42" s="133">
        <f t="shared" si="14"/>
        <v>0</v>
      </c>
      <c r="AD42" s="200"/>
      <c r="AE42" s="198"/>
      <c r="AF42" s="200"/>
      <c r="AG42" s="200"/>
      <c r="AH42" s="200"/>
      <c r="AI42" s="200"/>
      <c r="AJ42" s="198"/>
    </row>
    <row r="43" spans="1:36" ht="54.6" customHeight="1" thickBot="1" x14ac:dyDescent="0.35">
      <c r="A43" s="15" t="s">
        <v>190</v>
      </c>
      <c r="B43" s="197" t="s">
        <v>312</v>
      </c>
      <c r="C43" s="202" t="s">
        <v>237</v>
      </c>
      <c r="D43" s="203" t="s">
        <v>288</v>
      </c>
      <c r="E43" s="198" t="s">
        <v>265</v>
      </c>
      <c r="F43" s="199"/>
      <c r="G43" s="199"/>
      <c r="H43" s="199"/>
      <c r="I43" s="199"/>
      <c r="J43" s="199"/>
      <c r="K43" s="199"/>
      <c r="L43" s="199"/>
      <c r="M43" s="199"/>
      <c r="N43" s="199"/>
      <c r="O43" s="199"/>
      <c r="P43" s="133">
        <f t="shared" si="3"/>
        <v>0</v>
      </c>
      <c r="Q43" s="200"/>
      <c r="R43" s="205">
        <f>'Conversion factors'!$B$13</f>
        <v>0</v>
      </c>
      <c r="S43" s="133">
        <f t="shared" si="4"/>
        <v>0</v>
      </c>
      <c r="T43" s="133">
        <f t="shared" si="5"/>
        <v>0</v>
      </c>
      <c r="U43" s="133">
        <f t="shared" si="6"/>
        <v>0</v>
      </c>
      <c r="V43" s="133">
        <f t="shared" si="7"/>
        <v>0</v>
      </c>
      <c r="W43" s="133">
        <f t="shared" si="8"/>
        <v>0</v>
      </c>
      <c r="X43" s="133">
        <f t="shared" si="9"/>
        <v>0</v>
      </c>
      <c r="Y43" s="133">
        <f t="shared" si="10"/>
        <v>0</v>
      </c>
      <c r="Z43" s="133">
        <f t="shared" si="11"/>
        <v>0</v>
      </c>
      <c r="AA43" s="133">
        <f t="shared" si="12"/>
        <v>0</v>
      </c>
      <c r="AB43" s="133">
        <f t="shared" si="13"/>
        <v>0</v>
      </c>
      <c r="AC43" s="133">
        <f t="shared" si="14"/>
        <v>0</v>
      </c>
      <c r="AD43" s="200"/>
      <c r="AE43" s="198"/>
      <c r="AF43" s="200"/>
      <c r="AG43" s="200"/>
      <c r="AH43" s="200"/>
      <c r="AI43" s="200"/>
      <c r="AJ43" s="198"/>
    </row>
    <row r="44" spans="1:36" ht="54.6" customHeight="1" thickBot="1" x14ac:dyDescent="0.35">
      <c r="A44" s="15" t="s">
        <v>190</v>
      </c>
      <c r="B44" s="197" t="s">
        <v>312</v>
      </c>
      <c r="C44" s="202" t="s">
        <v>237</v>
      </c>
      <c r="D44" s="203" t="s">
        <v>289</v>
      </c>
      <c r="E44" s="198" t="s">
        <v>265</v>
      </c>
      <c r="F44" s="199"/>
      <c r="G44" s="199"/>
      <c r="H44" s="199"/>
      <c r="I44" s="199"/>
      <c r="J44" s="199"/>
      <c r="K44" s="199"/>
      <c r="L44" s="199"/>
      <c r="M44" s="199"/>
      <c r="N44" s="199"/>
      <c r="O44" s="199"/>
      <c r="P44" s="133">
        <f t="shared" si="3"/>
        <v>0</v>
      </c>
      <c r="Q44" s="200"/>
      <c r="R44" s="201">
        <f>'Conversion factors'!$B$14</f>
        <v>5.7000000000000002E-2</v>
      </c>
      <c r="S44" s="133">
        <f t="shared" si="4"/>
        <v>0</v>
      </c>
      <c r="T44" s="133">
        <f t="shared" si="5"/>
        <v>0</v>
      </c>
      <c r="U44" s="133">
        <f t="shared" si="6"/>
        <v>0</v>
      </c>
      <c r="V44" s="133">
        <f t="shared" si="7"/>
        <v>0</v>
      </c>
      <c r="W44" s="133">
        <f t="shared" si="8"/>
        <v>0</v>
      </c>
      <c r="X44" s="133">
        <f t="shared" si="9"/>
        <v>0</v>
      </c>
      <c r="Y44" s="133">
        <f t="shared" si="10"/>
        <v>0</v>
      </c>
      <c r="Z44" s="133">
        <f t="shared" si="11"/>
        <v>0</v>
      </c>
      <c r="AA44" s="133">
        <f t="shared" si="12"/>
        <v>0</v>
      </c>
      <c r="AB44" s="133">
        <f t="shared" si="13"/>
        <v>0</v>
      </c>
      <c r="AC44" s="133">
        <f t="shared" si="14"/>
        <v>0</v>
      </c>
      <c r="AD44" s="200"/>
      <c r="AE44" s="198"/>
      <c r="AF44" s="200"/>
      <c r="AG44" s="200"/>
      <c r="AH44" s="200"/>
      <c r="AI44" s="200"/>
      <c r="AJ44" s="198"/>
    </row>
    <row r="45" spans="1:36" ht="54.6" customHeight="1" thickBot="1" x14ac:dyDescent="0.35">
      <c r="A45" s="15" t="s">
        <v>190</v>
      </c>
      <c r="B45" s="197" t="s">
        <v>313</v>
      </c>
      <c r="C45" s="202" t="s">
        <v>237</v>
      </c>
      <c r="D45" s="203" t="s">
        <v>288</v>
      </c>
      <c r="E45" s="198" t="s">
        <v>265</v>
      </c>
      <c r="F45" s="199"/>
      <c r="G45" s="199"/>
      <c r="H45" s="199"/>
      <c r="I45" s="199"/>
      <c r="J45" s="199"/>
      <c r="K45" s="199"/>
      <c r="L45" s="199"/>
      <c r="M45" s="199"/>
      <c r="N45" s="199"/>
      <c r="O45" s="199"/>
      <c r="P45" s="133">
        <f t="shared" si="3"/>
        <v>0</v>
      </c>
      <c r="Q45" s="200"/>
      <c r="R45" s="205">
        <f>'Conversion factors'!$B$13</f>
        <v>0</v>
      </c>
      <c r="S45" s="133">
        <f t="shared" si="4"/>
        <v>0</v>
      </c>
      <c r="T45" s="133">
        <f t="shared" si="5"/>
        <v>0</v>
      </c>
      <c r="U45" s="133">
        <f t="shared" si="6"/>
        <v>0</v>
      </c>
      <c r="V45" s="133">
        <f>I45*$R45</f>
        <v>0</v>
      </c>
      <c r="W45" s="133">
        <f t="shared" si="8"/>
        <v>0</v>
      </c>
      <c r="X45" s="133">
        <f t="shared" si="9"/>
        <v>0</v>
      </c>
      <c r="Y45" s="133">
        <f t="shared" si="10"/>
        <v>0</v>
      </c>
      <c r="Z45" s="133">
        <f t="shared" si="11"/>
        <v>0</v>
      </c>
      <c r="AA45" s="133">
        <f t="shared" si="12"/>
        <v>0</v>
      </c>
      <c r="AB45" s="133">
        <f t="shared" si="13"/>
        <v>0</v>
      </c>
      <c r="AC45" s="133">
        <f t="shared" si="14"/>
        <v>0</v>
      </c>
      <c r="AD45" s="200"/>
      <c r="AE45" s="198"/>
      <c r="AF45" s="200"/>
      <c r="AG45" s="200"/>
      <c r="AH45" s="200"/>
      <c r="AI45" s="200"/>
      <c r="AJ45" s="198"/>
    </row>
    <row r="46" spans="1:36" ht="54.6" customHeight="1" thickBot="1" x14ac:dyDescent="0.35">
      <c r="A46" s="15" t="s">
        <v>190</v>
      </c>
      <c r="B46" s="197" t="s">
        <v>313</v>
      </c>
      <c r="C46" s="202" t="s">
        <v>237</v>
      </c>
      <c r="D46" s="203" t="s">
        <v>289</v>
      </c>
      <c r="E46" s="198" t="s">
        <v>265</v>
      </c>
      <c r="F46" s="199"/>
      <c r="G46" s="199"/>
      <c r="H46" s="199"/>
      <c r="I46" s="199"/>
      <c r="J46" s="199"/>
      <c r="K46" s="199"/>
      <c r="L46" s="199"/>
      <c r="M46" s="199"/>
      <c r="N46" s="199"/>
      <c r="O46" s="199"/>
      <c r="P46" s="133">
        <f t="shared" si="3"/>
        <v>0</v>
      </c>
      <c r="Q46" s="200"/>
      <c r="R46" s="201">
        <f>'Conversion factors'!$B$14</f>
        <v>5.7000000000000002E-2</v>
      </c>
      <c r="S46" s="133">
        <f t="shared" si="4"/>
        <v>0</v>
      </c>
      <c r="T46" s="133">
        <f t="shared" si="5"/>
        <v>0</v>
      </c>
      <c r="U46" s="133">
        <f t="shared" si="6"/>
        <v>0</v>
      </c>
      <c r="V46" s="133">
        <f t="shared" si="7"/>
        <v>0</v>
      </c>
      <c r="W46" s="133">
        <f t="shared" si="8"/>
        <v>0</v>
      </c>
      <c r="X46" s="133">
        <f t="shared" si="9"/>
        <v>0</v>
      </c>
      <c r="Y46" s="133">
        <f t="shared" si="10"/>
        <v>0</v>
      </c>
      <c r="Z46" s="133">
        <f t="shared" si="11"/>
        <v>0</v>
      </c>
      <c r="AA46" s="133">
        <f t="shared" si="12"/>
        <v>0</v>
      </c>
      <c r="AB46" s="133">
        <f>O46*$R46</f>
        <v>0</v>
      </c>
      <c r="AC46" s="133">
        <f t="shared" si="14"/>
        <v>0</v>
      </c>
      <c r="AD46" s="200"/>
      <c r="AE46" s="198"/>
      <c r="AF46" s="200"/>
      <c r="AG46" s="200"/>
      <c r="AH46" s="200"/>
      <c r="AI46" s="200"/>
      <c r="AJ46" s="198"/>
    </row>
    <row r="47" spans="1:36" ht="54.6" customHeight="1" thickBot="1" x14ac:dyDescent="0.35">
      <c r="A47" s="15" t="s">
        <v>190</v>
      </c>
      <c r="B47" s="197" t="s">
        <v>314</v>
      </c>
      <c r="C47" s="202" t="s">
        <v>237</v>
      </c>
      <c r="D47" s="203" t="s">
        <v>288</v>
      </c>
      <c r="E47" s="198" t="s">
        <v>265</v>
      </c>
      <c r="F47" s="199"/>
      <c r="G47" s="199"/>
      <c r="H47" s="199"/>
      <c r="I47" s="199"/>
      <c r="J47" s="199"/>
      <c r="K47" s="199"/>
      <c r="L47" s="199"/>
      <c r="M47" s="199"/>
      <c r="N47" s="199"/>
      <c r="O47" s="199"/>
      <c r="P47" s="133">
        <f t="shared" si="3"/>
        <v>0</v>
      </c>
      <c r="Q47" s="200"/>
      <c r="R47" s="205">
        <f>'Conversion factors'!$B$13</f>
        <v>0</v>
      </c>
      <c r="S47" s="133">
        <f t="shared" si="4"/>
        <v>0</v>
      </c>
      <c r="T47" s="133">
        <f t="shared" si="5"/>
        <v>0</v>
      </c>
      <c r="U47" s="133">
        <f t="shared" si="6"/>
        <v>0</v>
      </c>
      <c r="V47" s="133">
        <f t="shared" si="7"/>
        <v>0</v>
      </c>
      <c r="W47" s="133">
        <f t="shared" si="8"/>
        <v>0</v>
      </c>
      <c r="X47" s="133">
        <f t="shared" si="9"/>
        <v>0</v>
      </c>
      <c r="Y47" s="133">
        <f t="shared" si="10"/>
        <v>0</v>
      </c>
      <c r="Z47" s="133">
        <f t="shared" si="11"/>
        <v>0</v>
      </c>
      <c r="AA47" s="133">
        <f t="shared" si="12"/>
        <v>0</v>
      </c>
      <c r="AB47" s="133">
        <f t="shared" si="13"/>
        <v>0</v>
      </c>
      <c r="AC47" s="133">
        <f t="shared" si="14"/>
        <v>0</v>
      </c>
      <c r="AD47" s="200"/>
      <c r="AE47" s="198"/>
      <c r="AF47" s="200"/>
      <c r="AG47" s="200"/>
      <c r="AH47" s="200"/>
      <c r="AI47" s="200"/>
      <c r="AJ47" s="198"/>
    </row>
    <row r="48" spans="1:36" ht="54.6" customHeight="1" thickBot="1" x14ac:dyDescent="0.35">
      <c r="A48" s="15" t="s">
        <v>190</v>
      </c>
      <c r="B48" s="197" t="s">
        <v>314</v>
      </c>
      <c r="C48" s="202" t="s">
        <v>237</v>
      </c>
      <c r="D48" s="203" t="s">
        <v>289</v>
      </c>
      <c r="E48" s="198" t="s">
        <v>265</v>
      </c>
      <c r="F48" s="199"/>
      <c r="G48" s="199"/>
      <c r="H48" s="199"/>
      <c r="I48" s="199"/>
      <c r="J48" s="199"/>
      <c r="K48" s="199"/>
      <c r="L48" s="199"/>
      <c r="M48" s="199"/>
      <c r="N48" s="199"/>
      <c r="O48" s="199"/>
      <c r="P48" s="133">
        <f t="shared" si="3"/>
        <v>0</v>
      </c>
      <c r="Q48" s="200"/>
      <c r="R48" s="201">
        <f>'Conversion factors'!$B$14</f>
        <v>5.7000000000000002E-2</v>
      </c>
      <c r="S48" s="133">
        <f t="shared" si="4"/>
        <v>0</v>
      </c>
      <c r="T48" s="133">
        <f t="shared" si="5"/>
        <v>0</v>
      </c>
      <c r="U48" s="133">
        <f t="shared" si="6"/>
        <v>0</v>
      </c>
      <c r="V48" s="133">
        <f t="shared" si="7"/>
        <v>0</v>
      </c>
      <c r="W48" s="133">
        <f t="shared" si="8"/>
        <v>0</v>
      </c>
      <c r="X48" s="133">
        <f t="shared" si="9"/>
        <v>0</v>
      </c>
      <c r="Y48" s="133">
        <f t="shared" si="10"/>
        <v>0</v>
      </c>
      <c r="Z48" s="133">
        <f t="shared" si="11"/>
        <v>0</v>
      </c>
      <c r="AA48" s="133">
        <f t="shared" si="12"/>
        <v>0</v>
      </c>
      <c r="AB48" s="133">
        <f t="shared" si="13"/>
        <v>0</v>
      </c>
      <c r="AC48" s="133">
        <f t="shared" si="14"/>
        <v>0</v>
      </c>
      <c r="AD48" s="200"/>
      <c r="AE48" s="198"/>
      <c r="AF48" s="200"/>
      <c r="AG48" s="200"/>
      <c r="AH48" s="200"/>
      <c r="AI48" s="200"/>
      <c r="AJ48" s="198"/>
    </row>
    <row r="49" spans="1:40" ht="54.6" customHeight="1" thickBot="1" x14ac:dyDescent="0.35">
      <c r="A49" s="206" t="s">
        <v>191</v>
      </c>
      <c r="B49" s="207" t="s">
        <v>126</v>
      </c>
      <c r="C49" s="207" t="s">
        <v>296</v>
      </c>
      <c r="D49" s="207" t="s">
        <v>126</v>
      </c>
      <c r="E49" s="207" t="s">
        <v>126</v>
      </c>
      <c r="F49" s="199"/>
      <c r="G49" s="199"/>
      <c r="H49" s="199"/>
      <c r="I49" s="199"/>
      <c r="J49" s="199"/>
      <c r="K49" s="199"/>
      <c r="L49" s="199"/>
      <c r="M49" s="199"/>
      <c r="N49" s="199"/>
      <c r="O49" s="199"/>
      <c r="P49" s="133">
        <f t="shared" si="3"/>
        <v>0</v>
      </c>
      <c r="Q49" s="200"/>
      <c r="R49" s="13" t="s">
        <v>287</v>
      </c>
      <c r="S49" s="13" t="s">
        <v>286</v>
      </c>
      <c r="T49" s="13" t="s">
        <v>286</v>
      </c>
      <c r="U49" s="13" t="s">
        <v>286</v>
      </c>
      <c r="V49" s="13" t="s">
        <v>286</v>
      </c>
      <c r="W49" s="13" t="s">
        <v>286</v>
      </c>
      <c r="X49" s="13" t="s">
        <v>286</v>
      </c>
      <c r="Y49" s="13" t="s">
        <v>286</v>
      </c>
      <c r="Z49" s="13" t="s">
        <v>286</v>
      </c>
      <c r="AA49" s="13" t="s">
        <v>286</v>
      </c>
      <c r="AB49" s="13" t="s">
        <v>286</v>
      </c>
      <c r="AC49" s="133">
        <f t="shared" si="14"/>
        <v>0</v>
      </c>
      <c r="AD49" s="200"/>
      <c r="AE49" s="198"/>
      <c r="AF49" s="200"/>
      <c r="AG49" s="200"/>
      <c r="AH49" s="200"/>
      <c r="AI49" s="200"/>
      <c r="AJ49" s="198"/>
    </row>
    <row r="50" spans="1:40" ht="54.6" customHeight="1" thickBot="1" x14ac:dyDescent="0.35">
      <c r="A50" s="206" t="s">
        <v>191</v>
      </c>
      <c r="B50" s="207" t="s">
        <v>126</v>
      </c>
      <c r="C50" s="207" t="s">
        <v>296</v>
      </c>
      <c r="D50" s="207" t="s">
        <v>126</v>
      </c>
      <c r="E50" s="207" t="s">
        <v>126</v>
      </c>
      <c r="F50" s="199"/>
      <c r="G50" s="199"/>
      <c r="H50" s="199"/>
      <c r="I50" s="199"/>
      <c r="J50" s="199"/>
      <c r="K50" s="199"/>
      <c r="L50" s="199"/>
      <c r="M50" s="199"/>
      <c r="N50" s="199"/>
      <c r="O50" s="199"/>
      <c r="P50" s="133">
        <f t="shared" si="3"/>
        <v>0</v>
      </c>
      <c r="Q50" s="200"/>
      <c r="R50" s="13" t="s">
        <v>287</v>
      </c>
      <c r="S50" s="13" t="s">
        <v>286</v>
      </c>
      <c r="T50" s="13" t="s">
        <v>286</v>
      </c>
      <c r="U50" s="13" t="s">
        <v>286</v>
      </c>
      <c r="V50" s="13" t="s">
        <v>286</v>
      </c>
      <c r="W50" s="13" t="s">
        <v>286</v>
      </c>
      <c r="X50" s="13" t="s">
        <v>286</v>
      </c>
      <c r="Y50" s="13" t="s">
        <v>286</v>
      </c>
      <c r="Z50" s="13" t="s">
        <v>286</v>
      </c>
      <c r="AA50" s="13" t="s">
        <v>286</v>
      </c>
      <c r="AB50" s="13" t="s">
        <v>286</v>
      </c>
      <c r="AC50" s="133">
        <f t="shared" si="14"/>
        <v>0</v>
      </c>
      <c r="AD50" s="200"/>
      <c r="AE50" s="198"/>
      <c r="AF50" s="200"/>
      <c r="AG50" s="200"/>
      <c r="AH50" s="200"/>
      <c r="AI50" s="200"/>
      <c r="AJ50" s="198"/>
    </row>
    <row r="51" spans="1:40" ht="26.1" customHeight="1" thickBot="1" x14ac:dyDescent="0.35">
      <c r="A51" s="126" t="s">
        <v>268</v>
      </c>
      <c r="B51" s="92"/>
      <c r="C51" s="92"/>
      <c r="D51" s="92"/>
      <c r="E51" s="92"/>
      <c r="F51" s="135"/>
      <c r="G51" s="135"/>
      <c r="H51" s="135"/>
      <c r="I51" s="135"/>
      <c r="J51" s="135"/>
      <c r="K51" s="135"/>
      <c r="L51" s="135"/>
      <c r="M51" s="135"/>
      <c r="N51" s="135"/>
      <c r="O51" s="135"/>
      <c r="P51" s="136"/>
      <c r="Q51" s="92"/>
      <c r="R51" s="135"/>
      <c r="S51" s="137"/>
      <c r="T51" s="136"/>
      <c r="U51" s="136"/>
      <c r="V51" s="136"/>
      <c r="W51" s="136"/>
      <c r="X51" s="136"/>
      <c r="Y51" s="136"/>
      <c r="Z51" s="136"/>
      <c r="AA51" s="136"/>
      <c r="AB51" s="136"/>
      <c r="AC51" s="136"/>
      <c r="AD51" s="93"/>
      <c r="AE51" s="93"/>
      <c r="AF51" s="93"/>
      <c r="AG51" s="93"/>
      <c r="AH51" s="92"/>
      <c r="AI51" s="92"/>
      <c r="AJ51" s="93"/>
      <c r="AK51" s="153"/>
      <c r="AL51" s="153"/>
      <c r="AM51" s="153"/>
      <c r="AN51" s="153"/>
    </row>
    <row r="52" spans="1:40" ht="61.5" customHeight="1" thickBot="1" x14ac:dyDescent="0.35">
      <c r="A52" s="206" t="s">
        <v>188</v>
      </c>
      <c r="B52" s="208" t="s">
        <v>282</v>
      </c>
      <c r="C52" s="203" t="s">
        <v>241</v>
      </c>
      <c r="D52" s="203" t="s">
        <v>293</v>
      </c>
      <c r="E52" s="209" t="s">
        <v>276</v>
      </c>
      <c r="F52" s="199"/>
      <c r="G52" s="133">
        <f>$F52</f>
        <v>0</v>
      </c>
      <c r="H52" s="133">
        <f t="shared" ref="H52:O52" si="15">$F52</f>
        <v>0</v>
      </c>
      <c r="I52" s="133">
        <f t="shared" si="15"/>
        <v>0</v>
      </c>
      <c r="J52" s="133">
        <f t="shared" si="15"/>
        <v>0</v>
      </c>
      <c r="K52" s="133">
        <f t="shared" si="15"/>
        <v>0</v>
      </c>
      <c r="L52" s="133">
        <f t="shared" si="15"/>
        <v>0</v>
      </c>
      <c r="M52" s="133">
        <f t="shared" si="15"/>
        <v>0</v>
      </c>
      <c r="N52" s="133">
        <f t="shared" si="15"/>
        <v>0</v>
      </c>
      <c r="O52" s="133">
        <f t="shared" si="15"/>
        <v>0</v>
      </c>
      <c r="P52" s="53"/>
      <c r="Q52" s="200" t="s">
        <v>370</v>
      </c>
      <c r="R52" s="201">
        <f>'Conversion factors'!$B$6</f>
        <v>7.1999999999999995E-2</v>
      </c>
      <c r="S52" s="133">
        <f>(F52*F$63*F$61*F$64)*$R52</f>
        <v>0</v>
      </c>
      <c r="T52" s="133">
        <f t="shared" ref="T52:AB58" si="16">(G52*G$63*G$61*G$64)*$R52</f>
        <v>0</v>
      </c>
      <c r="U52" s="133">
        <f t="shared" si="16"/>
        <v>0</v>
      </c>
      <c r="V52" s="133">
        <f t="shared" si="16"/>
        <v>0</v>
      </c>
      <c r="W52" s="133">
        <f t="shared" si="16"/>
        <v>0</v>
      </c>
      <c r="X52" s="133">
        <f t="shared" si="16"/>
        <v>0</v>
      </c>
      <c r="Y52" s="133">
        <f t="shared" si="16"/>
        <v>0</v>
      </c>
      <c r="Z52" s="133">
        <f t="shared" si="16"/>
        <v>0</v>
      </c>
      <c r="AA52" s="133">
        <f t="shared" si="16"/>
        <v>0</v>
      </c>
      <c r="AB52" s="133">
        <f t="shared" si="16"/>
        <v>0</v>
      </c>
      <c r="AC52" s="133">
        <f t="shared" ref="AC52" si="17">SUM(S52:AB52)</f>
        <v>0</v>
      </c>
      <c r="AD52" s="200"/>
      <c r="AE52" s="198"/>
      <c r="AF52" s="200"/>
      <c r="AG52" s="200"/>
      <c r="AH52" s="200"/>
      <c r="AI52" s="200"/>
      <c r="AJ52" s="198"/>
      <c r="AK52" s="153"/>
      <c r="AL52" s="153"/>
      <c r="AM52" s="153"/>
      <c r="AN52" s="153"/>
    </row>
    <row r="53" spans="1:40" ht="61.5" customHeight="1" thickBot="1" x14ac:dyDescent="0.35">
      <c r="A53" s="206" t="s">
        <v>188</v>
      </c>
      <c r="B53" s="208" t="s">
        <v>282</v>
      </c>
      <c r="C53" s="203" t="s">
        <v>241</v>
      </c>
      <c r="D53" s="203" t="s">
        <v>294</v>
      </c>
      <c r="E53" s="209" t="s">
        <v>276</v>
      </c>
      <c r="F53" s="199"/>
      <c r="G53" s="133">
        <f t="shared" ref="G53:O58" si="18">$F53</f>
        <v>0</v>
      </c>
      <c r="H53" s="133">
        <f t="shared" si="18"/>
        <v>0</v>
      </c>
      <c r="I53" s="133">
        <f t="shared" si="18"/>
        <v>0</v>
      </c>
      <c r="J53" s="133">
        <f t="shared" si="18"/>
        <v>0</v>
      </c>
      <c r="K53" s="133">
        <f t="shared" si="18"/>
        <v>0</v>
      </c>
      <c r="L53" s="133">
        <f t="shared" si="18"/>
        <v>0</v>
      </c>
      <c r="M53" s="133">
        <f t="shared" si="18"/>
        <v>0</v>
      </c>
      <c r="N53" s="133">
        <f t="shared" si="18"/>
        <v>0</v>
      </c>
      <c r="O53" s="133">
        <f t="shared" si="18"/>
        <v>0</v>
      </c>
      <c r="P53" s="53"/>
      <c r="Q53" s="200" t="s">
        <v>370</v>
      </c>
      <c r="R53" s="201">
        <f>'Conversion factors'!B7</f>
        <v>7.0499999999999993E-2</v>
      </c>
      <c r="S53" s="133">
        <f t="shared" ref="S53:S57" si="19">(F53*F$63*F$61*F$64)*$R53</f>
        <v>0</v>
      </c>
      <c r="T53" s="133">
        <f t="shared" si="16"/>
        <v>0</v>
      </c>
      <c r="U53" s="133">
        <f t="shared" si="16"/>
        <v>0</v>
      </c>
      <c r="V53" s="133">
        <f t="shared" si="16"/>
        <v>0</v>
      </c>
      <c r="W53" s="133">
        <f t="shared" si="16"/>
        <v>0</v>
      </c>
      <c r="X53" s="133">
        <f t="shared" si="16"/>
        <v>0</v>
      </c>
      <c r="Y53" s="133">
        <f t="shared" si="16"/>
        <v>0</v>
      </c>
      <c r="Z53" s="133">
        <f t="shared" si="16"/>
        <v>0</v>
      </c>
      <c r="AA53" s="133">
        <f t="shared" si="16"/>
        <v>0</v>
      </c>
      <c r="AB53" s="133">
        <f t="shared" si="16"/>
        <v>0</v>
      </c>
      <c r="AC53" s="133">
        <f>SUM(S53:AB53)</f>
        <v>0</v>
      </c>
      <c r="AD53" s="200"/>
      <c r="AE53" s="198"/>
      <c r="AF53" s="200"/>
      <c r="AG53" s="200"/>
      <c r="AH53" s="200"/>
      <c r="AI53" s="200"/>
      <c r="AJ53" s="198"/>
      <c r="AK53" s="153"/>
      <c r="AL53" s="153"/>
      <c r="AM53" s="153"/>
      <c r="AN53" s="153"/>
    </row>
    <row r="54" spans="1:40" ht="61.5" customHeight="1" thickBot="1" x14ac:dyDescent="0.35">
      <c r="A54" s="206" t="s">
        <v>29</v>
      </c>
      <c r="B54" s="208" t="s">
        <v>283</v>
      </c>
      <c r="C54" s="203" t="s">
        <v>242</v>
      </c>
      <c r="D54" s="203" t="s">
        <v>292</v>
      </c>
      <c r="E54" s="209" t="s">
        <v>276</v>
      </c>
      <c r="F54" s="199"/>
      <c r="G54" s="133">
        <f t="shared" si="18"/>
        <v>0</v>
      </c>
      <c r="H54" s="133">
        <f t="shared" si="18"/>
        <v>0</v>
      </c>
      <c r="I54" s="133">
        <f t="shared" si="18"/>
        <v>0</v>
      </c>
      <c r="J54" s="133">
        <f t="shared" si="18"/>
        <v>0</v>
      </c>
      <c r="K54" s="133">
        <f t="shared" si="18"/>
        <v>0</v>
      </c>
      <c r="L54" s="133">
        <f t="shared" si="18"/>
        <v>0</v>
      </c>
      <c r="M54" s="133">
        <f t="shared" si="18"/>
        <v>0</v>
      </c>
      <c r="N54" s="133">
        <f t="shared" si="18"/>
        <v>0</v>
      </c>
      <c r="O54" s="133">
        <f t="shared" si="18"/>
        <v>0</v>
      </c>
      <c r="P54" s="53"/>
      <c r="Q54" s="204" t="s">
        <v>371</v>
      </c>
      <c r="R54" s="205">
        <f>'Conversion factors'!$B$15</f>
        <v>5.0000000000000001E-4</v>
      </c>
      <c r="S54" s="133">
        <f t="shared" si="19"/>
        <v>0</v>
      </c>
      <c r="T54" s="133">
        <f t="shared" si="16"/>
        <v>0</v>
      </c>
      <c r="U54" s="133">
        <f t="shared" si="16"/>
        <v>0</v>
      </c>
      <c r="V54" s="133">
        <f t="shared" si="16"/>
        <v>0</v>
      </c>
      <c r="W54" s="133">
        <f t="shared" si="16"/>
        <v>0</v>
      </c>
      <c r="X54" s="133">
        <f t="shared" si="16"/>
        <v>0</v>
      </c>
      <c r="Y54" s="133">
        <f t="shared" si="16"/>
        <v>0</v>
      </c>
      <c r="Z54" s="133">
        <f t="shared" si="16"/>
        <v>0</v>
      </c>
      <c r="AA54" s="133">
        <f t="shared" si="16"/>
        <v>0</v>
      </c>
      <c r="AB54" s="133">
        <f t="shared" si="16"/>
        <v>0</v>
      </c>
      <c r="AC54" s="133">
        <f t="shared" ref="AC54:AC60" si="20">SUM(S54:AB54)</f>
        <v>0</v>
      </c>
      <c r="AD54" s="200"/>
      <c r="AE54" s="198"/>
      <c r="AF54" s="200"/>
      <c r="AG54" s="200"/>
      <c r="AH54" s="200"/>
      <c r="AI54" s="200"/>
      <c r="AJ54" s="198"/>
      <c r="AK54" s="153"/>
      <c r="AL54" s="153"/>
      <c r="AM54" s="153"/>
      <c r="AN54" s="153"/>
    </row>
    <row r="55" spans="1:40" ht="61.5" customHeight="1" thickBot="1" x14ac:dyDescent="0.35">
      <c r="A55" s="206" t="s">
        <v>192</v>
      </c>
      <c r="B55" s="208" t="s">
        <v>284</v>
      </c>
      <c r="C55" s="203" t="s">
        <v>243</v>
      </c>
      <c r="D55" s="203" t="s">
        <v>290</v>
      </c>
      <c r="E55" s="209" t="s">
        <v>276</v>
      </c>
      <c r="F55" s="199"/>
      <c r="G55" s="133">
        <f t="shared" si="18"/>
        <v>0</v>
      </c>
      <c r="H55" s="133">
        <f t="shared" si="18"/>
        <v>0</v>
      </c>
      <c r="I55" s="133">
        <f t="shared" si="18"/>
        <v>0</v>
      </c>
      <c r="J55" s="133">
        <f t="shared" si="18"/>
        <v>0</v>
      </c>
      <c r="K55" s="133">
        <f t="shared" si="18"/>
        <v>0</v>
      </c>
      <c r="L55" s="133">
        <f t="shared" si="18"/>
        <v>0</v>
      </c>
      <c r="M55" s="133">
        <f t="shared" si="18"/>
        <v>0</v>
      </c>
      <c r="N55" s="133">
        <f t="shared" si="18"/>
        <v>0</v>
      </c>
      <c r="O55" s="133">
        <f t="shared" si="18"/>
        <v>0</v>
      </c>
      <c r="P55" s="53"/>
      <c r="Q55" s="204" t="s">
        <v>371</v>
      </c>
      <c r="R55" s="205">
        <f>'Conversion factors'!$B$16</f>
        <v>0</v>
      </c>
      <c r="S55" s="133">
        <f t="shared" si="19"/>
        <v>0</v>
      </c>
      <c r="T55" s="133">
        <f t="shared" si="16"/>
        <v>0</v>
      </c>
      <c r="U55" s="133">
        <f t="shared" si="16"/>
        <v>0</v>
      </c>
      <c r="V55" s="133">
        <f t="shared" si="16"/>
        <v>0</v>
      </c>
      <c r="W55" s="133">
        <f t="shared" si="16"/>
        <v>0</v>
      </c>
      <c r="X55" s="133">
        <f t="shared" si="16"/>
        <v>0</v>
      </c>
      <c r="Y55" s="133">
        <f t="shared" si="16"/>
        <v>0</v>
      </c>
      <c r="Z55" s="133">
        <f t="shared" si="16"/>
        <v>0</v>
      </c>
      <c r="AA55" s="133">
        <f t="shared" si="16"/>
        <v>0</v>
      </c>
      <c r="AB55" s="133">
        <f t="shared" si="16"/>
        <v>0</v>
      </c>
      <c r="AC55" s="133">
        <f t="shared" si="20"/>
        <v>0</v>
      </c>
      <c r="AD55" s="200"/>
      <c r="AE55" s="198"/>
      <c r="AF55" s="200"/>
      <c r="AG55" s="200"/>
      <c r="AH55" s="200"/>
      <c r="AI55" s="200"/>
      <c r="AJ55" s="198"/>
      <c r="AK55" s="153"/>
      <c r="AL55" s="153"/>
      <c r="AM55" s="153"/>
      <c r="AN55" s="153"/>
    </row>
    <row r="56" spans="1:40" ht="61.5" customHeight="1" thickBot="1" x14ac:dyDescent="0.35">
      <c r="A56" s="206" t="s">
        <v>192</v>
      </c>
      <c r="B56" s="208" t="s">
        <v>284</v>
      </c>
      <c r="C56" s="203" t="s">
        <v>243</v>
      </c>
      <c r="D56" s="203" t="s">
        <v>291</v>
      </c>
      <c r="E56" s="209" t="s">
        <v>276</v>
      </c>
      <c r="F56" s="199"/>
      <c r="G56" s="133">
        <f t="shared" si="18"/>
        <v>0</v>
      </c>
      <c r="H56" s="133">
        <f t="shared" si="18"/>
        <v>0</v>
      </c>
      <c r="I56" s="133">
        <f t="shared" si="18"/>
        <v>0</v>
      </c>
      <c r="J56" s="133">
        <f t="shared" si="18"/>
        <v>0</v>
      </c>
      <c r="K56" s="133">
        <f t="shared" si="18"/>
        <v>0</v>
      </c>
      <c r="L56" s="133">
        <f t="shared" si="18"/>
        <v>0</v>
      </c>
      <c r="M56" s="133">
        <f t="shared" si="18"/>
        <v>0</v>
      </c>
      <c r="N56" s="133">
        <f t="shared" si="18"/>
        <v>0</v>
      </c>
      <c r="O56" s="133">
        <f t="shared" si="18"/>
        <v>0</v>
      </c>
      <c r="P56" s="53"/>
      <c r="Q56" s="204" t="s">
        <v>371</v>
      </c>
      <c r="R56" s="205">
        <f>'Conversion factors'!$B$17</f>
        <v>0</v>
      </c>
      <c r="S56" s="133">
        <f t="shared" si="19"/>
        <v>0</v>
      </c>
      <c r="T56" s="133">
        <f t="shared" si="16"/>
        <v>0</v>
      </c>
      <c r="U56" s="133">
        <f t="shared" si="16"/>
        <v>0</v>
      </c>
      <c r="V56" s="133">
        <f t="shared" si="16"/>
        <v>0</v>
      </c>
      <c r="W56" s="133">
        <f t="shared" si="16"/>
        <v>0</v>
      </c>
      <c r="X56" s="133">
        <f t="shared" si="16"/>
        <v>0</v>
      </c>
      <c r="Y56" s="133">
        <f t="shared" si="16"/>
        <v>0</v>
      </c>
      <c r="Z56" s="133">
        <f t="shared" si="16"/>
        <v>0</v>
      </c>
      <c r="AA56" s="133">
        <f t="shared" si="16"/>
        <v>0</v>
      </c>
      <c r="AB56" s="133">
        <f t="shared" si="16"/>
        <v>0</v>
      </c>
      <c r="AC56" s="133">
        <f>SUM(S56:AB56)</f>
        <v>0</v>
      </c>
      <c r="AD56" s="200"/>
      <c r="AE56" s="198"/>
      <c r="AF56" s="200"/>
      <c r="AG56" s="200"/>
      <c r="AH56" s="200"/>
      <c r="AI56" s="200"/>
      <c r="AJ56" s="198"/>
      <c r="AK56" s="153"/>
      <c r="AL56" s="153"/>
      <c r="AM56" s="153"/>
      <c r="AN56" s="153"/>
    </row>
    <row r="57" spans="1:40" ht="61.5" customHeight="1" thickBot="1" x14ac:dyDescent="0.35">
      <c r="A57" s="206" t="s">
        <v>190</v>
      </c>
      <c r="B57" s="208" t="s">
        <v>285</v>
      </c>
      <c r="C57" s="203" t="s">
        <v>244</v>
      </c>
      <c r="D57" s="203" t="s">
        <v>288</v>
      </c>
      <c r="E57" s="209" t="s">
        <v>276</v>
      </c>
      <c r="F57" s="199"/>
      <c r="G57" s="133">
        <f t="shared" si="18"/>
        <v>0</v>
      </c>
      <c r="H57" s="133">
        <f t="shared" si="18"/>
        <v>0</v>
      </c>
      <c r="I57" s="133">
        <f t="shared" si="18"/>
        <v>0</v>
      </c>
      <c r="J57" s="133">
        <f t="shared" si="18"/>
        <v>0</v>
      </c>
      <c r="K57" s="133">
        <f t="shared" si="18"/>
        <v>0</v>
      </c>
      <c r="L57" s="133">
        <f t="shared" si="18"/>
        <v>0</v>
      </c>
      <c r="M57" s="133">
        <f t="shared" si="18"/>
        <v>0</v>
      </c>
      <c r="N57" s="133">
        <f t="shared" si="18"/>
        <v>0</v>
      </c>
      <c r="O57" s="133">
        <f t="shared" si="18"/>
        <v>0</v>
      </c>
      <c r="P57" s="53"/>
      <c r="Q57" s="200" t="s">
        <v>370</v>
      </c>
      <c r="R57" s="205">
        <f>'Conversion factors'!$B$13</f>
        <v>0</v>
      </c>
      <c r="S57" s="133">
        <f t="shared" si="19"/>
        <v>0</v>
      </c>
      <c r="T57" s="133">
        <f t="shared" si="16"/>
        <v>0</v>
      </c>
      <c r="U57" s="133">
        <f t="shared" si="16"/>
        <v>0</v>
      </c>
      <c r="V57" s="133">
        <f t="shared" si="16"/>
        <v>0</v>
      </c>
      <c r="W57" s="133">
        <f t="shared" si="16"/>
        <v>0</v>
      </c>
      <c r="X57" s="133">
        <f t="shared" si="16"/>
        <v>0</v>
      </c>
      <c r="Y57" s="133">
        <f t="shared" si="16"/>
        <v>0</v>
      </c>
      <c r="Z57" s="133">
        <f t="shared" si="16"/>
        <v>0</v>
      </c>
      <c r="AA57" s="133">
        <f t="shared" si="16"/>
        <v>0</v>
      </c>
      <c r="AB57" s="133">
        <f t="shared" si="16"/>
        <v>0</v>
      </c>
      <c r="AC57" s="133">
        <f t="shared" ref="AC57" si="21">SUM(S57:AB57)</f>
        <v>0</v>
      </c>
      <c r="AD57" s="200"/>
      <c r="AE57" s="198"/>
      <c r="AF57" s="200"/>
      <c r="AG57" s="200"/>
      <c r="AH57" s="200"/>
      <c r="AI57" s="200"/>
      <c r="AJ57" s="198"/>
      <c r="AK57" s="153"/>
      <c r="AL57" s="153"/>
      <c r="AM57" s="153"/>
      <c r="AN57" s="153"/>
    </row>
    <row r="58" spans="1:40" ht="61.5" customHeight="1" thickBot="1" x14ac:dyDescent="0.35">
      <c r="A58" s="206" t="s">
        <v>190</v>
      </c>
      <c r="B58" s="208" t="s">
        <v>285</v>
      </c>
      <c r="C58" s="203" t="s">
        <v>244</v>
      </c>
      <c r="D58" s="203" t="s">
        <v>289</v>
      </c>
      <c r="E58" s="209" t="s">
        <v>276</v>
      </c>
      <c r="F58" s="199"/>
      <c r="G58" s="133">
        <f t="shared" si="18"/>
        <v>0</v>
      </c>
      <c r="H58" s="133">
        <f t="shared" si="18"/>
        <v>0</v>
      </c>
      <c r="I58" s="133">
        <f t="shared" si="18"/>
        <v>0</v>
      </c>
      <c r="J58" s="133">
        <f t="shared" si="18"/>
        <v>0</v>
      </c>
      <c r="K58" s="133">
        <f t="shared" si="18"/>
        <v>0</v>
      </c>
      <c r="L58" s="133">
        <f t="shared" si="18"/>
        <v>0</v>
      </c>
      <c r="M58" s="133">
        <f t="shared" si="18"/>
        <v>0</v>
      </c>
      <c r="N58" s="133">
        <f t="shared" si="18"/>
        <v>0</v>
      </c>
      <c r="O58" s="133">
        <f>$F58</f>
        <v>0</v>
      </c>
      <c r="P58" s="53"/>
      <c r="Q58" s="200" t="s">
        <v>370</v>
      </c>
      <c r="R58" s="201">
        <f>'Conversion factors'!$B$14</f>
        <v>5.7000000000000002E-2</v>
      </c>
      <c r="S58" s="133">
        <f>(F58*F$63*F$61*F$64)*$R58</f>
        <v>0</v>
      </c>
      <c r="T58" s="133">
        <f t="shared" si="16"/>
        <v>0</v>
      </c>
      <c r="U58" s="133">
        <f t="shared" si="16"/>
        <v>0</v>
      </c>
      <c r="V58" s="133">
        <f t="shared" si="16"/>
        <v>0</v>
      </c>
      <c r="W58" s="133">
        <f t="shared" si="16"/>
        <v>0</v>
      </c>
      <c r="X58" s="133">
        <f t="shared" si="16"/>
        <v>0</v>
      </c>
      <c r="Y58" s="133">
        <f t="shared" si="16"/>
        <v>0</v>
      </c>
      <c r="Z58" s="133">
        <f t="shared" si="16"/>
        <v>0</v>
      </c>
      <c r="AA58" s="133">
        <f t="shared" si="16"/>
        <v>0</v>
      </c>
      <c r="AB58" s="133">
        <f t="shared" si="16"/>
        <v>0</v>
      </c>
      <c r="AC58" s="133">
        <f>SUM(S58:AB58)</f>
        <v>0</v>
      </c>
      <c r="AD58" s="200"/>
      <c r="AE58" s="198"/>
      <c r="AF58" s="200"/>
      <c r="AG58" s="200"/>
      <c r="AH58" s="200"/>
      <c r="AI58" s="200"/>
      <c r="AJ58" s="198"/>
      <c r="AK58" s="153"/>
      <c r="AL58" s="153"/>
      <c r="AM58" s="153"/>
      <c r="AN58" s="153"/>
    </row>
    <row r="59" spans="1:40" ht="63.6" customHeight="1" thickBot="1" x14ac:dyDescent="0.35">
      <c r="A59" s="206" t="s">
        <v>191</v>
      </c>
      <c r="B59" s="207" t="s">
        <v>126</v>
      </c>
      <c r="C59" s="207" t="s">
        <v>281</v>
      </c>
      <c r="D59" s="207" t="s">
        <v>126</v>
      </c>
      <c r="E59" s="207" t="s">
        <v>126</v>
      </c>
      <c r="F59" s="130"/>
      <c r="G59" s="130"/>
      <c r="H59" s="130"/>
      <c r="I59" s="130"/>
      <c r="J59" s="130"/>
      <c r="K59" s="130"/>
      <c r="L59" s="130"/>
      <c r="M59" s="130"/>
      <c r="N59" s="199"/>
      <c r="O59" s="199"/>
      <c r="P59" s="53"/>
      <c r="Q59" s="200" t="s">
        <v>269</v>
      </c>
      <c r="R59" s="13" t="s">
        <v>287</v>
      </c>
      <c r="S59" s="13" t="s">
        <v>286</v>
      </c>
      <c r="T59" s="13" t="s">
        <v>286</v>
      </c>
      <c r="U59" s="13" t="s">
        <v>286</v>
      </c>
      <c r="V59" s="13" t="s">
        <v>286</v>
      </c>
      <c r="W59" s="13" t="s">
        <v>286</v>
      </c>
      <c r="X59" s="13" t="s">
        <v>286</v>
      </c>
      <c r="Y59" s="13" t="s">
        <v>286</v>
      </c>
      <c r="Z59" s="13" t="s">
        <v>286</v>
      </c>
      <c r="AA59" s="13" t="s">
        <v>286</v>
      </c>
      <c r="AB59" s="13" t="s">
        <v>286</v>
      </c>
      <c r="AC59" s="133">
        <f t="shared" si="20"/>
        <v>0</v>
      </c>
      <c r="AD59" s="200"/>
      <c r="AE59" s="198"/>
      <c r="AF59" s="200"/>
      <c r="AG59" s="200"/>
      <c r="AH59" s="200"/>
      <c r="AI59" s="200"/>
      <c r="AJ59" s="198"/>
      <c r="AK59" s="153"/>
      <c r="AL59" s="153"/>
      <c r="AM59" s="153"/>
      <c r="AN59" s="153"/>
    </row>
    <row r="60" spans="1:40" ht="63.6" customHeight="1" thickBot="1" x14ac:dyDescent="0.35">
      <c r="A60" s="206" t="s">
        <v>191</v>
      </c>
      <c r="B60" s="207" t="s">
        <v>126</v>
      </c>
      <c r="C60" s="207" t="s">
        <v>281</v>
      </c>
      <c r="D60" s="207" t="s">
        <v>126</v>
      </c>
      <c r="E60" s="207" t="s">
        <v>126</v>
      </c>
      <c r="F60" s="130"/>
      <c r="G60" s="130"/>
      <c r="H60" s="130"/>
      <c r="I60" s="130"/>
      <c r="J60" s="130"/>
      <c r="K60" s="130"/>
      <c r="L60" s="130"/>
      <c r="M60" s="130"/>
      <c r="N60" s="199"/>
      <c r="O60" s="199"/>
      <c r="P60" s="53"/>
      <c r="Q60" s="200" t="s">
        <v>269</v>
      </c>
      <c r="R60" s="13" t="s">
        <v>287</v>
      </c>
      <c r="S60" s="13" t="s">
        <v>286</v>
      </c>
      <c r="T60" s="13" t="s">
        <v>286</v>
      </c>
      <c r="U60" s="13" t="s">
        <v>286</v>
      </c>
      <c r="V60" s="13" t="s">
        <v>286</v>
      </c>
      <c r="W60" s="13" t="s">
        <v>286</v>
      </c>
      <c r="X60" s="13" t="s">
        <v>286</v>
      </c>
      <c r="Y60" s="13" t="s">
        <v>286</v>
      </c>
      <c r="Z60" s="13" t="s">
        <v>286</v>
      </c>
      <c r="AA60" s="13" t="s">
        <v>286</v>
      </c>
      <c r="AB60" s="13" t="s">
        <v>286</v>
      </c>
      <c r="AC60" s="133">
        <f t="shared" si="20"/>
        <v>0</v>
      </c>
      <c r="AD60" s="200"/>
      <c r="AE60" s="198"/>
      <c r="AF60" s="200"/>
      <c r="AG60" s="200"/>
      <c r="AH60" s="200"/>
      <c r="AI60" s="200"/>
      <c r="AJ60" s="198"/>
      <c r="AK60" s="153"/>
      <c r="AL60" s="153"/>
      <c r="AM60" s="153"/>
      <c r="AN60" s="153"/>
    </row>
    <row r="61" spans="1:40" ht="63.6" customHeight="1" thickBot="1" x14ac:dyDescent="0.35">
      <c r="A61" s="206" t="s">
        <v>274</v>
      </c>
      <c r="B61" s="209" t="s">
        <v>280</v>
      </c>
      <c r="C61" s="209" t="s">
        <v>279</v>
      </c>
      <c r="D61" s="209"/>
      <c r="E61" s="209" t="s">
        <v>273</v>
      </c>
      <c r="F61" s="130">
        <v>2790000</v>
      </c>
      <c r="G61" s="130">
        <v>2790000</v>
      </c>
      <c r="H61" s="130">
        <v>2790000</v>
      </c>
      <c r="I61" s="130">
        <v>2790000</v>
      </c>
      <c r="J61" s="130">
        <v>2790000</v>
      </c>
      <c r="K61" s="130">
        <v>2790000</v>
      </c>
      <c r="L61" s="130">
        <v>2790000</v>
      </c>
      <c r="M61" s="130">
        <v>2790000</v>
      </c>
      <c r="N61" s="130">
        <v>2790000</v>
      </c>
      <c r="O61" s="130">
        <v>2790000</v>
      </c>
      <c r="P61" s="53"/>
      <c r="Q61" s="20" t="s">
        <v>245</v>
      </c>
      <c r="R61" s="53"/>
      <c r="S61" s="53"/>
      <c r="T61" s="53"/>
      <c r="U61" s="53"/>
      <c r="V61" s="53"/>
      <c r="W61" s="53"/>
      <c r="X61" s="53"/>
      <c r="Y61" s="53"/>
      <c r="Z61" s="53"/>
      <c r="AA61" s="53"/>
      <c r="AB61" s="53"/>
      <c r="AC61" s="53"/>
      <c r="AD61" s="200"/>
      <c r="AE61" s="198"/>
      <c r="AF61" s="200"/>
      <c r="AG61" s="200"/>
      <c r="AH61" s="200"/>
      <c r="AI61" s="200"/>
      <c r="AJ61" s="198"/>
    </row>
    <row r="62" spans="1:40" ht="63.6" customHeight="1" thickBot="1" x14ac:dyDescent="0.35">
      <c r="A62" s="206" t="s">
        <v>373</v>
      </c>
      <c r="B62" s="209" t="s">
        <v>373</v>
      </c>
      <c r="C62" s="209" t="s">
        <v>239</v>
      </c>
      <c r="D62" s="209" t="s">
        <v>373</v>
      </c>
      <c r="E62" s="209" t="s">
        <v>238</v>
      </c>
      <c r="F62" s="130"/>
      <c r="G62" s="130"/>
      <c r="H62" s="130"/>
      <c r="I62" s="130"/>
      <c r="J62" s="130"/>
      <c r="K62" s="130"/>
      <c r="L62" s="130"/>
      <c r="M62" s="130"/>
      <c r="N62" s="199"/>
      <c r="O62" s="199"/>
      <c r="P62" s="53"/>
      <c r="Q62" s="20"/>
      <c r="R62" s="53"/>
      <c r="S62" s="53"/>
      <c r="T62" s="53"/>
      <c r="U62" s="53"/>
      <c r="V62" s="53"/>
      <c r="W62" s="53"/>
      <c r="X62" s="53"/>
      <c r="Y62" s="53"/>
      <c r="Z62" s="53"/>
      <c r="AA62" s="53"/>
      <c r="AB62" s="53"/>
      <c r="AC62" s="53"/>
      <c r="AD62" s="200"/>
      <c r="AE62" s="198"/>
      <c r="AF62" s="200"/>
      <c r="AG62" s="200"/>
      <c r="AH62" s="200"/>
      <c r="AI62" s="200"/>
      <c r="AJ62" s="198"/>
    </row>
    <row r="63" spans="1:40" ht="63.6" customHeight="1" thickBot="1" x14ac:dyDescent="0.35">
      <c r="A63" s="206" t="s">
        <v>274</v>
      </c>
      <c r="B63" s="209" t="s">
        <v>270</v>
      </c>
      <c r="C63" s="209" t="s">
        <v>372</v>
      </c>
      <c r="D63" s="224" t="s">
        <v>373</v>
      </c>
      <c r="E63" s="224" t="s">
        <v>238</v>
      </c>
      <c r="F63" s="210">
        <f>F62</f>
        <v>0</v>
      </c>
      <c r="G63" s="210">
        <f>F63+G62</f>
        <v>0</v>
      </c>
      <c r="H63" s="210">
        <f t="shared" ref="H63:N63" si="22">G63+H62</f>
        <v>0</v>
      </c>
      <c r="I63" s="210">
        <f t="shared" si="22"/>
        <v>0</v>
      </c>
      <c r="J63" s="210">
        <f t="shared" si="22"/>
        <v>0</v>
      </c>
      <c r="K63" s="210">
        <f t="shared" si="22"/>
        <v>0</v>
      </c>
      <c r="L63" s="210">
        <f t="shared" si="22"/>
        <v>0</v>
      </c>
      <c r="M63" s="210">
        <f t="shared" si="22"/>
        <v>0</v>
      </c>
      <c r="N63" s="210">
        <f t="shared" si="22"/>
        <v>0</v>
      </c>
      <c r="O63" s="210">
        <f>N63+O62</f>
        <v>0</v>
      </c>
      <c r="P63" s="53"/>
      <c r="Q63" s="20"/>
      <c r="R63" s="53"/>
      <c r="S63" s="53"/>
      <c r="T63" s="53"/>
      <c r="U63" s="53"/>
      <c r="V63" s="53"/>
      <c r="W63" s="53"/>
      <c r="X63" s="53"/>
      <c r="Y63" s="53"/>
      <c r="Z63" s="53"/>
      <c r="AA63" s="53"/>
      <c r="AB63" s="53"/>
      <c r="AC63" s="53"/>
      <c r="AD63" s="200"/>
      <c r="AE63" s="198"/>
      <c r="AF63" s="200"/>
      <c r="AG63" s="200"/>
      <c r="AH63" s="200"/>
      <c r="AI63" s="200"/>
      <c r="AJ63" s="198"/>
    </row>
    <row r="64" spans="1:40" ht="63.6" customHeight="1" thickBot="1" x14ac:dyDescent="0.35">
      <c r="A64" s="206" t="s">
        <v>274</v>
      </c>
      <c r="B64" s="209" t="s">
        <v>343</v>
      </c>
      <c r="C64" s="209" t="s">
        <v>344</v>
      </c>
      <c r="D64" s="209"/>
      <c r="E64" s="209" t="s">
        <v>133</v>
      </c>
      <c r="F64" s="225"/>
      <c r="G64" s="225"/>
      <c r="H64" s="225"/>
      <c r="I64" s="225"/>
      <c r="J64" s="225"/>
      <c r="K64" s="225"/>
      <c r="L64" s="225"/>
      <c r="M64" s="225"/>
      <c r="N64" s="225"/>
      <c r="O64" s="225"/>
      <c r="P64" s="53"/>
      <c r="Q64" s="20" t="s">
        <v>345</v>
      </c>
      <c r="R64" s="53"/>
      <c r="S64" s="53"/>
      <c r="T64" s="53"/>
      <c r="U64" s="53"/>
      <c r="V64" s="53"/>
      <c r="W64" s="53"/>
      <c r="X64" s="53"/>
      <c r="Y64" s="53"/>
      <c r="Z64" s="53"/>
      <c r="AA64" s="53"/>
      <c r="AB64" s="53"/>
      <c r="AC64" s="53"/>
      <c r="AD64" s="200"/>
      <c r="AE64" s="198"/>
      <c r="AF64" s="200"/>
      <c r="AG64" s="200"/>
      <c r="AH64" s="200"/>
      <c r="AI64" s="200"/>
      <c r="AJ64" s="198"/>
    </row>
  </sheetData>
  <autoFilter ref="A16:AN64" xr:uid="{00000000-0001-0000-0400-000000000000}"/>
  <mergeCells count="4">
    <mergeCell ref="AD14:AJ14"/>
    <mergeCell ref="A14:Q15"/>
    <mergeCell ref="AD15:AJ15"/>
    <mergeCell ref="R14:AC15"/>
  </mergeCells>
  <dataValidations count="6">
    <dataValidation type="list" allowBlank="1" showInputMessage="1" showErrorMessage="1" sqref="AE52:AE64 AE20:AE50 AE18" xr:uid="{00000000-0002-0000-04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J52:AJ64 AJ20:AJ50 AJ18" xr:uid="{00000000-0002-0000-0400-000001000000}">
      <formula1>"Primary Data,Third Party Data,Secondary Data - Calculated based on actual data,Secondary Data - Based on assumptions,Secondary Data - Extrapolation,Other evidence"</formula1>
    </dataValidation>
    <dataValidation type="decimal" allowBlank="1" showInputMessage="1" showErrorMessage="1" error="Please insert a value between 0 and 1." sqref="F64:O64" xr:uid="{00000000-0002-0000-0400-000004000000}">
      <formula1>0</formula1>
      <formula2>1</formula2>
    </dataValidation>
    <dataValidation type="whole" operator="greaterThanOrEqual" allowBlank="1" showInputMessage="1" showErrorMessage="1" error="Please insert a whole value greater than or equal to 1." sqref="F61:O61" xr:uid="{55818906-0404-4453-8730-E60FBF311C80}">
      <formula1>1</formula1>
    </dataValidation>
    <dataValidation allowBlank="1" showInputMessage="1" showErrorMessage="1" error="Please insert a value between 0 and 1." sqref="E52:E58 E61:E64" xr:uid="{F8F4A3A7-B870-405B-B4F8-CB0F9AE24562}"/>
    <dataValidation type="list" allowBlank="1" showInputMessage="1" showErrorMessage="1" sqref="E20:E48" xr:uid="{00000000-0002-0000-0400-000002000000}">
      <formula1>"MWh,kWh,GJ,MJ,cubic meter,ton,kg,litres"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23"/>
  <sheetViews>
    <sheetView zoomScale="90" zoomScaleNormal="90" workbookViewId="0">
      <selection activeCell="C28" sqref="C28"/>
    </sheetView>
  </sheetViews>
  <sheetFormatPr defaultColWidth="9.33203125" defaultRowHeight="17.25" customHeight="1" x14ac:dyDescent="0.25"/>
  <cols>
    <col min="1" max="1" width="14.88671875" style="9" bestFit="1" customWidth="1"/>
    <col min="2" max="2" width="17.33203125" style="9" bestFit="1" customWidth="1"/>
    <col min="3" max="3" width="20.44140625" style="9" customWidth="1"/>
    <col min="4" max="4" width="41.109375" style="9" customWidth="1"/>
    <col min="5" max="5" width="82.5546875" style="9" customWidth="1"/>
    <col min="6" max="6" width="22.5546875" style="9" customWidth="1"/>
    <col min="7" max="10" width="17.88671875" style="9" customWidth="1"/>
    <col min="11" max="16384" width="9.33203125" style="9"/>
  </cols>
  <sheetData>
    <row r="1" spans="1:10" ht="17.25" customHeight="1" thickBot="1" x14ac:dyDescent="0.3">
      <c r="A1" s="94" t="s">
        <v>260</v>
      </c>
    </row>
    <row r="2" spans="1:10" ht="29.1" customHeight="1" thickBot="1" x14ac:dyDescent="0.3">
      <c r="A2" s="10" t="s">
        <v>99</v>
      </c>
      <c r="B2" s="11" t="s">
        <v>100</v>
      </c>
      <c r="C2" s="11" t="s">
        <v>50</v>
      </c>
      <c r="D2" s="11" t="s">
        <v>48</v>
      </c>
      <c r="E2" s="11" t="s">
        <v>101</v>
      </c>
      <c r="F2" s="11" t="s">
        <v>102</v>
      </c>
      <c r="G2" s="90" t="s">
        <v>103</v>
      </c>
      <c r="H2" s="90" t="s">
        <v>85</v>
      </c>
      <c r="I2" s="90" t="s">
        <v>104</v>
      </c>
      <c r="J2" s="90" t="s">
        <v>90</v>
      </c>
    </row>
    <row r="3" spans="1:10" ht="13.8" thickBot="1" x14ac:dyDescent="0.3">
      <c r="A3" s="48" t="s">
        <v>105</v>
      </c>
      <c r="B3" s="49"/>
      <c r="C3" s="48"/>
      <c r="D3" s="48"/>
      <c r="E3" s="50"/>
      <c r="F3" s="51"/>
      <c r="G3" s="49"/>
      <c r="H3" s="49"/>
      <c r="I3" s="48"/>
      <c r="J3" s="52"/>
    </row>
    <row r="4" spans="1:10" ht="17.25" customHeight="1" thickBot="1" x14ac:dyDescent="0.3">
      <c r="A4" s="33" t="s">
        <v>199</v>
      </c>
      <c r="B4" s="111">
        <v>3.5999999999999999E-3</v>
      </c>
      <c r="C4" s="33" t="s">
        <v>200</v>
      </c>
      <c r="D4" s="33" t="s">
        <v>201</v>
      </c>
      <c r="E4" s="56"/>
      <c r="F4" s="19" t="s">
        <v>202</v>
      </c>
      <c r="G4" s="58" t="s">
        <v>20</v>
      </c>
      <c r="H4" s="53"/>
      <c r="I4" s="54"/>
      <c r="J4" s="55"/>
    </row>
    <row r="5" spans="1:10" ht="17.25" customHeight="1" thickBot="1" x14ac:dyDescent="0.3">
      <c r="A5" s="33" t="s">
        <v>199</v>
      </c>
      <c r="B5" s="111">
        <v>1E-3</v>
      </c>
      <c r="C5" s="33" t="s">
        <v>203</v>
      </c>
      <c r="D5" s="33" t="s">
        <v>201</v>
      </c>
      <c r="E5" s="56"/>
      <c r="F5" s="19" t="s">
        <v>202</v>
      </c>
      <c r="G5" s="58" t="s">
        <v>20</v>
      </c>
      <c r="H5" s="53"/>
      <c r="I5" s="54"/>
      <c r="J5" s="55"/>
    </row>
    <row r="6" spans="1:10" ht="17.25" customHeight="1" thickBot="1" x14ac:dyDescent="0.3">
      <c r="A6" s="33" t="s">
        <v>204</v>
      </c>
      <c r="B6" s="111">
        <v>7.1999999999999995E-2</v>
      </c>
      <c r="C6" s="33" t="s">
        <v>205</v>
      </c>
      <c r="D6" s="33" t="s">
        <v>206</v>
      </c>
      <c r="E6" s="56" t="s">
        <v>252</v>
      </c>
      <c r="F6" s="36" t="s">
        <v>20</v>
      </c>
      <c r="G6" s="58" t="s">
        <v>20</v>
      </c>
      <c r="H6" s="53"/>
      <c r="I6" s="54"/>
      <c r="J6" s="55"/>
    </row>
    <row r="7" spans="1:10" ht="17.25" customHeight="1" thickBot="1" x14ac:dyDescent="0.3">
      <c r="A7" s="33" t="s">
        <v>207</v>
      </c>
      <c r="B7" s="111">
        <v>7.0499999999999993E-2</v>
      </c>
      <c r="C7" s="33" t="s">
        <v>205</v>
      </c>
      <c r="D7" s="33" t="s">
        <v>208</v>
      </c>
      <c r="E7" s="56" t="s">
        <v>252</v>
      </c>
      <c r="F7" s="36" t="s">
        <v>20</v>
      </c>
      <c r="G7" s="58" t="s">
        <v>20</v>
      </c>
      <c r="H7" s="53"/>
      <c r="I7" s="54"/>
      <c r="J7" s="55"/>
    </row>
    <row r="8" spans="1:10" ht="17.25" customHeight="1" thickBot="1" x14ac:dyDescent="0.3">
      <c r="A8" s="33" t="s">
        <v>209</v>
      </c>
      <c r="B8" s="111">
        <v>5.9499999999999997E-2</v>
      </c>
      <c r="C8" s="33" t="s">
        <v>210</v>
      </c>
      <c r="D8" s="33" t="s">
        <v>211</v>
      </c>
      <c r="E8" s="56" t="s">
        <v>252</v>
      </c>
      <c r="F8" s="36" t="s">
        <v>20</v>
      </c>
      <c r="G8" s="58" t="s">
        <v>20</v>
      </c>
      <c r="H8" s="53"/>
      <c r="I8" s="54"/>
      <c r="J8" s="55"/>
    </row>
    <row r="9" spans="1:10" ht="17.25" customHeight="1" thickBot="1" x14ac:dyDescent="0.3">
      <c r="A9" s="33" t="s">
        <v>212</v>
      </c>
      <c r="B9" s="111">
        <v>6.4899999999999999E-2</v>
      </c>
      <c r="C9" s="33" t="s">
        <v>210</v>
      </c>
      <c r="D9" s="33" t="s">
        <v>213</v>
      </c>
      <c r="E9" s="56" t="s">
        <v>252</v>
      </c>
      <c r="F9" s="36" t="s">
        <v>20</v>
      </c>
      <c r="G9" s="58" t="s">
        <v>20</v>
      </c>
      <c r="H9" s="53"/>
      <c r="I9" s="54"/>
      <c r="J9" s="55"/>
    </row>
    <row r="10" spans="1:10" ht="17.25" customHeight="1" thickBot="1" x14ac:dyDescent="0.3">
      <c r="A10" s="33" t="s">
        <v>214</v>
      </c>
      <c r="B10" s="111">
        <v>7.8100000000000003E-2</v>
      </c>
      <c r="C10" s="33" t="s">
        <v>210</v>
      </c>
      <c r="D10" s="33" t="s">
        <v>215</v>
      </c>
      <c r="E10" s="56" t="s">
        <v>252</v>
      </c>
      <c r="F10" s="36" t="s">
        <v>20</v>
      </c>
      <c r="G10" s="58" t="s">
        <v>20</v>
      </c>
      <c r="H10" s="53"/>
      <c r="I10" s="54"/>
      <c r="J10" s="55"/>
    </row>
    <row r="11" spans="1:10" ht="17.25" customHeight="1" thickBot="1" x14ac:dyDescent="0.3">
      <c r="A11" s="33" t="s">
        <v>216</v>
      </c>
      <c r="B11" s="111">
        <v>7.3200000000000001E-2</v>
      </c>
      <c r="C11" s="33" t="s">
        <v>205</v>
      </c>
      <c r="D11" s="33" t="s">
        <v>217</v>
      </c>
      <c r="E11" s="56" t="s">
        <v>252</v>
      </c>
      <c r="F11" s="19" t="s">
        <v>218</v>
      </c>
      <c r="G11" s="58" t="s">
        <v>20</v>
      </c>
      <c r="H11" s="53"/>
      <c r="I11" s="54"/>
      <c r="J11" s="55"/>
    </row>
    <row r="12" spans="1:10" ht="17.25" customHeight="1" thickBot="1" x14ac:dyDescent="0.3">
      <c r="A12" s="33" t="s">
        <v>219</v>
      </c>
      <c r="B12" s="111">
        <v>8.1799999999999998E-2</v>
      </c>
      <c r="C12" s="33" t="s">
        <v>210</v>
      </c>
      <c r="D12" s="33" t="s">
        <v>220</v>
      </c>
      <c r="E12" s="56" t="s">
        <v>252</v>
      </c>
      <c r="F12" s="19" t="s">
        <v>218</v>
      </c>
      <c r="G12" s="58" t="s">
        <v>20</v>
      </c>
      <c r="H12" s="53"/>
      <c r="I12" s="54"/>
      <c r="J12" s="55"/>
    </row>
    <row r="13" spans="1:10" ht="17.25" customHeight="1" thickBot="1" x14ac:dyDescent="0.3">
      <c r="A13" s="33" t="s">
        <v>221</v>
      </c>
      <c r="B13" s="111">
        <v>0</v>
      </c>
      <c r="C13" s="33" t="s">
        <v>210</v>
      </c>
      <c r="D13" s="112" t="s">
        <v>253</v>
      </c>
      <c r="E13" s="56" t="s">
        <v>106</v>
      </c>
      <c r="F13" s="19"/>
      <c r="G13" s="58" t="s">
        <v>20</v>
      </c>
      <c r="H13" s="53"/>
      <c r="I13" s="54"/>
      <c r="J13" s="55"/>
    </row>
    <row r="14" spans="1:10" ht="17.25" customHeight="1" thickBot="1" x14ac:dyDescent="0.3">
      <c r="A14" s="33" t="s">
        <v>222</v>
      </c>
      <c r="B14" s="111">
        <v>5.7000000000000002E-2</v>
      </c>
      <c r="C14" s="33" t="s">
        <v>210</v>
      </c>
      <c r="D14" s="112" t="s">
        <v>254</v>
      </c>
      <c r="E14" s="56" t="s">
        <v>223</v>
      </c>
      <c r="F14" s="19" t="s">
        <v>224</v>
      </c>
      <c r="G14" s="58" t="s">
        <v>20</v>
      </c>
      <c r="H14" s="53"/>
      <c r="I14" s="54"/>
      <c r="J14" s="55"/>
    </row>
    <row r="15" spans="1:10" ht="17.25" customHeight="1" thickBot="1" x14ac:dyDescent="0.3">
      <c r="A15" s="33" t="s">
        <v>225</v>
      </c>
      <c r="B15" s="111">
        <v>5.0000000000000001E-4</v>
      </c>
      <c r="C15" s="33" t="s">
        <v>205</v>
      </c>
      <c r="D15" s="33" t="s">
        <v>226</v>
      </c>
      <c r="E15" s="56" t="s">
        <v>252</v>
      </c>
      <c r="F15" s="19" t="s">
        <v>325</v>
      </c>
      <c r="G15" s="58" t="s">
        <v>20</v>
      </c>
      <c r="H15" s="53"/>
      <c r="I15" s="54"/>
      <c r="J15" s="55"/>
    </row>
    <row r="16" spans="1:10" ht="17.25" customHeight="1" thickBot="1" x14ac:dyDescent="0.3">
      <c r="A16" s="33" t="s">
        <v>228</v>
      </c>
      <c r="B16" s="111">
        <v>0</v>
      </c>
      <c r="C16" s="33" t="s">
        <v>205</v>
      </c>
      <c r="D16" s="33" t="s">
        <v>229</v>
      </c>
      <c r="E16" s="56" t="s">
        <v>106</v>
      </c>
      <c r="F16" s="19"/>
      <c r="G16" s="58" t="s">
        <v>20</v>
      </c>
      <c r="H16" s="53"/>
      <c r="I16" s="54"/>
      <c r="J16" s="55"/>
    </row>
    <row r="17" spans="1:10" ht="17.25" customHeight="1" thickBot="1" x14ac:dyDescent="0.3">
      <c r="A17" s="33" t="s">
        <v>230</v>
      </c>
      <c r="B17" s="111">
        <v>0</v>
      </c>
      <c r="C17" s="33" t="s">
        <v>205</v>
      </c>
      <c r="D17" s="33" t="s">
        <v>231</v>
      </c>
      <c r="E17" s="56" t="s">
        <v>227</v>
      </c>
      <c r="F17" s="19"/>
      <c r="G17" s="58" t="s">
        <v>20</v>
      </c>
      <c r="H17" s="53"/>
      <c r="I17" s="54"/>
      <c r="J17" s="55"/>
    </row>
    <row r="18" spans="1:10" ht="17.25" customHeight="1" thickBot="1" x14ac:dyDescent="0.3">
      <c r="A18" s="33" t="s">
        <v>364</v>
      </c>
      <c r="B18" s="111">
        <v>7.1499999999999994E-2</v>
      </c>
      <c r="C18" s="33" t="s">
        <v>365</v>
      </c>
      <c r="D18" s="33" t="s">
        <v>366</v>
      </c>
      <c r="E18" s="56" t="s">
        <v>368</v>
      </c>
      <c r="F18" s="36" t="s">
        <v>367</v>
      </c>
      <c r="G18" s="58" t="s">
        <v>20</v>
      </c>
      <c r="H18" s="53"/>
      <c r="I18" s="54"/>
      <c r="J18" s="55"/>
    </row>
    <row r="19" spans="1:10" ht="13.8" thickBot="1" x14ac:dyDescent="0.3">
      <c r="A19" s="57" t="s">
        <v>107</v>
      </c>
      <c r="B19" s="49"/>
      <c r="C19" s="48"/>
      <c r="D19" s="48"/>
      <c r="E19" s="50"/>
      <c r="F19" s="51"/>
      <c r="G19" s="49"/>
      <c r="H19" s="49"/>
      <c r="I19" s="48"/>
      <c r="J19" s="52"/>
    </row>
    <row r="20" spans="1:10" ht="17.25" customHeight="1" thickBot="1" x14ac:dyDescent="0.3">
      <c r="A20" s="12"/>
      <c r="B20" s="34"/>
      <c r="C20" s="35"/>
      <c r="D20" s="33"/>
      <c r="E20" s="33"/>
      <c r="F20" s="36" t="s">
        <v>20</v>
      </c>
      <c r="G20" s="29"/>
      <c r="H20" s="27"/>
      <c r="I20" s="29"/>
      <c r="J20" s="27" t="s">
        <v>91</v>
      </c>
    </row>
    <row r="21" spans="1:10" ht="17.25" customHeight="1" thickBot="1" x14ac:dyDescent="0.3">
      <c r="A21" s="12"/>
      <c r="B21" s="34"/>
      <c r="C21" s="35"/>
      <c r="D21" s="33"/>
      <c r="E21" s="33"/>
      <c r="F21" s="36" t="s">
        <v>20</v>
      </c>
      <c r="G21" s="29"/>
      <c r="H21" s="27"/>
      <c r="I21" s="29"/>
      <c r="J21" s="27" t="s">
        <v>91</v>
      </c>
    </row>
    <row r="22" spans="1:10" ht="17.25" customHeight="1" thickBot="1" x14ac:dyDescent="0.3">
      <c r="A22" s="12"/>
      <c r="B22" s="34"/>
      <c r="C22" s="35"/>
      <c r="D22" s="33"/>
      <c r="E22" s="33"/>
      <c r="F22" s="36" t="s">
        <v>20</v>
      </c>
      <c r="G22" s="29"/>
      <c r="H22" s="27"/>
      <c r="I22" s="29"/>
      <c r="J22" s="27" t="s">
        <v>91</v>
      </c>
    </row>
    <row r="23" spans="1:10" ht="17.25" customHeight="1" thickBot="1" x14ac:dyDescent="0.3">
      <c r="A23" s="12"/>
      <c r="B23" s="34"/>
      <c r="C23" s="35"/>
      <c r="D23" s="33"/>
      <c r="E23" s="33"/>
      <c r="F23" s="36" t="s">
        <v>20</v>
      </c>
      <c r="G23" s="29"/>
      <c r="H23" s="27"/>
      <c r="I23" s="29"/>
      <c r="J23" s="27" t="s">
        <v>91</v>
      </c>
    </row>
  </sheetData>
  <dataValidations disablePrompts="1" count="2">
    <dataValidation type="list" allowBlank="1" showInputMessage="1" showErrorMessage="1" sqref="H20:H23" xr:uid="{00000000-0002-0000-05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J20:J23" xr:uid="{00000000-0002-0000-0500-000001000000}">
      <formula1>"Primary Data,Third Party Data,Secondary Data - Calculated based on actual data,Secondary Data - Based on assumptions,Secondary Data - Extrapolation,Other evidence"</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H26"/>
  <sheetViews>
    <sheetView topLeftCell="A3" zoomScale="70" zoomScaleNormal="70" workbookViewId="0">
      <selection activeCell="E23" sqref="E23"/>
    </sheetView>
  </sheetViews>
  <sheetFormatPr defaultColWidth="9.33203125" defaultRowHeight="14.4" x14ac:dyDescent="0.3"/>
  <cols>
    <col min="1" max="8" width="26.5546875" style="40" customWidth="1"/>
    <col min="9" max="16384" width="9.33203125" style="40"/>
  </cols>
  <sheetData>
    <row r="1" spans="1:8" x14ac:dyDescent="0.3">
      <c r="A1" s="125" t="s">
        <v>21</v>
      </c>
    </row>
    <row r="2" spans="1:8" ht="132" customHeight="1" x14ac:dyDescent="0.3">
      <c r="A2" s="245" t="s">
        <v>259</v>
      </c>
      <c r="B2" s="246"/>
      <c r="C2" s="246"/>
      <c r="D2" s="246"/>
      <c r="E2" s="246"/>
      <c r="F2" s="246"/>
      <c r="G2" s="246"/>
      <c r="H2" s="247"/>
    </row>
    <row r="3" spans="1:8" x14ac:dyDescent="0.3">
      <c r="A3" s="45"/>
      <c r="B3" s="46"/>
      <c r="C3" s="46"/>
      <c r="D3" s="46"/>
      <c r="E3" s="46"/>
      <c r="F3" s="46"/>
      <c r="G3" s="46"/>
      <c r="H3" s="46"/>
    </row>
    <row r="4" spans="1:8" x14ac:dyDescent="0.3">
      <c r="A4" s="113" t="s">
        <v>127</v>
      </c>
      <c r="B4" s="26"/>
      <c r="C4" s="26"/>
      <c r="D4" s="26"/>
      <c r="E4" s="26"/>
      <c r="F4" s="26"/>
      <c r="G4" s="26"/>
      <c r="H4" s="26"/>
    </row>
    <row r="5" spans="1:8" ht="15" thickBot="1" x14ac:dyDescent="0.35"/>
    <row r="6" spans="1:8" ht="27" thickBot="1" x14ac:dyDescent="0.35">
      <c r="A6" s="10" t="s">
        <v>128</v>
      </c>
      <c r="B6" s="11" t="s">
        <v>100</v>
      </c>
      <c r="C6" s="11" t="s">
        <v>50</v>
      </c>
      <c r="D6" s="11" t="s">
        <v>48</v>
      </c>
      <c r="E6" s="11" t="s">
        <v>129</v>
      </c>
      <c r="F6" s="11" t="s">
        <v>130</v>
      </c>
      <c r="G6" s="90" t="s">
        <v>131</v>
      </c>
      <c r="H6" s="90" t="s">
        <v>103</v>
      </c>
    </row>
    <row r="7" spans="1:8" s="118" customFormat="1" ht="46.2" thickBot="1" x14ac:dyDescent="0.3">
      <c r="A7" s="114" t="s">
        <v>132</v>
      </c>
      <c r="B7" s="115">
        <v>0</v>
      </c>
      <c r="C7" s="114" t="s">
        <v>133</v>
      </c>
      <c r="D7" s="114" t="s">
        <v>134</v>
      </c>
      <c r="E7" s="114" t="s">
        <v>135</v>
      </c>
      <c r="F7" s="116"/>
      <c r="G7" s="117"/>
      <c r="H7" s="117"/>
    </row>
    <row r="8" spans="1:8" ht="15" thickBot="1" x14ac:dyDescent="0.35">
      <c r="A8" s="12"/>
      <c r="B8" s="34"/>
      <c r="C8" s="35"/>
      <c r="D8" s="33"/>
      <c r="E8" s="33"/>
      <c r="F8" s="33"/>
      <c r="G8" s="29"/>
      <c r="H8" s="29"/>
    </row>
    <row r="9" spans="1:8" ht="15" thickBot="1" x14ac:dyDescent="0.35">
      <c r="A9" s="12"/>
      <c r="B9" s="34"/>
      <c r="C9" s="35"/>
      <c r="D9" s="33"/>
      <c r="E9" s="33"/>
      <c r="F9" s="33"/>
      <c r="G9" s="29"/>
      <c r="H9" s="29"/>
    </row>
    <row r="10" spans="1:8" ht="15" thickBot="1" x14ac:dyDescent="0.35">
      <c r="A10" s="12"/>
      <c r="B10" s="34"/>
      <c r="C10" s="35"/>
      <c r="D10" s="33"/>
      <c r="E10" s="33"/>
      <c r="F10" s="33"/>
      <c r="G10" s="29"/>
      <c r="H10" s="29"/>
    </row>
    <row r="11" spans="1:8" ht="15" thickBot="1" x14ac:dyDescent="0.35">
      <c r="A11" s="12"/>
      <c r="B11" s="34"/>
      <c r="C11" s="35"/>
      <c r="D11" s="33"/>
      <c r="E11" s="33"/>
      <c r="F11" s="33"/>
      <c r="G11" s="29"/>
      <c r="H11" s="29"/>
    </row>
    <row r="12" spans="1:8" ht="15" thickBot="1" x14ac:dyDescent="0.35">
      <c r="A12" s="12"/>
      <c r="B12" s="34"/>
      <c r="C12" s="35"/>
      <c r="D12" s="33"/>
      <c r="E12" s="33"/>
      <c r="F12" s="33"/>
      <c r="G12" s="29"/>
      <c r="H12" s="29"/>
    </row>
    <row r="13" spans="1:8" x14ac:dyDescent="0.3">
      <c r="A13" s="12"/>
      <c r="B13" s="34"/>
      <c r="C13" s="35"/>
      <c r="D13" s="33"/>
      <c r="E13" s="33"/>
      <c r="F13" s="33"/>
      <c r="G13" s="29"/>
      <c r="H13" s="29"/>
    </row>
    <row r="14" spans="1:8" x14ac:dyDescent="0.3">
      <c r="A14" s="42" t="s">
        <v>125</v>
      </c>
    </row>
    <row r="16" spans="1:8" x14ac:dyDescent="0.3">
      <c r="A16" s="113" t="s">
        <v>136</v>
      </c>
      <c r="B16" s="26"/>
      <c r="C16" s="26"/>
      <c r="D16" s="26"/>
      <c r="E16" s="26"/>
      <c r="F16" s="26"/>
    </row>
    <row r="17" spans="1:6" ht="15" thickBot="1" x14ac:dyDescent="0.35"/>
    <row r="18" spans="1:6" ht="27" thickBot="1" x14ac:dyDescent="0.35">
      <c r="A18" s="10" t="s">
        <v>128</v>
      </c>
      <c r="B18" s="11" t="s">
        <v>48</v>
      </c>
      <c r="C18" s="11" t="s">
        <v>129</v>
      </c>
      <c r="D18" s="11" t="s">
        <v>130</v>
      </c>
      <c r="E18" s="90" t="s">
        <v>131</v>
      </c>
      <c r="F18" s="90" t="s">
        <v>103</v>
      </c>
    </row>
    <row r="19" spans="1:6" s="120" customFormat="1" ht="34.799999999999997" thickBot="1" x14ac:dyDescent="0.3">
      <c r="A19" s="114" t="s">
        <v>137</v>
      </c>
      <c r="B19" s="114" t="s">
        <v>138</v>
      </c>
      <c r="C19" s="114" t="s">
        <v>139</v>
      </c>
      <c r="D19" s="119" t="s">
        <v>140</v>
      </c>
      <c r="E19" s="114"/>
      <c r="F19" s="114"/>
    </row>
    <row r="20" spans="1:6" ht="15" thickBot="1" x14ac:dyDescent="0.35">
      <c r="A20" s="12"/>
      <c r="B20" s="33"/>
      <c r="C20" s="33"/>
      <c r="D20" s="33"/>
      <c r="E20" s="29"/>
      <c r="F20" s="29"/>
    </row>
    <row r="21" spans="1:6" ht="15" thickBot="1" x14ac:dyDescent="0.35">
      <c r="A21" s="12"/>
      <c r="B21" s="33"/>
      <c r="C21" s="33"/>
      <c r="D21" s="33"/>
      <c r="E21" s="29"/>
      <c r="F21" s="29"/>
    </row>
    <row r="22" spans="1:6" ht="15" thickBot="1" x14ac:dyDescent="0.35">
      <c r="A22" s="12"/>
      <c r="B22" s="33"/>
      <c r="C22" s="33"/>
      <c r="D22" s="33"/>
      <c r="E22" s="29"/>
      <c r="F22" s="29"/>
    </row>
    <row r="23" spans="1:6" ht="15" thickBot="1" x14ac:dyDescent="0.35">
      <c r="A23" s="12"/>
      <c r="B23" s="33"/>
      <c r="C23" s="33"/>
      <c r="D23" s="33"/>
      <c r="E23" s="29"/>
      <c r="F23" s="29"/>
    </row>
    <row r="24" spans="1:6" ht="15" thickBot="1" x14ac:dyDescent="0.35">
      <c r="A24" s="12"/>
      <c r="B24" s="33"/>
      <c r="C24" s="33"/>
      <c r="D24" s="33"/>
      <c r="E24" s="29"/>
      <c r="F24" s="29"/>
    </row>
    <row r="25" spans="1:6" ht="15" thickBot="1" x14ac:dyDescent="0.35">
      <c r="A25" s="12"/>
      <c r="B25" s="33"/>
      <c r="C25" s="33"/>
      <c r="D25" s="33"/>
      <c r="E25" s="29"/>
      <c r="F25" s="29"/>
    </row>
    <row r="26" spans="1:6" x14ac:dyDescent="0.3">
      <c r="A26" s="42" t="s">
        <v>125</v>
      </c>
    </row>
  </sheetData>
  <mergeCells count="1">
    <mergeCell ref="A2:H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D25"/>
  <sheetViews>
    <sheetView zoomScaleNormal="100" workbookViewId="0">
      <selection activeCell="C15" sqref="C15"/>
    </sheetView>
  </sheetViews>
  <sheetFormatPr defaultColWidth="9.33203125" defaultRowHeight="13.8" x14ac:dyDescent="0.3"/>
  <cols>
    <col min="1" max="1" width="5.5546875" style="60" customWidth="1"/>
    <col min="2" max="2" width="26.88671875" style="37" bestFit="1" customWidth="1"/>
    <col min="3" max="3" width="116.109375" style="37" customWidth="1"/>
    <col min="4" max="4" width="14.5546875" style="37" customWidth="1"/>
    <col min="5" max="16384" width="9.33203125" style="37"/>
  </cols>
  <sheetData>
    <row r="1" spans="1:4" x14ac:dyDescent="0.3">
      <c r="A1" s="47" t="s">
        <v>23</v>
      </c>
      <c r="B1" s="64"/>
      <c r="C1" s="65"/>
      <c r="D1" s="65"/>
    </row>
    <row r="2" spans="1:4" x14ac:dyDescent="0.3">
      <c r="A2" s="248" t="s">
        <v>255</v>
      </c>
      <c r="B2" s="248"/>
      <c r="C2" s="249"/>
      <c r="D2" s="249"/>
    </row>
    <row r="3" spans="1:4" x14ac:dyDescent="0.3">
      <c r="A3" s="249"/>
      <c r="B3" s="249"/>
      <c r="C3" s="249"/>
      <c r="D3" s="249"/>
    </row>
    <row r="4" spans="1:4" x14ac:dyDescent="0.3">
      <c r="A4" s="249"/>
      <c r="B4" s="249"/>
      <c r="C4" s="249"/>
      <c r="D4" s="249"/>
    </row>
    <row r="5" spans="1:4" x14ac:dyDescent="0.3">
      <c r="A5" s="249"/>
      <c r="B5" s="249"/>
      <c r="C5" s="249"/>
      <c r="D5" s="249"/>
    </row>
    <row r="6" spans="1:4" x14ac:dyDescent="0.3">
      <c r="A6" s="249"/>
      <c r="B6" s="249"/>
      <c r="C6" s="249"/>
      <c r="D6" s="249"/>
    </row>
    <row r="7" spans="1:4" x14ac:dyDescent="0.3">
      <c r="A7" s="249"/>
      <c r="B7" s="249"/>
      <c r="C7" s="249"/>
      <c r="D7" s="249"/>
    </row>
    <row r="8" spans="1:4" x14ac:dyDescent="0.3">
      <c r="A8" s="249"/>
      <c r="B8" s="249"/>
      <c r="C8" s="249"/>
      <c r="D8" s="249"/>
    </row>
    <row r="9" spans="1:4" x14ac:dyDescent="0.3">
      <c r="A9" s="249"/>
      <c r="B9" s="249"/>
      <c r="C9" s="249"/>
      <c r="D9" s="249"/>
    </row>
    <row r="11" spans="1:4" x14ac:dyDescent="0.3">
      <c r="A11" s="69" t="s">
        <v>141</v>
      </c>
      <c r="B11" s="43"/>
      <c r="C11" s="43"/>
      <c r="D11" s="43"/>
    </row>
    <row r="13" spans="1:4" ht="14.4" thickBot="1" x14ac:dyDescent="0.35">
      <c r="A13" s="61"/>
      <c r="B13" s="44"/>
      <c r="C13" s="44"/>
      <c r="D13" s="63" t="s">
        <v>142</v>
      </c>
    </row>
    <row r="14" spans="1:4" ht="26.4" x14ac:dyDescent="0.3">
      <c r="A14" s="62">
        <v>1</v>
      </c>
      <c r="B14" s="25" t="s">
        <v>143</v>
      </c>
      <c r="C14" s="30" t="s">
        <v>256</v>
      </c>
      <c r="D14" s="28"/>
    </row>
    <row r="15" spans="1:4" ht="26.4" x14ac:dyDescent="0.3">
      <c r="A15" s="62">
        <v>2</v>
      </c>
      <c r="B15" s="25" t="s">
        <v>143</v>
      </c>
      <c r="C15" s="30" t="s">
        <v>257</v>
      </c>
      <c r="D15" s="28"/>
    </row>
    <row r="16" spans="1:4" ht="52.8" x14ac:dyDescent="0.3">
      <c r="A16" s="62">
        <v>3</v>
      </c>
      <c r="B16" s="25" t="s">
        <v>143</v>
      </c>
      <c r="C16" s="30" t="s">
        <v>258</v>
      </c>
      <c r="D16" s="28"/>
    </row>
    <row r="17" spans="1:4" ht="39.6" x14ac:dyDescent="0.3">
      <c r="A17" s="62">
        <v>4</v>
      </c>
      <c r="B17" s="25" t="s">
        <v>143</v>
      </c>
      <c r="C17" s="30" t="s">
        <v>144</v>
      </c>
      <c r="D17" s="28"/>
    </row>
    <row r="18" spans="1:4" ht="27" thickBot="1" x14ac:dyDescent="0.35">
      <c r="A18" s="62">
        <v>5</v>
      </c>
      <c r="B18" s="25" t="s">
        <v>143</v>
      </c>
      <c r="C18" s="30" t="s">
        <v>145</v>
      </c>
      <c r="D18" s="28"/>
    </row>
    <row r="19" spans="1:4" ht="27" thickBot="1" x14ac:dyDescent="0.35">
      <c r="A19" s="62">
        <v>6</v>
      </c>
      <c r="B19" s="25" t="s">
        <v>146</v>
      </c>
      <c r="C19" s="30" t="s">
        <v>147</v>
      </c>
      <c r="D19" s="28"/>
    </row>
    <row r="20" spans="1:4" ht="66.599999999999994" thickBot="1" x14ac:dyDescent="0.35">
      <c r="A20" s="62">
        <v>7</v>
      </c>
      <c r="B20" s="25" t="s">
        <v>148</v>
      </c>
      <c r="C20" s="30" t="s">
        <v>149</v>
      </c>
      <c r="D20" s="28"/>
    </row>
    <row r="21" spans="1:4" ht="40.200000000000003" thickBot="1" x14ac:dyDescent="0.35">
      <c r="A21" s="62">
        <v>8</v>
      </c>
      <c r="B21" s="25" t="s">
        <v>146</v>
      </c>
      <c r="C21" s="30" t="s">
        <v>150</v>
      </c>
      <c r="D21" s="28"/>
    </row>
    <row r="22" spans="1:4" ht="14.4" thickBot="1" x14ac:dyDescent="0.35">
      <c r="A22" s="62">
        <v>9</v>
      </c>
      <c r="B22" s="25" t="s">
        <v>151</v>
      </c>
      <c r="C22" s="30" t="s">
        <v>152</v>
      </c>
      <c r="D22" s="28"/>
    </row>
    <row r="23" spans="1:4" ht="53.4" thickBot="1" x14ac:dyDescent="0.35">
      <c r="A23" s="62">
        <v>10</v>
      </c>
      <c r="B23" s="25" t="s">
        <v>153</v>
      </c>
      <c r="C23" s="30" t="s">
        <v>154</v>
      </c>
      <c r="D23" s="28"/>
    </row>
    <row r="24" spans="1:4" ht="40.200000000000003" thickBot="1" x14ac:dyDescent="0.35">
      <c r="A24" s="62">
        <v>11</v>
      </c>
      <c r="B24" s="25" t="s">
        <v>155</v>
      </c>
      <c r="C24" s="30" t="s">
        <v>156</v>
      </c>
      <c r="D24" s="28"/>
    </row>
    <row r="25" spans="1:4" ht="15.6" x14ac:dyDescent="0.3">
      <c r="C25" s="66"/>
    </row>
  </sheetData>
  <mergeCells count="1">
    <mergeCell ref="A2:D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3:I17"/>
  <sheetViews>
    <sheetView zoomScaleNormal="100" workbookViewId="0">
      <selection activeCell="B15" sqref="B15"/>
    </sheetView>
  </sheetViews>
  <sheetFormatPr defaultColWidth="8.6640625" defaultRowHeight="13.8" x14ac:dyDescent="0.25"/>
  <cols>
    <col min="1" max="1" width="8.6640625" style="96"/>
    <col min="2" max="2" width="69.33203125" style="96" bestFit="1" customWidth="1"/>
    <col min="3" max="8" width="8.6640625" style="96"/>
    <col min="9" max="9" width="9.44140625" style="96" bestFit="1" customWidth="1"/>
    <col min="10" max="16384" width="8.6640625" style="96"/>
  </cols>
  <sheetData>
    <row r="3" spans="2:9" x14ac:dyDescent="0.25">
      <c r="B3" s="38" t="s">
        <v>185</v>
      </c>
    </row>
    <row r="4" spans="2:9" x14ac:dyDescent="0.25">
      <c r="B4" s="121" t="s">
        <v>184</v>
      </c>
    </row>
    <row r="16" spans="2:9" x14ac:dyDescent="0.25">
      <c r="I16" s="122"/>
    </row>
    <row r="17" spans="9:9" x14ac:dyDescent="0.25">
      <c r="I17" s="122"/>
    </row>
  </sheetData>
  <hyperlinks>
    <hyperlink ref="B4" r:id="rId1" xr:uid="{00000000-0004-0000-0B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084a5cd8-1559-4e94-ac72-b94fb9abc19e">5</Order1>
    <DocComments xmlns="084a5cd8-1559-4e94-ac72-b94fb9abc19e">Application Form Annex to be available in SEP.</DocComments>
    <DocPublversion xmlns="084a5cd8-1559-4e94-ac72-b94fb9abc19e" xsi:nil="true"/>
    <s86b xmlns="58f75e61-ed07-41d3-a804-02f248e1fac3" xsi:nil="true"/>
    <DocInternalExternal xmlns="084a5cd8-1559-4e94-ac72-b94fb9abc19e">Internal &amp; external</DocInternalExternal>
    <ProgrCategory xmlns="084a5cd8-1559-4e94-ac72-b94fb9abc19e">3. Customised reports &amp; forms</ProgrCategory>
    <ProgrGroup xmlns="084a5cd8-1559-4e94-ac72-b94fb9abc19e">10 INNOVFUND</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ad005b618d11975c21ff18587ae1ca67">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a715a8615750770c0dd8e3dd89b179a9"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DEP)"/>
              <xsd:enumeration value="04 DEFENCE (EDF and ASAP)"/>
              <xsd:enumeration value="05 SPACE"/>
              <xsd:enumeration value="06 CEF"/>
              <xsd:enumeration value="07 I3"/>
              <xsd:enumeration value="07a ERDF-TA"/>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1 EUROPE DIRECT"/>
              <xsd:enumeration value="41 EUROPOL"/>
              <xsd:enumeration value="41 PPPA"/>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DONE DOCUMENTS"/>
              <xsd:enumeration value="7. xxxx ORIGINAL DOCUMENTS"/>
              <xsd:enumeration value="1. PART C HEALTHCHECK"/>
              <xsd:enumeration value="2. MGA Annexes"/>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ASAP)"/>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SMP SURV)"/>
              <xsd:enumeration value="3. Customised reports &amp; forms (ERASMUS JMO Schools Info Package)"/>
              <xsd:enumeration value="3. Customised reports &amp; forms (ECHE Certificate)"/>
              <xsd:enumeration value="3. Customised reports &amp; forms (ESC HUMAID Quality Label)"/>
              <xsd:enumeration value="3. Customised reports &amp; forms (ECHO Partnership Certificate)"/>
              <xsd:enumeration value="3. Customised reports &amp; forms (NDICI and IPA TWINNING)"/>
              <xsd:enumeration value="3. Customised reports &amp; forms (NDICI MOBAF)"/>
              <xsd:enumeration value="3. Customised reports &amp; forms (PPPA EACEA)"/>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AB3D60-539C-4F4A-AC4F-448C26C4ECCF}">
  <ds:schemaRef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terms/"/>
    <ds:schemaRef ds:uri="084a5cd8-1559-4e94-ac72-b94fb9abc19e"/>
    <ds:schemaRef ds:uri="58f75e61-ed07-41d3-a804-02f248e1fac3"/>
    <ds:schemaRef ds:uri="http://purl.org/dc/dcmitype/"/>
  </ds:schemaRefs>
</ds:datastoreItem>
</file>

<file path=customXml/itemProps2.xml><?xml version="1.0" encoding="utf-8"?>
<ds:datastoreItem xmlns:ds="http://schemas.openxmlformats.org/officeDocument/2006/customXml" ds:itemID="{8B27EFF0-B870-4089-B44C-BFE6B189C0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691BDD-893D-4D0F-ABA6-68A2257212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Overview</vt:lpstr>
      <vt:lpstr>Summary</vt:lpstr>
      <vt:lpstr>Summary per year</vt:lpstr>
      <vt:lpstr>Reference emissions</vt:lpstr>
      <vt:lpstr>Project emissions</vt:lpstr>
      <vt:lpstr>Conversion factors</vt:lpstr>
      <vt:lpstr>Assumptions</vt:lpstr>
      <vt:lpstr>Checklist</vt:lpstr>
      <vt:lpstr>Example GHG</vt:lpstr>
      <vt:lpstr>Net carbon removals</vt:lpstr>
      <vt:lpstr>Other GHG emission avoidance</vt:lpstr>
      <vt:lpstr>Additional ren. electricity</vt:lpstr>
      <vt:lpstr>Reporting table</vt:lpstr>
      <vt:lpstr>History of changes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2021-03-19T16:12:32Z</dcterms:created>
  <dcterms:modified xsi:type="dcterms:W3CDTF">2024-01-16T10:34:28Z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0x010100258AA79CEB83498886A3A086811232500015D68561EDF2314DA91E1210E4D82B5C</vt:lpwstr>
  </property>
  <property fmtid="{D5CDD505-2E9C-101B-9397-08002B2CF9AE}" pid="3" name="comm" linkTarget="prop_comm">
    <vt:lpwstr>#REF!</vt:lpwstr>
  </property>
  <property fmtid="{D5CDD505-2E9C-101B-9397-08002B2CF9AE}" pid="4" name="resi" linkTarget="prop_resi">
    <vt:lpwstr>#REF!</vt:lpwstr>
  </property>
  <property fmtid="{D5CDD505-2E9C-101B-9397-08002B2CF9AE}" pid="5" name="uti" linkTarget="prop_uti">
    <vt:lpwstr>#REF!</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2022-03-30T08:52:50Z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65b64888-5b91-4120-a960-83a4ed315a48</vt:lpwstr>
  </property>
  <property fmtid="{D5CDD505-2E9C-101B-9397-08002B2CF9AE}" pid="12" name="MSIP_Label_6bd9ddd1-4d20-43f6-abfa-fc3c07406f94_ContentBits">
    <vt:lpwstr>0</vt:lpwstr>
  </property>
  <property fmtid="{D5CDD505-2E9C-101B-9397-08002B2CF9AE}" pid="13" name="MediaServiceImageTags">
    <vt:lpwstr/>
  </property>
</Properties>
</file>