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195" windowWidth="27915" windowHeight="13050" tabRatio="826" activeTab="0"/>
  </bookViews>
  <sheets>
    <sheet name="Table1" sheetId="4" r:id="rId1"/>
    <sheet name="Table2" sheetId="29" r:id="rId2"/>
    <sheet name="Figure1" sheetId="18" r:id="rId3"/>
    <sheet name="Table3" sheetId="36" r:id="rId4"/>
    <sheet name="Table4" sheetId="32" r:id="rId5"/>
    <sheet name="Figure2" sheetId="30" r:id="rId6"/>
    <sheet name="Table5" sheetId="35" r:id="rId7"/>
    <sheet name="Table6" sheetId="34" r:id="rId8"/>
  </sheets>
  <definedNames>
    <definedName name="_xlnm.Print_Area" localSheetId="0">'Table1'!$A$2:$M$27</definedName>
    <definedName name="_xlnm.Print_Area" localSheetId="1">'Table2'!$A$2:$M$28</definedName>
    <definedName name="_xlnm.Print_Area" localSheetId="3">'Table3'!$A$2:$F$18</definedName>
    <definedName name="_xlnm.Print_Area" localSheetId="4">'Table4'!$A$2:$F$18</definedName>
    <definedName name="_xlnm.Print_Area" localSheetId="6">'Table5'!$A$2:$F$19</definedName>
    <definedName name="_xlnm.Print_Area" localSheetId="7">'Table6'!$A$2:$F$19</definedName>
  </definedNames>
  <calcPr calcId="145621"/>
</workbook>
</file>

<file path=xl/sharedStrings.xml><?xml version="1.0" encoding="utf-8"?>
<sst xmlns="http://schemas.openxmlformats.org/spreadsheetml/2006/main" count="341" uniqueCount="90">
  <si>
    <t>Belgium</t>
  </si>
  <si>
    <t>BE</t>
  </si>
  <si>
    <t>BG</t>
  </si>
  <si>
    <t>CZ</t>
  </si>
  <si>
    <t>Germany</t>
  </si>
  <si>
    <t>DE</t>
  </si>
  <si>
    <t>France</t>
  </si>
  <si>
    <t>FR</t>
  </si>
  <si>
    <t>LU</t>
  </si>
  <si>
    <t>HU</t>
  </si>
  <si>
    <t>Netherlands</t>
  </si>
  <si>
    <t>NL</t>
  </si>
  <si>
    <t>Austria</t>
  </si>
  <si>
    <t>AT</t>
  </si>
  <si>
    <t>PL</t>
  </si>
  <si>
    <t>RO</t>
  </si>
  <si>
    <t>Slovakia</t>
  </si>
  <si>
    <t>SK</t>
  </si>
  <si>
    <t>HR</t>
  </si>
  <si>
    <t>-</t>
  </si>
  <si>
    <t>National</t>
  </si>
  <si>
    <t>Inter-national</t>
  </si>
  <si>
    <t>Transit</t>
  </si>
  <si>
    <t>UK</t>
  </si>
  <si>
    <t>Total</t>
  </si>
  <si>
    <t>NST 2007 Division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</si>
  <si>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</si>
  <si>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</si>
  <si>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</si>
  <si>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</si>
  <si>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</si>
  <si>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</si>
  <si>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</si>
  <si>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</si>
  <si>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</si>
  <si>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</si>
  <si>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</si>
  <si>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</si>
  <si>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</si>
  <si>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</si>
  <si>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</si>
  <si>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</si>
  <si>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</si>
  <si>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</si>
  <si>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</si>
  <si>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</si>
  <si>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Metal ores and other mining and quarrying products; peat; uranium and thorium</t>
  </si>
  <si>
    <t xml:space="preserve">Coke and refined petroleum products </t>
  </si>
  <si>
    <t>Products of agriculture, hunting, and forestry; fish and other fishing products</t>
  </si>
  <si>
    <t>Coal and lignite; crude petroleum and natural gas</t>
  </si>
  <si>
    <t xml:space="preserve">Chemicals, chemical products, and man-made fibers; rubber and plastic products ; nuclear fuel </t>
  </si>
  <si>
    <t>Unidentifiable goods: goods which for any reason cannot be identified and therefore cannot be assigned to groups 01-16.</t>
  </si>
  <si>
    <t>Basic metals; fabricated metal products, except machinery and equipment</t>
  </si>
  <si>
    <t xml:space="preserve">Secondary raw materials; municipal wastes and other wastes </t>
  </si>
  <si>
    <t>Food products, beverages and tobacco</t>
  </si>
  <si>
    <t>Other non metallic mineral products</t>
  </si>
  <si>
    <t>Wood and products of wood and cork (except furniture); articles of straw and plaiting materials; pulp, paper and paper products; printed matter and recorded media</t>
  </si>
  <si>
    <t xml:space="preserve">Other goods n.e.c. </t>
  </si>
  <si>
    <t xml:space="preserve">Equipment and material utilized in the transport of goods </t>
  </si>
  <si>
    <t>Grouped goods: a mixture of types of goods which are transported together</t>
  </si>
  <si>
    <t xml:space="preserve">Transport equipment </t>
  </si>
  <si>
    <t xml:space="preserve">Machinery and equipment n.e.c.; office machinery and computers; electrical machinery and apparatus n.e.c.; radio, television and communication equipment and apparatus; medical, precision and optical instruments; watches and clocks </t>
  </si>
  <si>
    <t>Furniture; other manufactured goods n.e.c.</t>
  </si>
  <si>
    <t>Textiles and textile products; leather and leather products</t>
  </si>
  <si>
    <t xml:space="preserve">Goods moved in the course of household and office removals; baggage and articles accompanying travellers; motor vehicles being moved for repair; other non-market goods n.e.c. </t>
  </si>
  <si>
    <t>Mail, parcels</t>
  </si>
  <si>
    <t>Table 1: EU-28 transport performance by type of goods and type of transport - Mio TKm</t>
  </si>
  <si>
    <t>Reporting Country Code(All_Countries)</t>
  </si>
  <si>
    <t>Tonnes_A1-E1_Year</t>
  </si>
  <si>
    <t>Others</t>
  </si>
  <si>
    <t>TKM</t>
  </si>
  <si>
    <t>Table 2: EU-28 transport by type of goods and type of transport - 1 000 tonnes</t>
  </si>
  <si>
    <t>Unloading country</t>
  </si>
  <si>
    <t>Other routes</t>
  </si>
  <si>
    <t>Share on total (%)</t>
  </si>
  <si>
    <t>Serbia</t>
  </si>
  <si>
    <t>Switzerland</t>
  </si>
  <si>
    <t>Ukraine</t>
  </si>
  <si>
    <t>Loading country</t>
  </si>
  <si>
    <t>Growth rates 2015-2016 (%)</t>
  </si>
  <si>
    <t>Table 3: Top 10 international country flows for transport of metal ores and other mining and quarrying products; peat; uranium and thorium (03) in 2016 - Mio TKm</t>
  </si>
  <si>
    <t>Figure 2: EU-28 transport of coke and refined petroleum products (07) by main reporting countries in 2016</t>
  </si>
  <si>
    <t>Table 5: Top 10 international country flows for transport of coke and refined petroleum products (07) in 2016 - Mio TKm</t>
  </si>
  <si>
    <t>Note: Data for Italy are not included.</t>
  </si>
  <si>
    <t>Figure 1: EU-28 transport of metal ores and other mining and quarrying products; peat; uranium and thorium (03) by main reporting countries in 2016</t>
  </si>
  <si>
    <t>LT</t>
  </si>
  <si>
    <t>Table 4: Top 10 international country flows for transport of metal ores and other mining and quarrying products; peat; uranium and thorium (03) in 2016 - 1 000 tonnes</t>
  </si>
  <si>
    <t>Table 6: Top 10 international country flows for transport of coke and refined petroleum products (07) in 2016 - 1 000 tonnes</t>
  </si>
  <si>
    <t>Note: Transit transport reported by countries is not taken into account. The loading country is also the reporting country. Data for Italy are not included.</t>
  </si>
  <si>
    <r>
      <t>Source:</t>
    </r>
    <r>
      <rPr>
        <sz val="9"/>
        <rFont val="Arial"/>
        <family val="2"/>
      </rPr>
      <t xml:space="preserve"> Eurostat (online data code: iww_go_atygo)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</si>
</sst>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\ ###\ ###\ ##0"/>
    <numFmt numFmtId="165" formatCode="#,##0.0_i"/>
    <numFmt numFmtId="166" formatCode="#,##0_i"/>
    <numFmt numFmtId="167" formatCode="\+0.0;\-0.0"/>
    <numFmt numFmtId="168" formatCode="0.0%"/>
  </numFmts>
  <fonts count="26">
    <font>
      <sz val="10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i/>
      <vertAlign val="superscript"/>
      <sz val="9"/>
      <name val="Arial"/>
      <family val="2"/>
    </font>
    <font>
      <sz val="9"/>
      <color indexed="14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10"/>
      </bottom>
    </border>
    <border>
      <left/>
      <right/>
      <top/>
      <bottom style="medium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10"/>
      </top>
      <bottom style="double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thin"/>
    </border>
    <border>
      <left/>
      <right/>
      <top/>
      <bottom style="thin">
        <color rgb="FF000000"/>
      </bottom>
    </border>
    <border>
      <left style="hair">
        <color indexed="22"/>
      </left>
      <right/>
      <top style="hair">
        <color indexed="22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indexed="22"/>
      </left>
      <right/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thin"/>
    </border>
    <border>
      <left style="hair">
        <color rgb="FFA6A6A6"/>
      </left>
      <right style="hair">
        <color indexed="22"/>
      </right>
      <top style="thin">
        <color rgb="FF000000"/>
      </top>
      <bottom style="hair">
        <color indexed="22"/>
      </bottom>
    </border>
    <border>
      <left style="hair">
        <color rgb="FFA6A6A6"/>
      </left>
      <right style="hair">
        <color indexed="22"/>
      </right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22"/>
      </left>
      <right style="hair">
        <color indexed="22"/>
      </right>
      <top style="thin">
        <color rgb="FF000000"/>
      </top>
      <bottom style="thin">
        <color rgb="FF000000"/>
      </bottom>
    </border>
    <border>
      <left/>
      <right/>
      <top style="hair">
        <color indexed="22"/>
      </top>
      <bottom style="thin">
        <color rgb="FF000000"/>
      </bottom>
    </border>
    <border>
      <left style="hair">
        <color rgb="FFA6A6A6"/>
      </left>
      <right style="hair">
        <color indexed="22"/>
      </right>
      <top/>
      <bottom style="hair">
        <color indexed="22"/>
      </bottom>
    </border>
    <border>
      <left style="hair">
        <color rgb="FFA6A6A6"/>
      </left>
      <right/>
      <top/>
      <bottom style="hair">
        <color indexed="22"/>
      </bottom>
    </border>
    <border>
      <left style="hair">
        <color rgb="FFA6A6A6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rgb="FFA6A6A6"/>
      </left>
      <right/>
      <top style="hair">
        <color indexed="22"/>
      </top>
      <bottom style="hair">
        <color indexed="22"/>
      </bottom>
    </border>
    <border>
      <left style="hair">
        <color rgb="FFA6A6A6"/>
      </left>
      <right style="hair">
        <color indexed="22"/>
      </right>
      <top style="hair">
        <color indexed="22"/>
      </top>
      <bottom style="thin"/>
    </border>
    <border>
      <left style="hair">
        <color rgb="FFA6A6A6"/>
      </left>
      <right/>
      <top style="hair">
        <color indexed="22"/>
      </top>
      <bottom style="thin"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thin">
        <color indexed="22"/>
      </left>
      <right style="hair">
        <color indexed="22"/>
      </right>
      <top/>
      <bottom style="hair">
        <color indexed="22"/>
      </bottom>
    </border>
    <border>
      <left style="thin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hair">
        <color indexed="22"/>
      </right>
      <top style="hair">
        <color indexed="22"/>
      </top>
      <bottom/>
    </border>
    <border>
      <left/>
      <right/>
      <top style="hair">
        <color indexed="22"/>
      </top>
      <bottom/>
    </border>
    <border>
      <left style="thin">
        <color indexed="22"/>
      </left>
      <right style="hair">
        <color indexed="22"/>
      </right>
      <top style="hair">
        <color indexed="22"/>
      </top>
      <bottom style="thin">
        <color rgb="FF000000"/>
      </bottom>
    </border>
    <border>
      <left style="thin">
        <color indexed="22"/>
      </left>
      <right style="hair">
        <color indexed="22"/>
      </right>
      <top/>
      <bottom style="thin"/>
    </border>
    <border>
      <left/>
      <right/>
      <top/>
      <bottom style="thin"/>
    </border>
    <border>
      <left/>
      <right/>
      <top style="thin">
        <color rgb="FF000000"/>
      </top>
      <bottom style="hair">
        <color indexed="22"/>
      </bottom>
    </border>
    <border>
      <left style="hair">
        <color rgb="FFA6A6A6"/>
      </left>
      <right/>
      <top style="thin">
        <color rgb="FF000000"/>
      </top>
      <bottom style="hair">
        <color indexed="22"/>
      </bottom>
    </border>
    <border>
      <left/>
      <right/>
      <top style="thin">
        <color rgb="FF000000"/>
      </top>
      <bottom style="thin"/>
    </border>
    <border>
      <left/>
      <right style="thin">
        <color indexed="22"/>
      </right>
      <top style="thin">
        <color rgb="FF00000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0" fontId="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1" applyNumberFormat="0" applyAlignment="0" applyProtection="0"/>
    <xf numFmtId="0" fontId="12" fillId="0" borderId="5" applyNumberFormat="0" applyFill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0" fillId="16" borderId="6" applyNumberFormat="0" applyFont="0" applyAlignment="0" applyProtection="0"/>
    <xf numFmtId="0" fontId="14" fillId="2" borderId="7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6" fillId="0" borderId="0" applyNumberFormat="0" applyFill="0" applyBorder="0" applyAlignment="0" applyProtection="0"/>
    <xf numFmtId="165" fontId="17" fillId="0" borderId="0" applyFill="0" applyBorder="0" applyProtection="0">
      <alignment horizontal="right"/>
    </xf>
  </cellStyleXfs>
  <cellXfs count="89">
    <xf numFmtId="0" fontId="0" fillId="0" borderId="0" xfId="0" applyFont="1"/>
    <xf numFmtId="164" fontId="17" fillId="0" borderId="9" xfId="0" applyNumberFormat="1" applyFont="1" applyFill="1" applyBorder="1" applyAlignment="1">
      <alignment horizontal="right" vertical="center"/>
    </xf>
    <xf numFmtId="0" fontId="17" fillId="0" borderId="9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 wrapText="1"/>
    </xf>
    <xf numFmtId="0" fontId="19" fillId="17" borderId="13" xfId="0" applyFont="1" applyFill="1" applyBorder="1" applyAlignment="1">
      <alignment horizontal="center" vertical="center"/>
    </xf>
    <xf numFmtId="0" fontId="19" fillId="17" borderId="13" xfId="0" applyFont="1" applyFill="1" applyBorder="1" applyAlignment="1">
      <alignment horizontal="center" vertical="center" wrapText="1"/>
    </xf>
    <xf numFmtId="0" fontId="19" fillId="17" borderId="14" xfId="0" applyFont="1" applyFill="1" applyBorder="1" applyAlignment="1">
      <alignment horizontal="center" vertical="center"/>
    </xf>
    <xf numFmtId="0" fontId="18" fillId="17" borderId="15" xfId="0" applyFont="1" applyFill="1" applyBorder="1" applyAlignment="1">
      <alignment horizontal="center"/>
    </xf>
    <xf numFmtId="0" fontId="18" fillId="17" borderId="13" xfId="0" applyFont="1" applyFill="1" applyBorder="1" applyAlignment="1">
      <alignment horizontal="center"/>
    </xf>
    <xf numFmtId="167" fontId="19" fillId="0" borderId="16" xfId="63" applyNumberFormat="1" applyFont="1" applyFill="1" applyBorder="1" applyAlignment="1">
      <alignment horizontal="right"/>
    </xf>
    <xf numFmtId="167" fontId="19" fillId="0" borderId="17" xfId="63" applyNumberFormat="1" applyFont="1" applyFill="1" applyBorder="1" applyAlignment="1">
      <alignment horizontal="right"/>
    </xf>
    <xf numFmtId="167" fontId="19" fillId="0" borderId="18" xfId="63" applyNumberFormat="1" applyFont="1" applyFill="1" applyBorder="1" applyAlignment="1">
      <alignment horizontal="right"/>
    </xf>
    <xf numFmtId="166" fontId="19" fillId="0" borderId="16" xfId="63" applyNumberFormat="1" applyFont="1" applyFill="1" applyBorder="1" applyAlignment="1">
      <alignment horizontal="right"/>
    </xf>
    <xf numFmtId="166" fontId="19" fillId="0" borderId="17" xfId="63" applyNumberFormat="1" applyFont="1" applyFill="1" applyBorder="1" applyAlignment="1">
      <alignment horizontal="right"/>
    </xf>
    <xf numFmtId="166" fontId="19" fillId="0" borderId="18" xfId="63" applyNumberFormat="1" applyFont="1" applyFill="1" applyBorder="1" applyAlignment="1">
      <alignment horizontal="right"/>
    </xf>
    <xf numFmtId="0" fontId="19" fillId="17" borderId="19" xfId="0" applyFont="1" applyFill="1" applyBorder="1" applyAlignment="1">
      <alignment horizontal="center" vertical="center"/>
    </xf>
    <xf numFmtId="0" fontId="19" fillId="17" borderId="20" xfId="0" applyFont="1" applyFill="1" applyBorder="1" applyAlignment="1">
      <alignment horizontal="center" vertical="center"/>
    </xf>
    <xf numFmtId="0" fontId="19" fillId="17" borderId="21" xfId="0" applyFont="1" applyFill="1" applyBorder="1" applyAlignment="1">
      <alignment horizontal="center" vertical="center"/>
    </xf>
    <xf numFmtId="0" fontId="19" fillId="17" borderId="22" xfId="0" applyFont="1" applyFill="1" applyBorder="1" applyAlignment="1">
      <alignment horizontal="center" vertical="center" wrapText="1"/>
    </xf>
    <xf numFmtId="0" fontId="19" fillId="17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 wrapText="1"/>
    </xf>
    <xf numFmtId="0" fontId="20" fillId="0" borderId="0" xfId="0" applyFont="1" applyBorder="1"/>
    <xf numFmtId="0" fontId="17" fillId="0" borderId="0" xfId="0" applyFont="1" applyFill="1"/>
    <xf numFmtId="0" fontId="17" fillId="0" borderId="0" xfId="0" applyFont="1"/>
    <xf numFmtId="0" fontId="17" fillId="0" borderId="0" xfId="0" applyFont="1" applyBorder="1"/>
    <xf numFmtId="0" fontId="17" fillId="0" borderId="0" xfId="0" applyFont="1" applyAlignment="1">
      <alignment/>
    </xf>
    <xf numFmtId="0" fontId="18" fillId="0" borderId="0" xfId="0" applyNumberFormat="1" applyFont="1" applyFill="1" applyBorder="1" applyAlignment="1">
      <alignment horizontal="left" vertical="center"/>
    </xf>
    <xf numFmtId="166" fontId="17" fillId="0" borderId="25" xfId="63" applyNumberFormat="1" applyFont="1" applyFill="1" applyBorder="1" applyAlignment="1">
      <alignment horizontal="right"/>
    </xf>
    <xf numFmtId="166" fontId="17" fillId="0" borderId="10" xfId="63" applyNumberFormat="1" applyFont="1" applyFill="1" applyBorder="1" applyAlignment="1">
      <alignment horizontal="right"/>
    </xf>
    <xf numFmtId="167" fontId="17" fillId="0" borderId="26" xfId="63" applyNumberFormat="1" applyFont="1" applyFill="1" applyBorder="1" applyAlignment="1">
      <alignment horizontal="right"/>
    </xf>
    <xf numFmtId="167" fontId="17" fillId="0" borderId="10" xfId="63" applyNumberFormat="1" applyFont="1" applyFill="1" applyBorder="1" applyAlignment="1">
      <alignment horizontal="right"/>
    </xf>
    <xf numFmtId="0" fontId="17" fillId="0" borderId="0" xfId="0" applyFont="1" applyFill="1" applyBorder="1"/>
    <xf numFmtId="9" fontId="17" fillId="0" borderId="0" xfId="15" applyFont="1" applyFill="1" applyBorder="1"/>
    <xf numFmtId="166" fontId="17" fillId="0" borderId="27" xfId="63" applyNumberFormat="1" applyFont="1" applyFill="1" applyBorder="1" applyAlignment="1">
      <alignment horizontal="right"/>
    </xf>
    <xf numFmtId="166" fontId="17" fillId="0" borderId="11" xfId="63" applyNumberFormat="1" applyFont="1" applyFill="1" applyBorder="1" applyAlignment="1">
      <alignment horizontal="right"/>
    </xf>
    <xf numFmtId="167" fontId="17" fillId="0" borderId="28" xfId="63" applyNumberFormat="1" applyFont="1" applyFill="1" applyBorder="1" applyAlignment="1">
      <alignment horizontal="right"/>
    </xf>
    <xf numFmtId="167" fontId="17" fillId="0" borderId="11" xfId="63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left" vertical="center"/>
    </xf>
    <xf numFmtId="166" fontId="17" fillId="0" borderId="29" xfId="63" applyNumberFormat="1" applyFont="1" applyFill="1" applyBorder="1" applyAlignment="1">
      <alignment horizontal="right"/>
    </xf>
    <xf numFmtId="166" fontId="17" fillId="0" borderId="12" xfId="63" applyNumberFormat="1" applyFont="1" applyFill="1" applyBorder="1" applyAlignment="1">
      <alignment horizontal="right"/>
    </xf>
    <xf numFmtId="167" fontId="17" fillId="0" borderId="30" xfId="63" applyNumberFormat="1" applyFont="1" applyFill="1" applyBorder="1" applyAlignment="1">
      <alignment horizontal="right"/>
    </xf>
    <xf numFmtId="167" fontId="17" fillId="0" borderId="12" xfId="63" applyNumberFormat="1" applyFont="1" applyFill="1" applyBorder="1" applyAlignment="1">
      <alignment horizontal="right"/>
    </xf>
    <xf numFmtId="166" fontId="17" fillId="0" borderId="0" xfId="0" applyNumberFormat="1" applyFont="1"/>
    <xf numFmtId="167" fontId="17" fillId="0" borderId="0" xfId="0" applyNumberFormat="1" applyFont="1"/>
    <xf numFmtId="0" fontId="18" fillId="18" borderId="9" xfId="0" applyNumberFormat="1" applyFont="1" applyFill="1" applyBorder="1" applyAlignment="1">
      <alignment horizontal="left" vertical="center"/>
    </xf>
    <xf numFmtId="164" fontId="17" fillId="0" borderId="0" xfId="0" applyNumberFormat="1" applyFont="1" applyFill="1" applyBorder="1" applyAlignment="1">
      <alignment horizontal="right" vertical="center"/>
    </xf>
    <xf numFmtId="164" fontId="17" fillId="0" borderId="0" xfId="0" applyNumberFormat="1" applyFont="1"/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0" fillId="0" borderId="0" xfId="0" applyFont="1"/>
    <xf numFmtId="0" fontId="19" fillId="0" borderId="0" xfId="0" applyFont="1" applyAlignment="1">
      <alignment vertical="center"/>
    </xf>
    <xf numFmtId="0" fontId="19" fillId="0" borderId="0" xfId="0" applyFont="1"/>
    <xf numFmtId="0" fontId="23" fillId="0" borderId="0" xfId="0" applyFont="1"/>
    <xf numFmtId="0" fontId="19" fillId="18" borderId="31" xfId="0" applyNumberFormat="1" applyFont="1" applyFill="1" applyBorder="1" applyAlignment="1">
      <alignment vertical="center" wrapText="1"/>
    </xf>
    <xf numFmtId="0" fontId="17" fillId="0" borderId="32" xfId="0" applyFont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68" fontId="17" fillId="0" borderId="0" xfId="15" applyNumberFormat="1" applyFont="1"/>
    <xf numFmtId="9" fontId="17" fillId="0" borderId="0" xfId="15" applyNumberFormat="1" applyFont="1"/>
    <xf numFmtId="164" fontId="17" fillId="0" borderId="0" xfId="0" applyNumberFormat="1" applyFont="1" applyFill="1" applyBorder="1"/>
    <xf numFmtId="0" fontId="22" fillId="0" borderId="0" xfId="0" applyFont="1" applyFill="1" applyBorder="1"/>
    <xf numFmtId="1" fontId="18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 wrapText="1"/>
    </xf>
    <xf numFmtId="0" fontId="24" fillId="0" borderId="0" xfId="0" applyFont="1"/>
    <xf numFmtId="166" fontId="17" fillId="0" borderId="33" xfId="63" applyNumberFormat="1" applyFont="1" applyFill="1" applyBorder="1" applyAlignment="1">
      <alignment horizontal="right"/>
    </xf>
    <xf numFmtId="165" fontId="17" fillId="0" borderId="10" xfId="63" applyNumberFormat="1" applyFont="1" applyFill="1" applyBorder="1" applyAlignment="1">
      <alignment horizontal="right"/>
    </xf>
    <xf numFmtId="166" fontId="17" fillId="0" borderId="34" xfId="63" applyNumberFormat="1" applyFont="1" applyFill="1" applyBorder="1" applyAlignment="1">
      <alignment horizontal="right"/>
    </xf>
    <xf numFmtId="165" fontId="17" fillId="0" borderId="11" xfId="63" applyNumberFormat="1" applyFont="1" applyFill="1" applyBorder="1" applyAlignment="1">
      <alignment horizontal="right"/>
    </xf>
    <xf numFmtId="165" fontId="17" fillId="0" borderId="0" xfId="0" applyNumberFormat="1" applyFont="1" applyFill="1" applyBorder="1"/>
    <xf numFmtId="166" fontId="17" fillId="0" borderId="35" xfId="63" applyNumberFormat="1" applyFont="1" applyFill="1" applyBorder="1" applyAlignment="1">
      <alignment horizontal="right"/>
    </xf>
    <xf numFmtId="165" fontId="17" fillId="0" borderId="36" xfId="63" applyNumberFormat="1" applyFont="1" applyFill="1" applyBorder="1" applyAlignment="1">
      <alignment horizontal="right"/>
    </xf>
    <xf numFmtId="166" fontId="17" fillId="0" borderId="37" xfId="63" applyNumberFormat="1" applyFont="1" applyFill="1" applyBorder="1" applyAlignment="1">
      <alignment horizontal="right"/>
    </xf>
    <xf numFmtId="165" fontId="17" fillId="0" borderId="24" xfId="63" applyNumberFormat="1" applyFont="1" applyFill="1" applyBorder="1" applyAlignment="1">
      <alignment horizontal="right"/>
    </xf>
    <xf numFmtId="166" fontId="17" fillId="0" borderId="38" xfId="63" applyNumberFormat="1" applyFont="1" applyFill="1" applyBorder="1" applyAlignment="1">
      <alignment horizontal="right"/>
    </xf>
    <xf numFmtId="165" fontId="17" fillId="0" borderId="39" xfId="63" applyNumberFormat="1" applyFont="1" applyFill="1" applyBorder="1" applyAlignment="1">
      <alignment horizontal="right"/>
    </xf>
    <xf numFmtId="9" fontId="17" fillId="0" borderId="0" xfId="15" applyFont="1"/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19" fillId="17" borderId="40" xfId="0" applyFont="1" applyFill="1" applyBorder="1" applyAlignment="1">
      <alignment horizontal="center" vertical="center" wrapText="1"/>
    </xf>
    <xf numFmtId="0" fontId="19" fillId="17" borderId="41" xfId="0" applyFont="1" applyFill="1" applyBorder="1" applyAlignment="1">
      <alignment horizontal="center" vertical="center"/>
    </xf>
    <xf numFmtId="0" fontId="19" fillId="17" borderId="40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left" vertical="center"/>
    </xf>
    <xf numFmtId="0" fontId="19" fillId="0" borderId="43" xfId="0" applyFont="1" applyFill="1" applyBorder="1" applyAlignment="1">
      <alignment horizontal="left" vertical="center"/>
    </xf>
    <xf numFmtId="0" fontId="17" fillId="0" borderId="0" xfId="0" applyFont="1" applyAlignment="1">
      <alignment horizontal="left" wrapText="1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 2" xfId="59"/>
    <cellStyle name="Title" xfId="60"/>
    <cellStyle name="Total" xfId="61"/>
    <cellStyle name="Warning Text" xfId="62"/>
    <cellStyle name="NumberCellStyl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D1BBAF"/>
      <rgbColor rgb="0074B0B7"/>
      <rgbColor rgb="00912A71"/>
      <rgbColor rgb="00006A72"/>
      <rgbColor rgb="00543F4B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% in tonnes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44"/>
          <c:y val="0.15875"/>
          <c:w val="0.46275"/>
          <c:h val="0.754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3333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5"/>
            <c:spPr>
              <a:ln w="12700">
                <a:solidFill>
                  <a:srgbClr val="FFFFFF"/>
                </a:solidFill>
                <a:prstDash val="solid"/>
              </a:ln>
            </c:spPr>
          </c:dPt>
          <c:dLbls>
            <c:numFmt formatCode="0.0&quot; &quot;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Figure1!$A$51:$A$56</c:f>
              <c:strCache/>
            </c:strRef>
          </c:cat>
          <c:val>
            <c:numRef>
              <c:f>Figure1!$B$51:$B$56</c:f>
              <c:numCache/>
            </c:numRef>
          </c:val>
        </c:ser>
        <c:firstSliceAng val="40"/>
      </c:pieChart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67" r="0.75000000000000167" t="1" header="0.5" footer="0.5"/>
    <c:pageSetup paperSize="9" orientation="landscape" horizontalDpi="200" verticalDpi="2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% in TKm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44"/>
          <c:y val="0.18975"/>
          <c:w val="0.46275"/>
          <c:h val="0.754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3333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5"/>
            <c:spPr>
              <a:ln w="12700">
                <a:solidFill>
                  <a:srgbClr val="FFFFFF"/>
                </a:solidFill>
                <a:prstDash val="solid"/>
              </a:ln>
            </c:spPr>
          </c:dPt>
          <c:dLbls>
            <c:numFmt formatCode="0.0&quot; &quot;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Figure1!$I$51:$I$56</c:f>
              <c:strCache/>
            </c:strRef>
          </c:cat>
          <c:val>
            <c:numRef>
              <c:f>Figure1!$J$51:$J$56</c:f>
              <c:numCache/>
            </c:numRef>
          </c:val>
        </c:ser>
        <c:firstSliceAng val="4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67" r="0.75000000000000167" t="1" header="0.5" footer="0.5"/>
    <c:pageSetup paperSize="9" orientation="landscape" horizontalDpi="200" verticalDpi="2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% in tonnes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44"/>
          <c:y val="0.1655"/>
          <c:w val="0.46275"/>
          <c:h val="0.754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3333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ln w="12700">
                <a:solidFill>
                  <a:srgbClr val="FFFFFF"/>
                </a:solidFill>
                <a:prstDash val="solid"/>
              </a:ln>
            </c:spPr>
          </c:dPt>
          <c:dLbls>
            <c:numFmt formatCode="0.0&quot; &quot;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Figure2!$A$46:$A$50</c:f>
              <c:strCache/>
            </c:strRef>
          </c:cat>
          <c:val>
            <c:numRef>
              <c:f>Figure2!$B$46:$B$50</c:f>
              <c:numCache/>
            </c:numRef>
          </c:val>
        </c:ser>
        <c:firstSliceAng val="40"/>
      </c:pieChart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67" r="0.75000000000000167" t="1" header="0.5" footer="0.5"/>
    <c:pageSetup paperSize="9" orientation="landscape" horizontalDpi="200" verticalDpi="2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% in TKM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44"/>
          <c:y val="0.18975"/>
          <c:w val="0.46275"/>
          <c:h val="0.754"/>
        </c:manualLayout>
      </c:layout>
      <c:pieChart>
        <c:varyColors val="1"/>
        <c:ser>
          <c:idx val="0"/>
          <c:order val="0"/>
          <c:spPr>
            <a:ln w="12700">
              <a:solidFill>
                <a:srgbClr val="333333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chemeClr val="accent2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3"/>
            <c:spPr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4"/>
            <c:spPr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5"/>
            <c:spPr>
              <a:ln w="12700">
                <a:solidFill>
                  <a:srgbClr val="FFFFFF"/>
                </a:solidFill>
                <a:prstDash val="solid"/>
              </a:ln>
            </c:spPr>
          </c:dPt>
          <c:dLbls>
            <c:numFmt formatCode="0.0&quot; &quot;%" sourceLinked="0"/>
            <c:spPr>
              <a:noFill/>
              <a:ln w="25400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Figure2!$I$46:$I$51</c:f>
              <c:strCache/>
            </c:strRef>
          </c:cat>
          <c:val>
            <c:numRef>
              <c:f>Figure2!$J$46:$J$51</c:f>
              <c:numCache/>
            </c:numRef>
          </c:val>
        </c:ser>
        <c:firstSliceAng val="40"/>
      </c:pieChart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67" r="0.75000000000000167" t="1" header="0.5" footer="0.5"/>
    <c:pageSetup paperSize="9" orientation="landscape" horizontalDpi="200" verticalDpi="2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</xdr:row>
      <xdr:rowOff>47625</xdr:rowOff>
    </xdr:from>
    <xdr:to>
      <xdr:col>9</xdr:col>
      <xdr:colOff>752475</xdr:colOff>
      <xdr:row>34</xdr:row>
      <xdr:rowOff>9525</xdr:rowOff>
    </xdr:to>
    <xdr:graphicFrame macro="">
      <xdr:nvGraphicFramePr>
        <xdr:cNvPr id="325807" name="Chart 106"/>
        <xdr:cNvGraphicFramePr/>
      </xdr:nvGraphicFramePr>
      <xdr:xfrm>
        <a:off x="400050" y="533400"/>
        <a:ext cx="69437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47625</xdr:rowOff>
    </xdr:from>
    <xdr:to>
      <xdr:col>17</xdr:col>
      <xdr:colOff>523875</xdr:colOff>
      <xdr:row>33</xdr:row>
      <xdr:rowOff>142875</xdr:rowOff>
    </xdr:to>
    <xdr:graphicFrame macro="">
      <xdr:nvGraphicFramePr>
        <xdr:cNvPr id="5" name="Chart 106"/>
        <xdr:cNvGraphicFramePr/>
      </xdr:nvGraphicFramePr>
      <xdr:xfrm>
        <a:off x="6162675" y="533400"/>
        <a:ext cx="69818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</xdr:row>
      <xdr:rowOff>47625</xdr:rowOff>
    </xdr:from>
    <xdr:to>
      <xdr:col>10</xdr:col>
      <xdr:colOff>161925</xdr:colOff>
      <xdr:row>35</xdr:row>
      <xdr:rowOff>95250</xdr:rowOff>
    </xdr:to>
    <xdr:graphicFrame macro="">
      <xdr:nvGraphicFramePr>
        <xdr:cNvPr id="2" name="Chart 106"/>
        <xdr:cNvGraphicFramePr/>
      </xdr:nvGraphicFramePr>
      <xdr:xfrm>
        <a:off x="400050" y="533400"/>
        <a:ext cx="76200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190500</xdr:colOff>
      <xdr:row>3</xdr:row>
      <xdr:rowOff>104775</xdr:rowOff>
    </xdr:from>
    <xdr:to>
      <xdr:col>19</xdr:col>
      <xdr:colOff>561975</xdr:colOff>
      <xdr:row>35</xdr:row>
      <xdr:rowOff>57150</xdr:rowOff>
    </xdr:to>
    <xdr:graphicFrame macro="">
      <xdr:nvGraphicFramePr>
        <xdr:cNvPr id="4" name="Chart 106"/>
        <xdr:cNvGraphicFramePr/>
      </xdr:nvGraphicFramePr>
      <xdr:xfrm>
        <a:off x="6781800" y="590550"/>
        <a:ext cx="7620000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29"/>
  <sheetViews>
    <sheetView showGridLines="0" tabSelected="1" workbookViewId="0" topLeftCell="A1">
      <selection activeCell="B29" sqref="B29"/>
    </sheetView>
  </sheetViews>
  <sheetFormatPr defaultColWidth="9.140625" defaultRowHeight="12.75"/>
  <cols>
    <col min="1" max="1" width="6.28125" style="30" bestFit="1" customWidth="1"/>
    <col min="2" max="2" width="4.421875" style="29" bestFit="1" customWidth="1"/>
    <col min="3" max="3" width="98.8515625" style="29" customWidth="1"/>
    <col min="4" max="12" width="8.7109375" style="29" customWidth="1"/>
    <col min="13" max="13" width="14.00390625" style="29" bestFit="1" customWidth="1"/>
    <col min="14" max="14" width="15.57421875" style="29" bestFit="1" customWidth="1"/>
    <col min="15" max="16384" width="9.140625" style="29" customWidth="1"/>
  </cols>
  <sheetData>
    <row r="2" spans="1:14" ht="12.75">
      <c r="A2" s="27"/>
      <c r="B2" s="82" t="s">
        <v>66</v>
      </c>
      <c r="C2" s="82"/>
      <c r="D2" s="82"/>
      <c r="E2" s="82"/>
      <c r="F2" s="82"/>
      <c r="G2" s="82"/>
      <c r="H2" s="82"/>
      <c r="I2" s="82"/>
      <c r="N2" s="28"/>
    </row>
    <row r="3" spans="4:12" ht="12.75">
      <c r="D3" s="31"/>
      <c r="E3" s="31"/>
      <c r="F3" s="31"/>
      <c r="G3" s="31"/>
      <c r="H3" s="31"/>
      <c r="I3" s="31"/>
      <c r="J3" s="31"/>
      <c r="K3" s="31"/>
      <c r="L3" s="31"/>
    </row>
    <row r="4" spans="2:12" ht="14.25" customHeight="1">
      <c r="B4" s="12"/>
      <c r="C4" s="12"/>
      <c r="D4" s="20">
        <v>2015</v>
      </c>
      <c r="E4" s="83">
        <v>2016</v>
      </c>
      <c r="F4" s="83"/>
      <c r="G4" s="83"/>
      <c r="H4" s="83"/>
      <c r="I4" s="84" t="s">
        <v>79</v>
      </c>
      <c r="J4" s="85"/>
      <c r="K4" s="85"/>
      <c r="L4" s="85"/>
    </row>
    <row r="5" spans="2:12" ht="24">
      <c r="B5" s="13"/>
      <c r="C5" s="13"/>
      <c r="D5" s="21" t="s">
        <v>24</v>
      </c>
      <c r="E5" s="9" t="s">
        <v>20</v>
      </c>
      <c r="F5" s="10" t="s">
        <v>21</v>
      </c>
      <c r="G5" s="9" t="s">
        <v>22</v>
      </c>
      <c r="H5" s="11" t="s">
        <v>24</v>
      </c>
      <c r="I5" s="22" t="s">
        <v>20</v>
      </c>
      <c r="J5" s="10" t="s">
        <v>21</v>
      </c>
      <c r="K5" s="9" t="s">
        <v>22</v>
      </c>
      <c r="L5" s="11" t="s">
        <v>24</v>
      </c>
    </row>
    <row r="6" spans="1:13" ht="24" customHeight="1">
      <c r="A6" s="32"/>
      <c r="B6" s="3" t="s">
        <v>28</v>
      </c>
      <c r="C6" s="4" t="s">
        <v>46</v>
      </c>
      <c r="D6" s="33">
        <v>33107.660631447005</v>
      </c>
      <c r="E6" s="34">
        <v>10966.119130403</v>
      </c>
      <c r="F6" s="34">
        <v>16788.552531004003</v>
      </c>
      <c r="G6" s="34">
        <v>6000.1654811339995</v>
      </c>
      <c r="H6" s="17">
        <v>33754.837142541</v>
      </c>
      <c r="I6" s="35">
        <v>3.1679030371024375</v>
      </c>
      <c r="J6" s="36">
        <v>-1.2410362721104407</v>
      </c>
      <c r="K6" s="36">
        <v>9.5171017553352</v>
      </c>
      <c r="L6" s="14">
        <v>1.9547636370275123</v>
      </c>
      <c r="M6" s="37"/>
    </row>
    <row r="7" spans="1:13" ht="24" customHeight="1">
      <c r="A7" s="32"/>
      <c r="B7" s="5" t="s">
        <v>32</v>
      </c>
      <c r="C7" s="6" t="s">
        <v>47</v>
      </c>
      <c r="D7" s="39">
        <v>23297.442898728</v>
      </c>
      <c r="E7" s="40">
        <v>6510.4982054639995</v>
      </c>
      <c r="F7" s="40">
        <v>12368.306412659</v>
      </c>
      <c r="G7" s="40">
        <v>4445.884478874001</v>
      </c>
      <c r="H7" s="18">
        <v>23324.689096996997</v>
      </c>
      <c r="I7" s="41">
        <v>1.7660235677481317</v>
      </c>
      <c r="J7" s="42">
        <v>-0.16669950547941736</v>
      </c>
      <c r="K7" s="42">
        <v>-1.4427751358337404</v>
      </c>
      <c r="L7" s="15">
        <v>0.11694930807399917</v>
      </c>
      <c r="M7" s="37"/>
    </row>
    <row r="8" spans="1:13" ht="24" customHeight="1">
      <c r="A8" s="32"/>
      <c r="B8" s="5" t="s">
        <v>26</v>
      </c>
      <c r="C8" s="6" t="s">
        <v>48</v>
      </c>
      <c r="D8" s="39">
        <v>20464.928635655997</v>
      </c>
      <c r="E8" s="40">
        <v>4339.598059098</v>
      </c>
      <c r="F8" s="40">
        <v>8835.133481764</v>
      </c>
      <c r="G8" s="40">
        <v>5259.27108968</v>
      </c>
      <c r="H8" s="18">
        <v>18434.002630542</v>
      </c>
      <c r="I8" s="41">
        <v>-5.543082645124054</v>
      </c>
      <c r="J8" s="42">
        <v>-10.30438690681843</v>
      </c>
      <c r="K8" s="42">
        <v>-12.644499386393527</v>
      </c>
      <c r="L8" s="15">
        <v>-9.923933971484855</v>
      </c>
      <c r="M8" s="43"/>
    </row>
    <row r="9" spans="1:13" ht="24" customHeight="1">
      <c r="A9" s="32"/>
      <c r="B9" s="5" t="s">
        <v>33</v>
      </c>
      <c r="C9" s="6" t="s">
        <v>50</v>
      </c>
      <c r="D9" s="39">
        <v>14810.613087508</v>
      </c>
      <c r="E9" s="40">
        <v>2751.989658244</v>
      </c>
      <c r="F9" s="40">
        <v>10062.794790676</v>
      </c>
      <c r="G9" s="40">
        <v>3521.001020159</v>
      </c>
      <c r="H9" s="18">
        <v>16335.785469078999</v>
      </c>
      <c r="I9" s="41">
        <v>0.13445357426080662</v>
      </c>
      <c r="J9" s="42">
        <v>11.722232463009963</v>
      </c>
      <c r="K9" s="42">
        <v>15.240796215161968</v>
      </c>
      <c r="L9" s="15">
        <v>10.297834212260959</v>
      </c>
      <c r="M9" s="37"/>
    </row>
    <row r="10" spans="1:13" ht="24" customHeight="1">
      <c r="A10" s="32"/>
      <c r="B10" s="5" t="s">
        <v>27</v>
      </c>
      <c r="C10" s="6" t="s">
        <v>49</v>
      </c>
      <c r="D10" s="39">
        <v>15455.260723238998</v>
      </c>
      <c r="E10" s="40">
        <v>1207.775353931</v>
      </c>
      <c r="F10" s="40">
        <v>10585.459625921</v>
      </c>
      <c r="G10" s="40">
        <v>1851.313119984</v>
      </c>
      <c r="H10" s="18">
        <v>13644.548099836</v>
      </c>
      <c r="I10" s="41">
        <v>-12.704585927384905</v>
      </c>
      <c r="J10" s="42">
        <v>-9.066491275442445</v>
      </c>
      <c r="K10" s="42">
        <v>-23.840358037101396</v>
      </c>
      <c r="L10" s="15">
        <v>-11.715833565203827</v>
      </c>
      <c r="M10" s="37"/>
    </row>
    <row r="11" spans="1:12" ht="26.25" customHeight="1">
      <c r="A11" s="37"/>
      <c r="B11" s="5" t="s">
        <v>44</v>
      </c>
      <c r="C11" s="6" t="s">
        <v>51</v>
      </c>
      <c r="D11" s="39">
        <v>11973.648672730998</v>
      </c>
      <c r="E11" s="40">
        <v>2954.1390112550002</v>
      </c>
      <c r="F11" s="40">
        <v>5508.536403794001</v>
      </c>
      <c r="G11" s="40">
        <v>4229.339726501999</v>
      </c>
      <c r="H11" s="18">
        <v>12692.015141551</v>
      </c>
      <c r="I11" s="41">
        <v>-1.7194370684212368</v>
      </c>
      <c r="J11" s="42">
        <v>4.521602647957446</v>
      </c>
      <c r="K11" s="42">
        <v>14.381005380084066</v>
      </c>
      <c r="L11" s="15">
        <v>5.999561941850051</v>
      </c>
    </row>
    <row r="12" spans="1:12" ht="24" customHeight="1">
      <c r="A12" s="37"/>
      <c r="B12" s="5" t="s">
        <v>35</v>
      </c>
      <c r="C12" s="6" t="s">
        <v>52</v>
      </c>
      <c r="D12" s="39">
        <v>8728.055803764</v>
      </c>
      <c r="E12" s="40">
        <v>1378.544295447</v>
      </c>
      <c r="F12" s="40">
        <v>4749.227403981001</v>
      </c>
      <c r="G12" s="40">
        <v>3322.9359452220006</v>
      </c>
      <c r="H12" s="18">
        <v>9450.707644650001</v>
      </c>
      <c r="I12" s="41">
        <v>9.592104825085013</v>
      </c>
      <c r="J12" s="42">
        <v>1.4216368096992005</v>
      </c>
      <c r="K12" s="42">
        <v>19.207939575035372</v>
      </c>
      <c r="L12" s="15">
        <v>8.279642765051465</v>
      </c>
    </row>
    <row r="13" spans="1:12" ht="24" customHeight="1">
      <c r="A13" s="37"/>
      <c r="B13" s="5" t="s">
        <v>39</v>
      </c>
      <c r="C13" s="6" t="s">
        <v>53</v>
      </c>
      <c r="D13" s="39">
        <v>4592.614819904999</v>
      </c>
      <c r="E13" s="40">
        <v>2043.529081058</v>
      </c>
      <c r="F13" s="40">
        <v>2043.267175576</v>
      </c>
      <c r="G13" s="40">
        <v>1396.7754917710001</v>
      </c>
      <c r="H13" s="18">
        <v>5483.571748405</v>
      </c>
      <c r="I13" s="41">
        <v>31.839448185159426</v>
      </c>
      <c r="J13" s="42">
        <v>7.394340055981896</v>
      </c>
      <c r="K13" s="42">
        <v>22.522255545680903</v>
      </c>
      <c r="L13" s="15">
        <v>19.399774713056182</v>
      </c>
    </row>
    <row r="14" spans="1:12" ht="24" customHeight="1">
      <c r="A14" s="37"/>
      <c r="B14" s="5" t="s">
        <v>29</v>
      </c>
      <c r="C14" s="6" t="s">
        <v>54</v>
      </c>
      <c r="D14" s="39">
        <v>6302.499417101001</v>
      </c>
      <c r="E14" s="40">
        <v>1435.1400584350001</v>
      </c>
      <c r="F14" s="40">
        <v>2721.512665783</v>
      </c>
      <c r="G14" s="40">
        <v>1168.435217447</v>
      </c>
      <c r="H14" s="18">
        <v>5325.0879416650005</v>
      </c>
      <c r="I14" s="41">
        <v>-18.315513513647318</v>
      </c>
      <c r="J14" s="42">
        <v>-16.775948171306155</v>
      </c>
      <c r="K14" s="42">
        <v>-8.391424049242834</v>
      </c>
      <c r="L14" s="15">
        <v>-15.508315205613876</v>
      </c>
    </row>
    <row r="15" spans="1:13" ht="24" customHeight="1">
      <c r="A15" s="32"/>
      <c r="B15" s="5" t="s">
        <v>34</v>
      </c>
      <c r="C15" s="6" t="s">
        <v>55</v>
      </c>
      <c r="D15" s="39">
        <v>2790.947764239</v>
      </c>
      <c r="E15" s="40">
        <v>1194.930724396</v>
      </c>
      <c r="F15" s="40">
        <v>1309.6524913350001</v>
      </c>
      <c r="G15" s="40">
        <v>257.50086776300003</v>
      </c>
      <c r="H15" s="18">
        <v>2762.084083494</v>
      </c>
      <c r="I15" s="41">
        <v>1.7564410576060174</v>
      </c>
      <c r="J15" s="42">
        <v>-5.49564703295683</v>
      </c>
      <c r="K15" s="42">
        <v>11.553756691912543</v>
      </c>
      <c r="L15" s="15">
        <v>-1.03418921395938</v>
      </c>
      <c r="M15" s="37"/>
    </row>
    <row r="16" spans="1:13" ht="27.75" customHeight="1">
      <c r="A16" s="32"/>
      <c r="B16" s="5" t="s">
        <v>41</v>
      </c>
      <c r="C16" s="6" t="s">
        <v>58</v>
      </c>
      <c r="D16" s="39">
        <v>1998.2258134539998</v>
      </c>
      <c r="E16" s="40">
        <v>1233.162506067</v>
      </c>
      <c r="F16" s="40">
        <v>726.623470896</v>
      </c>
      <c r="G16" s="40">
        <v>253.09347246799996</v>
      </c>
      <c r="H16" s="18">
        <v>2212.879449431</v>
      </c>
      <c r="I16" s="41">
        <v>29.38593362914721</v>
      </c>
      <c r="J16" s="42">
        <v>-7.1685602693584265</v>
      </c>
      <c r="K16" s="42">
        <v>-3.547807264174807</v>
      </c>
      <c r="L16" s="15">
        <v>10.742211142091307</v>
      </c>
      <c r="M16" s="37"/>
    </row>
    <row r="17" spans="1:13" ht="24" customHeight="1">
      <c r="A17" s="32"/>
      <c r="B17" s="5" t="s">
        <v>31</v>
      </c>
      <c r="C17" s="6" t="s">
        <v>56</v>
      </c>
      <c r="D17" s="39">
        <v>1501.150215394</v>
      </c>
      <c r="E17" s="40">
        <v>106.32259808899998</v>
      </c>
      <c r="F17" s="40">
        <v>896.1568036509999</v>
      </c>
      <c r="G17" s="40">
        <v>207.05846047100005</v>
      </c>
      <c r="H17" s="18">
        <v>1209.537862211</v>
      </c>
      <c r="I17" s="41">
        <v>-19.333019951225495</v>
      </c>
      <c r="J17" s="42">
        <v>-25.417353257897325</v>
      </c>
      <c r="K17" s="42">
        <v>23.407919220526452</v>
      </c>
      <c r="L17" s="15">
        <v>-19.425927544930065</v>
      </c>
      <c r="M17" s="37"/>
    </row>
    <row r="18" spans="1:13" ht="24" customHeight="1">
      <c r="A18" s="32"/>
      <c r="B18" s="5" t="s">
        <v>45</v>
      </c>
      <c r="C18" s="6" t="s">
        <v>57</v>
      </c>
      <c r="D18" s="39">
        <v>675.6851239380001</v>
      </c>
      <c r="E18" s="40">
        <v>2.884781215</v>
      </c>
      <c r="F18" s="40">
        <v>14.430412222</v>
      </c>
      <c r="G18" s="40">
        <v>806.2635603700002</v>
      </c>
      <c r="H18" s="18">
        <v>823.5787538070001</v>
      </c>
      <c r="I18" s="41">
        <v>78.41884838834096</v>
      </c>
      <c r="J18" s="42">
        <v>108.79604199251669</v>
      </c>
      <c r="K18" s="42">
        <v>20.850645331418338</v>
      </c>
      <c r="L18" s="15">
        <v>21.88795115201776</v>
      </c>
      <c r="M18" s="37"/>
    </row>
    <row r="19" spans="1:13" ht="24" customHeight="1">
      <c r="A19" s="32"/>
      <c r="B19" s="5" t="s">
        <v>37</v>
      </c>
      <c r="C19" s="6" t="s">
        <v>60</v>
      </c>
      <c r="D19" s="39">
        <v>615.442403674</v>
      </c>
      <c r="E19" s="40">
        <v>87.25312236999999</v>
      </c>
      <c r="F19" s="40">
        <v>465.99587146100004</v>
      </c>
      <c r="G19" s="40">
        <v>72.266422</v>
      </c>
      <c r="H19" s="18">
        <v>625.515415831</v>
      </c>
      <c r="I19" s="41">
        <v>3.110860642974833</v>
      </c>
      <c r="J19" s="42">
        <v>-1.3200104831678328</v>
      </c>
      <c r="K19" s="42">
        <v>23.337609550344695</v>
      </c>
      <c r="L19" s="15">
        <v>1.6367107785988155</v>
      </c>
      <c r="M19" s="37"/>
    </row>
    <row r="20" spans="1:13" ht="24" customHeight="1">
      <c r="A20" s="32"/>
      <c r="B20" s="5" t="s">
        <v>43</v>
      </c>
      <c r="C20" s="6" t="s">
        <v>59</v>
      </c>
      <c r="D20" s="39">
        <v>382.98070848000003</v>
      </c>
      <c r="E20" s="40">
        <v>153.975283</v>
      </c>
      <c r="F20" s="40">
        <v>257.7585865</v>
      </c>
      <c r="G20" s="40">
        <v>95.540661</v>
      </c>
      <c r="H20" s="18">
        <v>507.27453049999997</v>
      </c>
      <c r="I20" s="41">
        <v>83.63437588172067</v>
      </c>
      <c r="J20" s="42">
        <v>23.194172037097104</v>
      </c>
      <c r="K20" s="42">
        <v>6.271600590618642</v>
      </c>
      <c r="L20" s="15">
        <v>32.454329752875985</v>
      </c>
      <c r="M20" s="28"/>
    </row>
    <row r="21" spans="1:13" ht="24" customHeight="1">
      <c r="A21" s="32"/>
      <c r="B21" s="5" t="s">
        <v>36</v>
      </c>
      <c r="C21" s="6" t="s">
        <v>61</v>
      </c>
      <c r="D21" s="39">
        <v>463.41521110299993</v>
      </c>
      <c r="E21" s="40">
        <v>131.565340856</v>
      </c>
      <c r="F21" s="40">
        <v>222.52606484799998</v>
      </c>
      <c r="G21" s="40">
        <v>68.946936831</v>
      </c>
      <c r="H21" s="18">
        <v>423.03834253499997</v>
      </c>
      <c r="I21" s="41">
        <v>18.20675591605745</v>
      </c>
      <c r="J21" s="42">
        <v>-19.080153379461883</v>
      </c>
      <c r="K21" s="42">
        <v>-10.596135304163957</v>
      </c>
      <c r="L21" s="15">
        <v>-8.712892369651993</v>
      </c>
      <c r="M21" s="28"/>
    </row>
    <row r="22" spans="1:13" ht="24" customHeight="1">
      <c r="A22" s="32"/>
      <c r="B22" s="5" t="s">
        <v>30</v>
      </c>
      <c r="C22" s="6" t="s">
        <v>63</v>
      </c>
      <c r="D22" s="39">
        <v>113.660059946</v>
      </c>
      <c r="E22" s="40">
        <v>83.04563160000001</v>
      </c>
      <c r="F22" s="40">
        <v>37.461739246</v>
      </c>
      <c r="G22" s="40">
        <v>15.547212</v>
      </c>
      <c r="H22" s="18">
        <v>136.05458284600002</v>
      </c>
      <c r="I22" s="41">
        <v>17.494665940735853</v>
      </c>
      <c r="J22" s="42">
        <v>1.6095124412088824</v>
      </c>
      <c r="K22" s="42">
        <v>154.3977592750625</v>
      </c>
      <c r="L22" s="15">
        <v>19.703071519265137</v>
      </c>
      <c r="M22" s="28"/>
    </row>
    <row r="23" spans="1:12" ht="24" customHeight="1">
      <c r="A23" s="32"/>
      <c r="B23" s="5" t="s">
        <v>38</v>
      </c>
      <c r="C23" s="6" t="s">
        <v>62</v>
      </c>
      <c r="D23" s="39">
        <v>130.513065676</v>
      </c>
      <c r="E23" s="40">
        <v>35.530801244</v>
      </c>
      <c r="F23" s="40">
        <v>38.188995947</v>
      </c>
      <c r="G23" s="40">
        <v>15.909284</v>
      </c>
      <c r="H23" s="18">
        <v>89.629081191</v>
      </c>
      <c r="I23" s="41">
        <v>-52.050209802558896</v>
      </c>
      <c r="J23" s="42">
        <v>-17.272588437163485</v>
      </c>
      <c r="K23" s="42">
        <v>55.20334204690385</v>
      </c>
      <c r="L23" s="15">
        <v>-31.325587421641675</v>
      </c>
    </row>
    <row r="24" spans="1:12" ht="26.25" customHeight="1">
      <c r="A24" s="32"/>
      <c r="B24" s="5" t="s">
        <v>42</v>
      </c>
      <c r="C24" s="6" t="s">
        <v>64</v>
      </c>
      <c r="D24" s="39">
        <v>4.498693599999999</v>
      </c>
      <c r="E24" s="40">
        <v>0.0019532</v>
      </c>
      <c r="F24" s="40">
        <v>0.5127387</v>
      </c>
      <c r="G24" s="40">
        <v>5.298538</v>
      </c>
      <c r="H24" s="18">
        <v>5.8132299</v>
      </c>
      <c r="I24" s="41" t="s">
        <v>19</v>
      </c>
      <c r="J24" s="42">
        <v>-54.494401467713246</v>
      </c>
      <c r="K24" s="42">
        <v>57.13646827013814</v>
      </c>
      <c r="L24" s="15">
        <v>29.22040078479673</v>
      </c>
    </row>
    <row r="25" spans="1:12" ht="24" customHeight="1">
      <c r="A25" s="37"/>
      <c r="B25" s="7" t="s">
        <v>40</v>
      </c>
      <c r="C25" s="8" t="s">
        <v>65</v>
      </c>
      <c r="D25" s="44">
        <v>0.002566</v>
      </c>
      <c r="E25" s="45">
        <v>0</v>
      </c>
      <c r="F25" s="45">
        <v>0</v>
      </c>
      <c r="G25" s="45">
        <v>0</v>
      </c>
      <c r="H25" s="19">
        <v>0</v>
      </c>
      <c r="I25" s="46" t="s">
        <v>19</v>
      </c>
      <c r="J25" s="47">
        <v>-100</v>
      </c>
      <c r="K25" s="47" t="s">
        <v>19</v>
      </c>
      <c r="L25" s="16">
        <v>-100</v>
      </c>
    </row>
    <row r="26" spans="4:9" ht="12.75">
      <c r="D26" s="48"/>
      <c r="E26" s="48"/>
      <c r="G26" s="48"/>
      <c r="H26" s="48"/>
      <c r="I26" s="49"/>
    </row>
    <row r="27" spans="2:9" ht="12.75">
      <c r="B27" s="81" t="s">
        <v>83</v>
      </c>
      <c r="D27" s="48"/>
      <c r="E27" s="48"/>
      <c r="G27" s="48"/>
      <c r="H27" s="48"/>
      <c r="I27" s="49"/>
    </row>
    <row r="29" ht="12.75">
      <c r="B29" s="53" t="s">
        <v>89</v>
      </c>
    </row>
  </sheetData>
  <mergeCells count="3">
    <mergeCell ref="B2:I2"/>
    <mergeCell ref="E4:H4"/>
    <mergeCell ref="I4:L4"/>
  </mergeCells>
  <printOptions/>
  <pageMargins left="0.75" right="0.75" top="1" bottom="1" header="0.5" footer="0.5"/>
  <pageSetup horizontalDpi="600" verticalDpi="600" orientation="landscape" paperSize="9" r:id="rId1"/>
  <ignoredErrors>
    <ignoredError sqref="B6:C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5"/>
  <sheetViews>
    <sheetView showGridLines="0" workbookViewId="0" topLeftCell="A1">
      <selection activeCell="B29" sqref="B29"/>
    </sheetView>
  </sheetViews>
  <sheetFormatPr defaultColWidth="9.140625" defaultRowHeight="12.75"/>
  <cols>
    <col min="1" max="1" width="6.57421875" style="30" customWidth="1"/>
    <col min="2" max="2" width="4.421875" style="29" bestFit="1" customWidth="1"/>
    <col min="3" max="3" width="100.8515625" style="29" customWidth="1"/>
    <col min="4" max="12" width="8.7109375" style="29" customWidth="1"/>
    <col min="13" max="13" width="13.8515625" style="29" bestFit="1" customWidth="1"/>
    <col min="14" max="16384" width="9.140625" style="29" customWidth="1"/>
  </cols>
  <sheetData>
    <row r="2" spans="1:9" ht="12.75">
      <c r="A2" s="27"/>
      <c r="B2" s="82" t="s">
        <v>71</v>
      </c>
      <c r="C2" s="82"/>
      <c r="D2" s="82"/>
      <c r="E2" s="82"/>
      <c r="F2" s="82"/>
      <c r="G2" s="82"/>
      <c r="H2" s="82"/>
      <c r="I2" s="82"/>
    </row>
    <row r="3" spans="4:12" ht="12.75">
      <c r="D3" s="31"/>
      <c r="E3" s="31"/>
      <c r="F3" s="31"/>
      <c r="G3" s="31"/>
      <c r="H3" s="31"/>
      <c r="I3" s="31"/>
      <c r="J3" s="31"/>
      <c r="K3" s="31"/>
      <c r="L3" s="31"/>
    </row>
    <row r="4" spans="2:12" ht="14.25" customHeight="1">
      <c r="B4" s="12"/>
      <c r="C4" s="12"/>
      <c r="D4" s="20">
        <v>2015</v>
      </c>
      <c r="E4" s="83">
        <v>2016</v>
      </c>
      <c r="F4" s="83"/>
      <c r="G4" s="83"/>
      <c r="H4" s="83"/>
      <c r="I4" s="84" t="s">
        <v>79</v>
      </c>
      <c r="J4" s="85"/>
      <c r="K4" s="85"/>
      <c r="L4" s="85"/>
    </row>
    <row r="5" spans="2:12" ht="24">
      <c r="B5" s="13"/>
      <c r="C5" s="13"/>
      <c r="D5" s="21" t="s">
        <v>24</v>
      </c>
      <c r="E5" s="9" t="s">
        <v>20</v>
      </c>
      <c r="F5" s="10" t="s">
        <v>21</v>
      </c>
      <c r="G5" s="9" t="s">
        <v>22</v>
      </c>
      <c r="H5" s="11" t="s">
        <v>24</v>
      </c>
      <c r="I5" s="22" t="s">
        <v>20</v>
      </c>
      <c r="J5" s="10" t="s">
        <v>21</v>
      </c>
      <c r="K5" s="9" t="s">
        <v>22</v>
      </c>
      <c r="L5" s="11" t="s">
        <v>24</v>
      </c>
    </row>
    <row r="6" spans="1:13" ht="24" customHeight="1">
      <c r="A6" s="32"/>
      <c r="B6" s="3" t="s">
        <v>28</v>
      </c>
      <c r="C6" s="4" t="s">
        <v>46</v>
      </c>
      <c r="D6" s="33">
        <v>167366.596897</v>
      </c>
      <c r="E6" s="34">
        <v>95817.6507</v>
      </c>
      <c r="F6" s="34">
        <v>73596.05316</v>
      </c>
      <c r="G6" s="34" t="s">
        <v>19</v>
      </c>
      <c r="H6" s="17">
        <v>169413.70386</v>
      </c>
      <c r="I6" s="35">
        <v>2.6592732535222874</v>
      </c>
      <c r="J6" s="36">
        <v>-0.5875130242476878</v>
      </c>
      <c r="K6" s="36" t="s">
        <v>19</v>
      </c>
      <c r="L6" s="14">
        <v>1.2231275540960151</v>
      </c>
      <c r="M6" s="37"/>
    </row>
    <row r="7" spans="1:13" ht="24" customHeight="1">
      <c r="A7" s="32"/>
      <c r="B7" s="5" t="s">
        <v>32</v>
      </c>
      <c r="C7" s="6" t="s">
        <v>47</v>
      </c>
      <c r="D7" s="39">
        <v>88606.100017</v>
      </c>
      <c r="E7" s="40">
        <v>50000.313911</v>
      </c>
      <c r="F7" s="40">
        <v>43413.414258</v>
      </c>
      <c r="G7" s="40" t="s">
        <v>19</v>
      </c>
      <c r="H7" s="18">
        <v>93413.728169</v>
      </c>
      <c r="I7" s="41">
        <v>2.958580211061257</v>
      </c>
      <c r="J7" s="42">
        <v>8.4181329692536</v>
      </c>
      <c r="K7" s="42" t="s">
        <v>19</v>
      </c>
      <c r="L7" s="15">
        <v>5.42584331222975</v>
      </c>
      <c r="M7" s="37"/>
    </row>
    <row r="8" spans="1:13" ht="24" customHeight="1">
      <c r="A8" s="32"/>
      <c r="B8" s="5" t="s">
        <v>44</v>
      </c>
      <c r="C8" s="6" t="s">
        <v>51</v>
      </c>
      <c r="D8" s="39">
        <v>65743.63260000001</v>
      </c>
      <c r="E8" s="40">
        <v>22476.304</v>
      </c>
      <c r="F8" s="40">
        <v>41827.90165000002</v>
      </c>
      <c r="G8" s="40" t="s">
        <v>19</v>
      </c>
      <c r="H8" s="18">
        <v>64304.20565000002</v>
      </c>
      <c r="I8" s="41">
        <v>-6.967970415221347</v>
      </c>
      <c r="J8" s="42">
        <v>0.5868070117403645</v>
      </c>
      <c r="K8" s="42" t="s">
        <v>19</v>
      </c>
      <c r="L8" s="15">
        <v>-2.18945454194448</v>
      </c>
      <c r="M8" s="43"/>
    </row>
    <row r="9" spans="1:13" ht="24" customHeight="1">
      <c r="A9" s="32"/>
      <c r="B9" s="5" t="s">
        <v>27</v>
      </c>
      <c r="C9" s="6" t="s">
        <v>49</v>
      </c>
      <c r="D9" s="39">
        <v>47650.156200000005</v>
      </c>
      <c r="E9" s="40">
        <v>17498.057597999996</v>
      </c>
      <c r="F9" s="40">
        <v>25912.392346</v>
      </c>
      <c r="G9" s="40" t="s">
        <v>19</v>
      </c>
      <c r="H9" s="18">
        <v>43410.449944</v>
      </c>
      <c r="I9" s="41">
        <v>52.66590185064872</v>
      </c>
      <c r="J9" s="42">
        <v>-28.396036800541737</v>
      </c>
      <c r="K9" s="42" t="s">
        <v>19</v>
      </c>
      <c r="L9" s="15">
        <v>-8.897570530944044</v>
      </c>
      <c r="M9" s="37"/>
    </row>
    <row r="10" spans="1:13" ht="24" customHeight="1">
      <c r="A10" s="32"/>
      <c r="B10" s="5" t="s">
        <v>33</v>
      </c>
      <c r="C10" s="6" t="s">
        <v>50</v>
      </c>
      <c r="D10" s="39">
        <v>42426.672459</v>
      </c>
      <c r="E10" s="40">
        <v>8392.9216</v>
      </c>
      <c r="F10" s="40">
        <v>36512.670289</v>
      </c>
      <c r="G10" s="40" t="s">
        <v>19</v>
      </c>
      <c r="H10" s="18">
        <v>44905.591889</v>
      </c>
      <c r="I10" s="41">
        <v>-49.407074950140895</v>
      </c>
      <c r="J10" s="42">
        <v>41.316294911061966</v>
      </c>
      <c r="K10" s="42" t="s">
        <v>19</v>
      </c>
      <c r="L10" s="15">
        <v>5.842832553968402</v>
      </c>
      <c r="M10" s="37"/>
    </row>
    <row r="11" spans="1:12" ht="24" customHeight="1">
      <c r="A11" s="37"/>
      <c r="B11" s="5" t="s">
        <v>26</v>
      </c>
      <c r="C11" s="6" t="s">
        <v>48</v>
      </c>
      <c r="D11" s="39">
        <v>41153.73001</v>
      </c>
      <c r="E11" s="40">
        <v>19399.2022</v>
      </c>
      <c r="F11" s="40">
        <v>20643.478998</v>
      </c>
      <c r="G11" s="40" t="s">
        <v>19</v>
      </c>
      <c r="H11" s="18">
        <v>40042.681198</v>
      </c>
      <c r="I11" s="41">
        <v>-1.3932667476013738</v>
      </c>
      <c r="J11" s="42">
        <v>-3.8963249789260135</v>
      </c>
      <c r="K11" s="42" t="s">
        <v>19</v>
      </c>
      <c r="L11" s="15">
        <v>-2.699752396028321</v>
      </c>
    </row>
    <row r="12" spans="1:12" ht="24" customHeight="1">
      <c r="A12" s="37"/>
      <c r="B12" s="5" t="s">
        <v>35</v>
      </c>
      <c r="C12" s="6" t="s">
        <v>52</v>
      </c>
      <c r="D12" s="39">
        <v>22215.572518</v>
      </c>
      <c r="E12" s="40">
        <v>7084.3859</v>
      </c>
      <c r="F12" s="40">
        <v>15177.814736000002</v>
      </c>
      <c r="G12" s="40" t="s">
        <v>19</v>
      </c>
      <c r="H12" s="18">
        <v>22262.200636</v>
      </c>
      <c r="I12" s="41">
        <v>2.100258260381893</v>
      </c>
      <c r="J12" s="42">
        <v>-0.6487014783424061</v>
      </c>
      <c r="K12" s="42" t="s">
        <v>19</v>
      </c>
      <c r="L12" s="15">
        <v>0.20988933759065187</v>
      </c>
    </row>
    <row r="13" spans="1:12" ht="24" customHeight="1">
      <c r="A13" s="37"/>
      <c r="B13" s="5" t="s">
        <v>29</v>
      </c>
      <c r="C13" s="6" t="s">
        <v>54</v>
      </c>
      <c r="D13" s="39">
        <v>23658.78062</v>
      </c>
      <c r="E13" s="40">
        <v>11111.7622</v>
      </c>
      <c r="F13" s="40">
        <v>7850.791388999999</v>
      </c>
      <c r="G13" s="40" t="s">
        <v>19</v>
      </c>
      <c r="H13" s="18">
        <v>18962.553589</v>
      </c>
      <c r="I13" s="41">
        <v>-17.48586250542551</v>
      </c>
      <c r="J13" s="42">
        <v>-22.973200696077058</v>
      </c>
      <c r="K13" s="42" t="s">
        <v>19</v>
      </c>
      <c r="L13" s="15">
        <v>-19.849827032209923</v>
      </c>
    </row>
    <row r="14" spans="1:12" ht="24" customHeight="1">
      <c r="A14" s="37"/>
      <c r="B14" s="5" t="s">
        <v>39</v>
      </c>
      <c r="C14" s="6" t="s">
        <v>53</v>
      </c>
      <c r="D14" s="39">
        <v>13250.8658</v>
      </c>
      <c r="E14" s="40">
        <v>11378.9852</v>
      </c>
      <c r="F14" s="40">
        <v>5050.704876</v>
      </c>
      <c r="G14" s="40" t="s">
        <v>19</v>
      </c>
      <c r="H14" s="18">
        <v>16429.690076</v>
      </c>
      <c r="I14" s="41">
        <v>22.62927420531946</v>
      </c>
      <c r="J14" s="42">
        <v>27.167631738484353</v>
      </c>
      <c r="K14" s="42" t="s">
        <v>19</v>
      </c>
      <c r="L14" s="15">
        <v>23.989559052058308</v>
      </c>
    </row>
    <row r="15" spans="1:13" ht="24" customHeight="1">
      <c r="A15" s="32"/>
      <c r="B15" s="5" t="s">
        <v>34</v>
      </c>
      <c r="C15" s="6" t="s">
        <v>55</v>
      </c>
      <c r="D15" s="39">
        <v>15375.465856</v>
      </c>
      <c r="E15" s="40">
        <v>14908.570538</v>
      </c>
      <c r="F15" s="40">
        <v>3645.9917330000003</v>
      </c>
      <c r="G15" s="40" t="s">
        <v>19</v>
      </c>
      <c r="H15" s="18">
        <v>18554.562271000003</v>
      </c>
      <c r="I15" s="41">
        <v>31.90607854258698</v>
      </c>
      <c r="J15" s="42">
        <v>-10.48502477689659</v>
      </c>
      <c r="K15" s="42" t="s">
        <v>19</v>
      </c>
      <c r="L15" s="15">
        <v>20.67642336677178</v>
      </c>
      <c r="M15" s="37"/>
    </row>
    <row r="16" spans="1:13" ht="24" customHeight="1">
      <c r="A16" s="32"/>
      <c r="B16" s="5" t="s">
        <v>31</v>
      </c>
      <c r="C16" s="6" t="s">
        <v>56</v>
      </c>
      <c r="D16" s="39">
        <v>12091.178199999998</v>
      </c>
      <c r="E16" s="40">
        <v>7791.4811</v>
      </c>
      <c r="F16" s="40">
        <v>4139.32329</v>
      </c>
      <c r="G16" s="40" t="s">
        <v>19</v>
      </c>
      <c r="H16" s="18">
        <v>11930.804390000001</v>
      </c>
      <c r="I16" s="41">
        <v>2.2267095167504802</v>
      </c>
      <c r="J16" s="42">
        <v>-7.385500199053041</v>
      </c>
      <c r="K16" s="42" t="s">
        <v>19</v>
      </c>
      <c r="L16" s="15">
        <v>-1.3263704111150854</v>
      </c>
      <c r="M16" s="37"/>
    </row>
    <row r="17" spans="1:13" ht="24" customHeight="1">
      <c r="A17" s="32"/>
      <c r="B17" s="5" t="s">
        <v>41</v>
      </c>
      <c r="C17" s="6" t="s">
        <v>58</v>
      </c>
      <c r="D17" s="39">
        <v>3793.2876</v>
      </c>
      <c r="E17" s="40">
        <v>802.5926</v>
      </c>
      <c r="F17" s="40">
        <v>2896.6205999999997</v>
      </c>
      <c r="G17" s="40" t="s">
        <v>19</v>
      </c>
      <c r="H17" s="18">
        <v>3699.2131999999997</v>
      </c>
      <c r="I17" s="41">
        <v>-14.09199669551915</v>
      </c>
      <c r="J17" s="42">
        <v>1.3144127698763164</v>
      </c>
      <c r="K17" s="42" t="s">
        <v>19</v>
      </c>
      <c r="L17" s="15">
        <v>-2.480022869871523</v>
      </c>
      <c r="M17" s="37"/>
    </row>
    <row r="18" spans="1:13" ht="24" customHeight="1">
      <c r="A18" s="32"/>
      <c r="B18" s="5" t="s">
        <v>45</v>
      </c>
      <c r="C18" s="6" t="s">
        <v>57</v>
      </c>
      <c r="D18" s="39">
        <v>399.678759</v>
      </c>
      <c r="E18" s="40">
        <v>152.572</v>
      </c>
      <c r="F18" s="40">
        <v>589.449393</v>
      </c>
      <c r="G18" s="40" t="s">
        <v>19</v>
      </c>
      <c r="H18" s="18">
        <v>742.021393</v>
      </c>
      <c r="I18" s="41">
        <v>79.93890861058368</v>
      </c>
      <c r="J18" s="42">
        <v>87.1934923326124</v>
      </c>
      <c r="K18" s="42" t="s">
        <v>19</v>
      </c>
      <c r="L18" s="15">
        <v>85.65444780116522</v>
      </c>
      <c r="M18" s="37"/>
    </row>
    <row r="19" spans="1:13" ht="24" customHeight="1">
      <c r="A19" s="32"/>
      <c r="B19" s="5" t="s">
        <v>43</v>
      </c>
      <c r="C19" s="6" t="s">
        <v>59</v>
      </c>
      <c r="D19" s="39">
        <v>1717.831</v>
      </c>
      <c r="E19" s="40">
        <v>1321.973</v>
      </c>
      <c r="F19" s="40">
        <v>911.6095</v>
      </c>
      <c r="G19" s="40" t="s">
        <v>19</v>
      </c>
      <c r="H19" s="18">
        <v>2233.5825</v>
      </c>
      <c r="I19" s="41">
        <v>58.16649936409068</v>
      </c>
      <c r="J19" s="42">
        <v>3.3547425228452887</v>
      </c>
      <c r="K19" s="42" t="s">
        <v>19</v>
      </c>
      <c r="L19" s="15">
        <v>30.023413246122587</v>
      </c>
      <c r="M19" s="37"/>
    </row>
    <row r="20" spans="1:13" ht="24" customHeight="1">
      <c r="A20" s="32"/>
      <c r="B20" s="5" t="s">
        <v>37</v>
      </c>
      <c r="C20" s="6" t="s">
        <v>60</v>
      </c>
      <c r="D20" s="39">
        <v>1275.3496</v>
      </c>
      <c r="E20" s="40">
        <v>619.9946000000001</v>
      </c>
      <c r="F20" s="40">
        <v>705.179</v>
      </c>
      <c r="G20" s="40" t="s">
        <v>19</v>
      </c>
      <c r="H20" s="18">
        <v>1325.1736</v>
      </c>
      <c r="I20" s="41">
        <v>-2.217366693904088</v>
      </c>
      <c r="J20" s="42">
        <v>9.961598058430777</v>
      </c>
      <c r="K20" s="42" t="s">
        <v>19</v>
      </c>
      <c r="L20" s="15">
        <v>3.9066935058434282</v>
      </c>
      <c r="M20" s="28"/>
    </row>
    <row r="21" spans="1:13" ht="24" customHeight="1">
      <c r="A21" s="32"/>
      <c r="B21" s="5" t="s">
        <v>36</v>
      </c>
      <c r="C21" s="6" t="s">
        <v>61</v>
      </c>
      <c r="D21" s="39">
        <v>834.7796000000001</v>
      </c>
      <c r="E21" s="40">
        <v>542.1291</v>
      </c>
      <c r="F21" s="40">
        <v>271.01079999999996</v>
      </c>
      <c r="G21" s="40" t="s">
        <v>19</v>
      </c>
      <c r="H21" s="18">
        <v>813.1398999999999</v>
      </c>
      <c r="I21" s="41">
        <v>2.8897544500134265</v>
      </c>
      <c r="J21" s="42">
        <v>-11.974241636343386</v>
      </c>
      <c r="K21" s="42" t="s">
        <v>19</v>
      </c>
      <c r="L21" s="15">
        <v>-2.5922650721220464</v>
      </c>
      <c r="M21" s="28"/>
    </row>
    <row r="22" spans="1:13" ht="24" customHeight="1">
      <c r="A22" s="32"/>
      <c r="B22" s="5" t="s">
        <v>30</v>
      </c>
      <c r="C22" s="6" t="s">
        <v>63</v>
      </c>
      <c r="D22" s="39">
        <v>550.3236</v>
      </c>
      <c r="E22" s="40">
        <v>493.819</v>
      </c>
      <c r="F22" s="40">
        <v>246.0166</v>
      </c>
      <c r="G22" s="40" t="s">
        <v>19</v>
      </c>
      <c r="H22" s="18">
        <v>739.8356</v>
      </c>
      <c r="I22" s="41">
        <v>55.424183424953895</v>
      </c>
      <c r="J22" s="42">
        <v>5.768008797928803</v>
      </c>
      <c r="K22" s="42" t="s">
        <v>19</v>
      </c>
      <c r="L22" s="15">
        <v>34.436466108304266</v>
      </c>
      <c r="M22" s="28"/>
    </row>
    <row r="23" spans="1:12" ht="24" customHeight="1">
      <c r="A23" s="32"/>
      <c r="B23" s="5" t="s">
        <v>38</v>
      </c>
      <c r="C23" s="6" t="s">
        <v>62</v>
      </c>
      <c r="D23" s="39">
        <v>461.1442</v>
      </c>
      <c r="E23" s="40">
        <v>214.1939</v>
      </c>
      <c r="F23" s="40">
        <v>71.89820000000002</v>
      </c>
      <c r="G23" s="40" t="s">
        <v>19</v>
      </c>
      <c r="H23" s="18">
        <v>286.0921</v>
      </c>
      <c r="I23" s="41">
        <v>-43.88665410062179</v>
      </c>
      <c r="J23" s="42">
        <v>-9.479690334732071</v>
      </c>
      <c r="K23" s="42" t="s">
        <v>19</v>
      </c>
      <c r="L23" s="15">
        <v>-37.96038202367068</v>
      </c>
    </row>
    <row r="24" spans="1:12" ht="24" customHeight="1">
      <c r="A24" s="32"/>
      <c r="B24" s="5" t="s">
        <v>42</v>
      </c>
      <c r="C24" s="6" t="s">
        <v>64</v>
      </c>
      <c r="D24" s="39">
        <v>2.7180999999999997</v>
      </c>
      <c r="E24" s="40">
        <v>0.0076</v>
      </c>
      <c r="F24" s="40">
        <v>1.2167000000000001</v>
      </c>
      <c r="G24" s="40" t="s">
        <v>19</v>
      </c>
      <c r="H24" s="18">
        <v>1.2243</v>
      </c>
      <c r="I24" s="41" t="s">
        <v>19</v>
      </c>
      <c r="J24" s="42">
        <v>-55.23711416062691</v>
      </c>
      <c r="K24" s="42" t="s">
        <v>19</v>
      </c>
      <c r="L24" s="15">
        <v>-54.957507082152965</v>
      </c>
    </row>
    <row r="25" spans="1:12" ht="24" customHeight="1">
      <c r="A25" s="37"/>
      <c r="B25" s="7" t="s">
        <v>40</v>
      </c>
      <c r="C25" s="8" t="s">
        <v>65</v>
      </c>
      <c r="D25" s="44">
        <v>0.2</v>
      </c>
      <c r="E25" s="45">
        <v>0</v>
      </c>
      <c r="F25" s="45">
        <v>0</v>
      </c>
      <c r="G25" s="45" t="s">
        <v>19</v>
      </c>
      <c r="H25" s="19">
        <v>0</v>
      </c>
      <c r="I25" s="46" t="s">
        <v>19</v>
      </c>
      <c r="J25" s="47">
        <v>-100</v>
      </c>
      <c r="K25" s="47" t="s">
        <v>19</v>
      </c>
      <c r="L25" s="16">
        <v>-100</v>
      </c>
    </row>
    <row r="26" spans="4:8" ht="12.75">
      <c r="D26" s="48"/>
      <c r="H26" s="48"/>
    </row>
    <row r="27" spans="2:9" ht="12.75">
      <c r="B27" s="81" t="s">
        <v>83</v>
      </c>
      <c r="D27" s="48"/>
      <c r="E27" s="48"/>
      <c r="G27" s="48"/>
      <c r="H27" s="48"/>
      <c r="I27" s="49"/>
    </row>
    <row r="28" spans="3:13" ht="12.75"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ht="12.75">
      <c r="B29" s="53" t="s">
        <v>89</v>
      </c>
    </row>
    <row r="34" spans="6:7" ht="12.75">
      <c r="F34" s="48"/>
      <c r="G34" s="52"/>
    </row>
    <row r="35" spans="6:7" ht="12.75">
      <c r="F35" s="48"/>
      <c r="G35" s="52"/>
    </row>
  </sheetData>
  <mergeCells count="3">
    <mergeCell ref="B2:I2"/>
    <mergeCell ref="E4:H4"/>
    <mergeCell ref="I4:L4"/>
  </mergeCells>
  <printOptions/>
  <pageMargins left="0.75" right="0.75" top="1" bottom="1" header="0.5" footer="0.5"/>
  <pageSetup horizontalDpi="600" verticalDpi="600" orientation="landscape" paperSize="9" r:id="rId1"/>
  <ignoredErrors>
    <ignoredError sqref="B6:B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80"/>
  <sheetViews>
    <sheetView showGridLines="0" workbookViewId="0" topLeftCell="A1">
      <selection activeCell="C39" sqref="C39"/>
    </sheetView>
  </sheetViews>
  <sheetFormatPr defaultColWidth="9.140625" defaultRowHeight="12.75"/>
  <cols>
    <col min="1" max="1" width="9.140625" style="29" customWidth="1"/>
    <col min="2" max="2" width="14.421875" style="29" customWidth="1"/>
    <col min="3" max="5" width="9.57421875" style="29" bestFit="1" customWidth="1"/>
    <col min="6" max="6" width="12.28125" style="29" customWidth="1"/>
    <col min="7" max="7" width="14.28125" style="29" bestFit="1" customWidth="1"/>
    <col min="8" max="8" width="8.140625" style="29" customWidth="1"/>
    <col min="9" max="9" width="11.8515625" style="29" customWidth="1"/>
    <col min="10" max="10" width="19.00390625" style="29" bestFit="1" customWidth="1"/>
    <col min="11" max="11" width="12.00390625" style="29" bestFit="1" customWidth="1"/>
    <col min="12" max="12" width="10.140625" style="29" bestFit="1" customWidth="1"/>
    <col min="13" max="13" width="9.140625" style="29" customWidth="1"/>
    <col min="14" max="14" width="10.7109375" style="29" customWidth="1"/>
    <col min="15" max="15" width="11.140625" style="29" customWidth="1"/>
    <col min="16" max="19" width="9.140625" style="29" customWidth="1"/>
    <col min="20" max="20" width="11.00390625" style="29" customWidth="1"/>
    <col min="21" max="16384" width="9.140625" style="29" customWidth="1"/>
  </cols>
  <sheetData>
    <row r="1" ht="12.75">
      <c r="A1" s="55"/>
    </row>
    <row r="2" spans="1:11" ht="12.75">
      <c r="A2" s="56" t="s">
        <v>84</v>
      </c>
      <c r="I2" s="56"/>
      <c r="J2" s="57"/>
      <c r="K2" s="57"/>
    </row>
    <row r="3" ht="12.75">
      <c r="J3" s="57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>
      <c r="I24" s="58"/>
    </row>
    <row r="25" ht="12"/>
    <row r="26" ht="12">
      <c r="J26" s="68"/>
    </row>
    <row r="27" ht="12"/>
    <row r="28" ht="12"/>
    <row r="29" ht="12"/>
    <row r="30" ht="12"/>
    <row r="31" ht="12"/>
    <row r="32" ht="12"/>
    <row r="33" ht="12"/>
    <row r="34" ht="12"/>
    <row r="35" ht="12"/>
    <row r="37" ht="12.75">
      <c r="C37" s="81" t="s">
        <v>83</v>
      </c>
    </row>
    <row r="39" ht="12.75">
      <c r="C39" s="53" t="s">
        <v>89</v>
      </c>
    </row>
    <row r="49" spans="1:10" ht="11.25" customHeight="1">
      <c r="A49" s="59" t="s">
        <v>25</v>
      </c>
      <c r="B49" s="60"/>
      <c r="C49" s="37"/>
      <c r="D49" s="37"/>
      <c r="I49" s="59" t="s">
        <v>25</v>
      </c>
      <c r="J49" s="60"/>
    </row>
    <row r="50" spans="1:10" ht="12.75">
      <c r="A50" s="50" t="s">
        <v>67</v>
      </c>
      <c r="B50" s="50" t="s">
        <v>68</v>
      </c>
      <c r="C50" s="37"/>
      <c r="D50" s="61"/>
      <c r="I50" s="50" t="s">
        <v>67</v>
      </c>
      <c r="J50" s="50" t="s">
        <v>70</v>
      </c>
    </row>
    <row r="51" spans="1:11" ht="12.75">
      <c r="A51" s="2" t="s">
        <v>11</v>
      </c>
      <c r="B51" s="1">
        <v>104649094</v>
      </c>
      <c r="C51" s="62">
        <f>B51/$B$68</f>
        <v>0.40637303356330395</v>
      </c>
      <c r="D51" s="51"/>
      <c r="I51" s="2" t="s">
        <v>11</v>
      </c>
      <c r="J51" s="1">
        <v>12857272563</v>
      </c>
      <c r="K51" s="62">
        <f>J51/$J$68</f>
        <v>0.3809016322225434</v>
      </c>
    </row>
    <row r="52" spans="1:11" ht="12.75">
      <c r="A52" s="2" t="s">
        <v>5</v>
      </c>
      <c r="B52" s="1">
        <v>54864625.8</v>
      </c>
      <c r="C52" s="62">
        <f aca="true" t="shared" si="0" ref="C52:C56">B52/$B$68</f>
        <v>0.21305014281023313</v>
      </c>
      <c r="D52" s="51"/>
      <c r="I52" s="2" t="s">
        <v>5</v>
      </c>
      <c r="J52" s="1">
        <v>8846900069.5</v>
      </c>
      <c r="K52" s="62">
        <f aca="true" t="shared" si="1" ref="K52:K56">J52/$J$68</f>
        <v>0.2620928085696586</v>
      </c>
    </row>
    <row r="53" spans="1:11" ht="12.75">
      <c r="A53" s="2" t="s">
        <v>1</v>
      </c>
      <c r="B53" s="1">
        <v>43722981.165</v>
      </c>
      <c r="C53" s="62">
        <f t="shared" si="0"/>
        <v>0.16978494331209645</v>
      </c>
      <c r="D53" s="51"/>
      <c r="I53" s="2" t="s">
        <v>15</v>
      </c>
      <c r="J53" s="1">
        <v>4335231461</v>
      </c>
      <c r="K53" s="62">
        <f t="shared" si="1"/>
        <v>0.12843289519345172</v>
      </c>
    </row>
    <row r="54" spans="1:11" ht="12.75">
      <c r="A54" s="2" t="s">
        <v>7</v>
      </c>
      <c r="B54" s="1">
        <v>23697670</v>
      </c>
      <c r="C54" s="62">
        <f t="shared" si="0"/>
        <v>0.09202271781045808</v>
      </c>
      <c r="D54" s="51"/>
      <c r="I54" s="2" t="s">
        <v>1</v>
      </c>
      <c r="J54" s="1">
        <v>2841863342.020999</v>
      </c>
      <c r="K54" s="62">
        <f t="shared" si="1"/>
        <v>0.08419129175532052</v>
      </c>
    </row>
    <row r="55" spans="1:11" ht="12.75">
      <c r="A55" s="2" t="s">
        <v>15</v>
      </c>
      <c r="B55" s="1">
        <v>14092921</v>
      </c>
      <c r="C55" s="63">
        <f t="shared" si="0"/>
        <v>0.05472558662130406</v>
      </c>
      <c r="D55" s="51"/>
      <c r="I55" s="2" t="s">
        <v>7</v>
      </c>
      <c r="J55" s="1">
        <v>2238596505</v>
      </c>
      <c r="K55" s="63">
        <f t="shared" si="1"/>
        <v>0.0663192802722402</v>
      </c>
    </row>
    <row r="56" spans="1:11" ht="12.75">
      <c r="A56" s="2" t="s">
        <v>69</v>
      </c>
      <c r="B56" s="1">
        <f>SUM(B58:B67)</f>
        <v>16492487.54</v>
      </c>
      <c r="C56" s="62">
        <f t="shared" si="0"/>
        <v>0.06404357588260431</v>
      </c>
      <c r="D56" s="51"/>
      <c r="I56" s="2" t="s">
        <v>69</v>
      </c>
      <c r="J56" s="1">
        <f>SUM(J58:J67)</f>
        <v>2634973202.02</v>
      </c>
      <c r="K56" s="62">
        <f t="shared" si="1"/>
        <v>0.07806209198678551</v>
      </c>
    </row>
    <row r="57" spans="1:10" ht="12.75">
      <c r="A57" s="2"/>
      <c r="B57" s="1"/>
      <c r="C57" s="37"/>
      <c r="D57" s="51"/>
      <c r="I57" s="2"/>
      <c r="J57" s="1"/>
    </row>
    <row r="58" spans="1:10" ht="12.75">
      <c r="A58" s="2" t="s">
        <v>2</v>
      </c>
      <c r="B58" s="1">
        <v>4626309</v>
      </c>
      <c r="C58" s="37"/>
      <c r="D58" s="51"/>
      <c r="I58" s="2" t="s">
        <v>2</v>
      </c>
      <c r="J58" s="1">
        <v>1203675061</v>
      </c>
    </row>
    <row r="59" spans="1:10" ht="12.75">
      <c r="A59" s="2" t="s">
        <v>13</v>
      </c>
      <c r="B59" s="1">
        <v>3255199</v>
      </c>
      <c r="C59" s="37"/>
      <c r="D59" s="51"/>
      <c r="I59" s="2" t="s">
        <v>13</v>
      </c>
      <c r="J59" s="1">
        <v>673804365</v>
      </c>
    </row>
    <row r="60" spans="1:10" ht="12.75">
      <c r="A60" s="2" t="s">
        <v>14</v>
      </c>
      <c r="B60" s="1">
        <v>1820547</v>
      </c>
      <c r="C60" s="37"/>
      <c r="D60" s="51"/>
      <c r="I60" s="2" t="s">
        <v>9</v>
      </c>
      <c r="J60" s="1">
        <v>447048625</v>
      </c>
    </row>
    <row r="61" spans="1:10" ht="12.75">
      <c r="A61" s="2" t="s">
        <v>18</v>
      </c>
      <c r="B61" s="1">
        <v>1482856</v>
      </c>
      <c r="C61" s="37"/>
      <c r="D61" s="51"/>
      <c r="I61" s="2" t="s">
        <v>18</v>
      </c>
      <c r="J61" s="1">
        <v>172080051</v>
      </c>
    </row>
    <row r="62" spans="1:10" ht="12.75">
      <c r="A62" s="2" t="s">
        <v>9</v>
      </c>
      <c r="B62" s="1">
        <v>1441684</v>
      </c>
      <c r="C62" s="37"/>
      <c r="D62" s="51"/>
      <c r="I62" s="2" t="s">
        <v>23</v>
      </c>
      <c r="J62" s="1">
        <v>38896096</v>
      </c>
    </row>
    <row r="63" spans="1:10" ht="12.75">
      <c r="A63" s="2" t="s">
        <v>23</v>
      </c>
      <c r="B63" s="1">
        <v>1325144</v>
      </c>
      <c r="C63" s="37"/>
      <c r="D63" s="51"/>
      <c r="I63" s="2" t="s">
        <v>3</v>
      </c>
      <c r="J63" s="1">
        <v>29052214</v>
      </c>
    </row>
    <row r="64" spans="1:10" ht="12.75">
      <c r="A64" s="2" t="s">
        <v>17</v>
      </c>
      <c r="B64" s="1">
        <v>1226076</v>
      </c>
      <c r="C64" s="37"/>
      <c r="D64" s="51"/>
      <c r="I64" s="2" t="s">
        <v>14</v>
      </c>
      <c r="J64" s="1">
        <v>26237337</v>
      </c>
    </row>
    <row r="65" spans="1:10" ht="12.75">
      <c r="A65" s="2" t="s">
        <v>8</v>
      </c>
      <c r="B65" s="1">
        <v>646737.54</v>
      </c>
      <c r="C65" s="37"/>
      <c r="D65" s="51"/>
      <c r="I65" s="2" t="s">
        <v>17</v>
      </c>
      <c r="J65" s="1">
        <v>24495915</v>
      </c>
    </row>
    <row r="66" spans="1:10" ht="12.75">
      <c r="A66" s="2" t="s">
        <v>3</v>
      </c>
      <c r="B66" s="1">
        <v>616338</v>
      </c>
      <c r="C66" s="37"/>
      <c r="D66" s="51"/>
      <c r="I66" s="2" t="s">
        <v>8</v>
      </c>
      <c r="J66" s="1">
        <v>19428927.020000003</v>
      </c>
    </row>
    <row r="67" spans="1:20" ht="12.75">
      <c r="A67" s="2" t="s">
        <v>85</v>
      </c>
      <c r="B67" s="1">
        <v>51597</v>
      </c>
      <c r="I67" s="2" t="s">
        <v>85</v>
      </c>
      <c r="J67" s="1">
        <v>254611</v>
      </c>
      <c r="M67" s="37"/>
      <c r="N67" s="64"/>
      <c r="O67" s="64"/>
      <c r="P67" s="65"/>
      <c r="Q67" s="37"/>
      <c r="R67" s="37"/>
      <c r="S67" s="37"/>
      <c r="T67" s="37"/>
    </row>
    <row r="68" spans="2:20" ht="12.75">
      <c r="B68" s="52">
        <f>SUM(B51:B56)</f>
        <v>257519779.505</v>
      </c>
      <c r="J68" s="52">
        <f>SUM(J51:J56)</f>
        <v>33754837142.541</v>
      </c>
      <c r="M68" s="37"/>
      <c r="N68" s="64"/>
      <c r="O68" s="64"/>
      <c r="P68" s="32"/>
      <c r="Q68" s="66"/>
      <c r="R68" s="61"/>
      <c r="S68" s="66"/>
      <c r="T68" s="61"/>
    </row>
    <row r="69" spans="13:20" ht="12.75">
      <c r="M69" s="37"/>
      <c r="N69" s="37"/>
      <c r="O69" s="37"/>
      <c r="P69" s="67"/>
      <c r="Q69" s="51"/>
      <c r="R69" s="51"/>
      <c r="S69" s="51"/>
      <c r="T69" s="51"/>
    </row>
    <row r="70" spans="13:20" ht="12.75">
      <c r="M70" s="37"/>
      <c r="N70" s="37"/>
      <c r="O70" s="37"/>
      <c r="P70" s="67"/>
      <c r="Q70" s="51"/>
      <c r="R70" s="51"/>
      <c r="S70" s="51"/>
      <c r="T70" s="51"/>
    </row>
    <row r="71" spans="13:20" ht="12.75">
      <c r="M71" s="37"/>
      <c r="N71" s="37"/>
      <c r="O71" s="37"/>
      <c r="P71" s="67"/>
      <c r="Q71" s="51"/>
      <c r="R71" s="51"/>
      <c r="S71" s="51"/>
      <c r="T71" s="51"/>
    </row>
    <row r="72" spans="13:20" ht="12.75">
      <c r="M72" s="37"/>
      <c r="N72" s="37"/>
      <c r="O72" s="37"/>
      <c r="P72" s="67"/>
      <c r="Q72" s="51"/>
      <c r="R72" s="51"/>
      <c r="S72" s="51"/>
      <c r="T72" s="51"/>
    </row>
    <row r="73" spans="13:20" ht="12.75">
      <c r="M73" s="37"/>
      <c r="N73" s="37"/>
      <c r="O73" s="37"/>
      <c r="P73" s="67"/>
      <c r="Q73" s="51"/>
      <c r="R73" s="51"/>
      <c r="S73" s="51"/>
      <c r="T73" s="51"/>
    </row>
    <row r="74" spans="13:20" ht="12.75">
      <c r="M74" s="37"/>
      <c r="N74" s="37"/>
      <c r="O74" s="37"/>
      <c r="P74" s="67"/>
      <c r="Q74" s="51"/>
      <c r="R74" s="51"/>
      <c r="S74" s="51"/>
      <c r="T74" s="51"/>
    </row>
    <row r="75" spans="13:20" ht="12.75">
      <c r="M75" s="37"/>
      <c r="N75" s="37"/>
      <c r="O75" s="37"/>
      <c r="P75" s="67"/>
      <c r="Q75" s="51"/>
      <c r="R75" s="51"/>
      <c r="S75" s="51"/>
      <c r="T75" s="51"/>
    </row>
    <row r="76" spans="13:20" ht="12.75">
      <c r="M76" s="37"/>
      <c r="N76" s="37"/>
      <c r="O76" s="37"/>
      <c r="P76" s="67"/>
      <c r="Q76" s="51"/>
      <c r="R76" s="51"/>
      <c r="S76" s="51"/>
      <c r="T76" s="51"/>
    </row>
    <row r="77" spans="13:20" ht="12.75">
      <c r="M77" s="37"/>
      <c r="N77" s="37"/>
      <c r="O77" s="37"/>
      <c r="P77" s="67"/>
      <c r="Q77" s="51"/>
      <c r="R77" s="51"/>
      <c r="S77" s="51"/>
      <c r="T77" s="51"/>
    </row>
    <row r="78" spans="13:20" ht="12.75">
      <c r="M78" s="37"/>
      <c r="N78" s="37"/>
      <c r="O78" s="37"/>
      <c r="P78" s="37"/>
      <c r="Q78" s="37"/>
      <c r="R78" s="37"/>
      <c r="S78" s="37"/>
      <c r="T78" s="64"/>
    </row>
    <row r="79" spans="14:20" ht="12.75">
      <c r="N79" s="37"/>
      <c r="O79" s="37"/>
      <c r="T79" s="52"/>
    </row>
    <row r="80" spans="14:15" ht="12.75">
      <c r="N80" s="37"/>
      <c r="O80" s="37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19"/>
  <sheetViews>
    <sheetView showGridLines="0" workbookViewId="0" topLeftCell="A1">
      <selection activeCell="B19" sqref="B19"/>
    </sheetView>
  </sheetViews>
  <sheetFormatPr defaultColWidth="9.140625" defaultRowHeight="12.75"/>
  <cols>
    <col min="1" max="1" width="3.8515625" style="30" customWidth="1"/>
    <col min="2" max="2" width="12.00390625" style="29" customWidth="1"/>
    <col min="3" max="3" width="12.7109375" style="29" customWidth="1"/>
    <col min="4" max="5" width="8.7109375" style="29" customWidth="1"/>
    <col min="6" max="7" width="13.8515625" style="29" bestFit="1" customWidth="1"/>
    <col min="8" max="8" width="13.7109375" style="29" customWidth="1"/>
    <col min="9" max="9" width="14.00390625" style="29" customWidth="1"/>
    <col min="10" max="10" width="13.57421875" style="29" customWidth="1"/>
    <col min="11" max="11" width="15.421875" style="29" bestFit="1" customWidth="1"/>
    <col min="12" max="12" width="15.57421875" style="29" bestFit="1" customWidth="1"/>
    <col min="13" max="16384" width="9.140625" style="29" customWidth="1"/>
  </cols>
  <sheetData>
    <row r="2" spans="1:12" ht="12.75">
      <c r="A2" s="27"/>
      <c r="B2" s="56" t="s">
        <v>80</v>
      </c>
      <c r="C2" s="56"/>
      <c r="D2" s="56"/>
      <c r="E2" s="56"/>
      <c r="I2" s="28"/>
      <c r="J2" s="28"/>
      <c r="K2" s="28"/>
      <c r="L2" s="28"/>
    </row>
    <row r="3" spans="4:5" ht="12.75">
      <c r="D3" s="31"/>
      <c r="E3" s="31"/>
    </row>
    <row r="4" spans="2:5" ht="24" customHeight="1">
      <c r="B4" s="23" t="s">
        <v>78</v>
      </c>
      <c r="C4" s="23" t="s">
        <v>72</v>
      </c>
      <c r="D4" s="24" t="s">
        <v>24</v>
      </c>
      <c r="E4" s="23" t="s">
        <v>74</v>
      </c>
    </row>
    <row r="5" spans="1:11" ht="18" customHeight="1">
      <c r="A5" s="32"/>
      <c r="B5" s="3" t="s">
        <v>10</v>
      </c>
      <c r="C5" s="4" t="s">
        <v>4</v>
      </c>
      <c r="D5" s="69">
        <v>6720.639604328</v>
      </c>
      <c r="E5" s="70">
        <v>29.491082388874936</v>
      </c>
      <c r="F5" s="37"/>
      <c r="G5" s="37"/>
      <c r="H5" s="28"/>
      <c r="I5" s="28"/>
      <c r="J5" s="28"/>
      <c r="K5" s="28"/>
    </row>
    <row r="6" spans="1:11" ht="18" customHeight="1">
      <c r="A6" s="32"/>
      <c r="B6" s="5" t="s">
        <v>4</v>
      </c>
      <c r="C6" s="6" t="s">
        <v>10</v>
      </c>
      <c r="D6" s="71">
        <v>2727.880585637</v>
      </c>
      <c r="E6" s="72">
        <v>11.97031173137534</v>
      </c>
      <c r="F6" s="37"/>
      <c r="G6" s="73">
        <f>SUM(E5:E6)</f>
        <v>41.461394120250276</v>
      </c>
      <c r="H6" s="28"/>
      <c r="I6" s="28"/>
      <c r="J6" s="28"/>
      <c r="K6" s="28"/>
    </row>
    <row r="7" spans="1:11" ht="18" customHeight="1">
      <c r="A7" s="32"/>
      <c r="B7" s="5" t="s">
        <v>10</v>
      </c>
      <c r="C7" s="6" t="s">
        <v>0</v>
      </c>
      <c r="D7" s="71">
        <v>2356.332416008</v>
      </c>
      <c r="E7" s="72">
        <v>10.339907733085036</v>
      </c>
      <c r="F7" s="43"/>
      <c r="G7" s="43"/>
      <c r="H7" s="28"/>
      <c r="I7" s="28"/>
      <c r="J7" s="28"/>
      <c r="K7" s="28"/>
    </row>
    <row r="8" spans="1:11" ht="18" customHeight="1">
      <c r="A8" s="32"/>
      <c r="B8" s="5" t="s">
        <v>77</v>
      </c>
      <c r="C8" s="6" t="s">
        <v>75</v>
      </c>
      <c r="D8" s="71">
        <v>2073.50542</v>
      </c>
      <c r="E8" s="72">
        <v>9.09882433446052</v>
      </c>
      <c r="F8" s="37"/>
      <c r="G8" s="37"/>
      <c r="H8" s="28"/>
      <c r="I8" s="28"/>
      <c r="J8" s="28"/>
      <c r="K8" s="28"/>
    </row>
    <row r="9" spans="1:11" ht="18" customHeight="1">
      <c r="A9" s="32"/>
      <c r="B9" s="4" t="s">
        <v>77</v>
      </c>
      <c r="C9" s="6" t="s">
        <v>12</v>
      </c>
      <c r="D9" s="71">
        <v>1516.402533</v>
      </c>
      <c r="E9" s="72">
        <v>6.65418095125981</v>
      </c>
      <c r="F9" s="37"/>
      <c r="G9" s="37"/>
      <c r="H9" s="28"/>
      <c r="I9" s="28"/>
      <c r="J9" s="28"/>
      <c r="K9" s="28"/>
    </row>
    <row r="10" spans="1:5" ht="18" customHeight="1">
      <c r="A10" s="37"/>
      <c r="B10" s="4" t="s">
        <v>0</v>
      </c>
      <c r="C10" s="6" t="s">
        <v>10</v>
      </c>
      <c r="D10" s="71">
        <v>1384.721763688</v>
      </c>
      <c r="E10" s="72">
        <v>6.0763477917031254</v>
      </c>
    </row>
    <row r="11" spans="1:5" ht="18" customHeight="1">
      <c r="A11" s="37"/>
      <c r="B11" s="5" t="s">
        <v>4</v>
      </c>
      <c r="C11" s="6" t="s">
        <v>0</v>
      </c>
      <c r="D11" s="71">
        <v>1165.9093132409998</v>
      </c>
      <c r="E11" s="72">
        <v>5.116168942105472</v>
      </c>
    </row>
    <row r="12" spans="1:5" ht="18" customHeight="1">
      <c r="A12" s="37"/>
      <c r="B12" s="5" t="s">
        <v>6</v>
      </c>
      <c r="C12" s="6" t="s">
        <v>4</v>
      </c>
      <c r="D12" s="71">
        <v>631.574462301</v>
      </c>
      <c r="E12" s="72">
        <v>2.771434803680502</v>
      </c>
    </row>
    <row r="13" spans="1:5" ht="18" customHeight="1">
      <c r="A13" s="37"/>
      <c r="B13" s="5" t="s">
        <v>0</v>
      </c>
      <c r="C13" s="6" t="s">
        <v>4</v>
      </c>
      <c r="D13" s="74">
        <v>537.757588875</v>
      </c>
      <c r="E13" s="75">
        <v>2.3597535788918584</v>
      </c>
    </row>
    <row r="14" spans="1:11" ht="18" customHeight="1">
      <c r="A14" s="32"/>
      <c r="B14" s="25" t="s">
        <v>10</v>
      </c>
      <c r="C14" s="26" t="s">
        <v>12</v>
      </c>
      <c r="D14" s="76">
        <v>464.331038</v>
      </c>
      <c r="E14" s="77">
        <v>2.037547867996271</v>
      </c>
      <c r="F14" s="37"/>
      <c r="G14" s="37"/>
      <c r="H14" s="28"/>
      <c r="I14" s="28"/>
      <c r="J14" s="28"/>
      <c r="K14" s="28"/>
    </row>
    <row r="15" spans="1:5" ht="18" customHeight="1">
      <c r="A15" s="37"/>
      <c r="B15" s="86" t="s">
        <v>73</v>
      </c>
      <c r="C15" s="87"/>
      <c r="D15" s="78">
        <v>3209.66328706</v>
      </c>
      <c r="E15" s="79">
        <v>14.084439876567126</v>
      </c>
    </row>
    <row r="17" ht="12.75">
      <c r="B17" s="81" t="s">
        <v>83</v>
      </c>
    </row>
    <row r="18" spans="2:3" ht="12.75">
      <c r="B18" s="53"/>
      <c r="C18" s="53"/>
    </row>
    <row r="19" ht="12.75">
      <c r="B19" s="53" t="s">
        <v>89</v>
      </c>
    </row>
  </sheetData>
  <mergeCells count="1">
    <mergeCell ref="B15:C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19"/>
  <sheetViews>
    <sheetView showGridLines="0" workbookViewId="0" topLeftCell="A1">
      <selection activeCell="B19" sqref="B19"/>
    </sheetView>
  </sheetViews>
  <sheetFormatPr defaultColWidth="9.140625" defaultRowHeight="12.75"/>
  <cols>
    <col min="1" max="1" width="3.8515625" style="30" customWidth="1"/>
    <col min="2" max="2" width="12.00390625" style="29" customWidth="1"/>
    <col min="3" max="3" width="12.7109375" style="29" customWidth="1"/>
    <col min="4" max="5" width="8.7109375" style="29" customWidth="1"/>
    <col min="6" max="6" width="10.421875" style="29" customWidth="1"/>
    <col min="7" max="7" width="13.8515625" style="29" bestFit="1" customWidth="1"/>
    <col min="8" max="8" width="13.7109375" style="29" customWidth="1"/>
    <col min="9" max="9" width="14.00390625" style="29" customWidth="1"/>
    <col min="10" max="10" width="13.57421875" style="29" customWidth="1"/>
    <col min="11" max="11" width="15.421875" style="29" bestFit="1" customWidth="1"/>
    <col min="12" max="12" width="15.57421875" style="29" bestFit="1" customWidth="1"/>
    <col min="13" max="16384" width="9.140625" style="29" customWidth="1"/>
  </cols>
  <sheetData>
    <row r="2" spans="1:12" ht="12.75">
      <c r="A2" s="27"/>
      <c r="B2" s="56" t="s">
        <v>86</v>
      </c>
      <c r="C2" s="56"/>
      <c r="D2" s="56"/>
      <c r="E2" s="56"/>
      <c r="I2" s="28"/>
      <c r="J2" s="28"/>
      <c r="K2" s="28"/>
      <c r="L2" s="28"/>
    </row>
    <row r="3" spans="4:5" ht="12.75">
      <c r="D3" s="31"/>
      <c r="E3" s="31"/>
    </row>
    <row r="4" spans="2:5" ht="27.75" customHeight="1">
      <c r="B4" s="23" t="s">
        <v>78</v>
      </c>
      <c r="C4" s="23" t="s">
        <v>72</v>
      </c>
      <c r="D4" s="24" t="s">
        <v>24</v>
      </c>
      <c r="E4" s="23" t="s">
        <v>74</v>
      </c>
    </row>
    <row r="5" spans="1:11" ht="18" customHeight="1">
      <c r="A5" s="32"/>
      <c r="B5" s="3" t="s">
        <v>10</v>
      </c>
      <c r="C5" s="4" t="s">
        <v>4</v>
      </c>
      <c r="D5" s="69">
        <v>27065.896</v>
      </c>
      <c r="E5" s="70">
        <v>40.75709515284182</v>
      </c>
      <c r="F5" s="37"/>
      <c r="G5" s="37"/>
      <c r="H5" s="28"/>
      <c r="I5" s="28"/>
      <c r="J5" s="28"/>
      <c r="K5" s="28"/>
    </row>
    <row r="6" spans="1:11" ht="18" customHeight="1">
      <c r="A6" s="32"/>
      <c r="B6" s="5" t="s">
        <v>10</v>
      </c>
      <c r="C6" s="6" t="s">
        <v>0</v>
      </c>
      <c r="D6" s="71">
        <v>12480.835</v>
      </c>
      <c r="E6" s="72">
        <v>18.79422649381046</v>
      </c>
      <c r="F6" s="37"/>
      <c r="G6" s="73">
        <f>E5+E8</f>
        <v>51.73492674368766</v>
      </c>
      <c r="H6" s="28"/>
      <c r="I6" s="28"/>
      <c r="J6" s="28"/>
      <c r="K6" s="28"/>
    </row>
    <row r="7" spans="1:11" ht="18" customHeight="1">
      <c r="A7" s="32"/>
      <c r="B7" s="5" t="s">
        <v>0</v>
      </c>
      <c r="C7" s="6" t="s">
        <v>10</v>
      </c>
      <c r="D7" s="71">
        <v>7490.616765</v>
      </c>
      <c r="E7" s="72">
        <v>11.27972191441869</v>
      </c>
      <c r="F7" s="43"/>
      <c r="G7" s="43"/>
      <c r="H7" s="28"/>
      <c r="I7" s="28"/>
      <c r="J7" s="28"/>
      <c r="K7" s="28"/>
    </row>
    <row r="8" spans="1:11" ht="18" customHeight="1">
      <c r="A8" s="32"/>
      <c r="B8" s="6" t="s">
        <v>4</v>
      </c>
      <c r="C8" s="6" t="s">
        <v>10</v>
      </c>
      <c r="D8" s="71">
        <v>7290.138</v>
      </c>
      <c r="E8" s="72">
        <v>10.977831590845836</v>
      </c>
      <c r="F8" s="37"/>
      <c r="G8" s="37"/>
      <c r="H8" s="28"/>
      <c r="I8" s="28"/>
      <c r="J8" s="28"/>
      <c r="K8" s="28"/>
    </row>
    <row r="9" spans="1:11" ht="18" customHeight="1">
      <c r="A9" s="32"/>
      <c r="B9" s="6" t="s">
        <v>6</v>
      </c>
      <c r="C9" s="6" t="s">
        <v>4</v>
      </c>
      <c r="D9" s="71">
        <v>2166.66</v>
      </c>
      <c r="E9" s="72">
        <v>3.2626582095732672</v>
      </c>
      <c r="F9" s="37"/>
      <c r="G9" s="37"/>
      <c r="H9" s="28"/>
      <c r="I9" s="28"/>
      <c r="J9" s="28"/>
      <c r="K9" s="28"/>
    </row>
    <row r="10" spans="1:5" ht="18" customHeight="1">
      <c r="A10" s="37"/>
      <c r="B10" s="6" t="s">
        <v>4</v>
      </c>
      <c r="C10" s="6" t="s">
        <v>0</v>
      </c>
      <c r="D10" s="71">
        <v>2131.0800999999997</v>
      </c>
      <c r="E10" s="72">
        <v>3.20908032802711</v>
      </c>
    </row>
    <row r="11" spans="1:5" ht="18" customHeight="1">
      <c r="A11" s="37"/>
      <c r="B11" s="4" t="s">
        <v>6</v>
      </c>
      <c r="C11" s="6" t="s">
        <v>10</v>
      </c>
      <c r="D11" s="71">
        <v>1527.245</v>
      </c>
      <c r="E11" s="72">
        <v>2.2997971242741015</v>
      </c>
    </row>
    <row r="12" spans="1:5" ht="18" customHeight="1">
      <c r="A12" s="37"/>
      <c r="B12" s="4" t="s">
        <v>0</v>
      </c>
      <c r="C12" s="6" t="s">
        <v>6</v>
      </c>
      <c r="D12" s="71">
        <v>1231.039</v>
      </c>
      <c r="E12" s="72">
        <v>1.8537562421676061</v>
      </c>
    </row>
    <row r="13" spans="1:5" ht="18" customHeight="1">
      <c r="A13" s="37"/>
      <c r="B13" s="4" t="s">
        <v>16</v>
      </c>
      <c r="C13" s="6" t="s">
        <v>12</v>
      </c>
      <c r="D13" s="74">
        <v>1167.55</v>
      </c>
      <c r="E13" s="75">
        <v>1.7581515293526757</v>
      </c>
    </row>
    <row r="14" spans="1:11" ht="18" customHeight="1">
      <c r="A14" s="32"/>
      <c r="B14" s="25" t="s">
        <v>6</v>
      </c>
      <c r="C14" s="26" t="s">
        <v>0</v>
      </c>
      <c r="D14" s="76">
        <v>691.539</v>
      </c>
      <c r="E14" s="77">
        <v>1.041351848278035</v>
      </c>
      <c r="F14" s="37"/>
      <c r="G14" s="37"/>
      <c r="H14" s="28"/>
      <c r="I14" s="28"/>
      <c r="J14" s="28"/>
      <c r="K14" s="28"/>
    </row>
    <row r="15" spans="1:5" ht="18" customHeight="1">
      <c r="A15" s="37"/>
      <c r="B15" s="86" t="s">
        <v>73</v>
      </c>
      <c r="C15" s="87"/>
      <c r="D15" s="78">
        <v>3165.2152800000003</v>
      </c>
      <c r="E15" s="79">
        <v>4.766329566410396</v>
      </c>
    </row>
    <row r="16" ht="4.5" customHeight="1"/>
    <row r="17" spans="2:5" ht="35.25" customHeight="1">
      <c r="B17" s="88" t="s">
        <v>88</v>
      </c>
      <c r="C17" s="88"/>
      <c r="D17" s="88"/>
      <c r="E17" s="88"/>
    </row>
    <row r="18" spans="2:5" ht="12.75">
      <c r="B18" s="81"/>
      <c r="C18" s="81"/>
      <c r="D18" s="81"/>
      <c r="E18" s="81"/>
    </row>
    <row r="19" ht="12.75">
      <c r="B19" s="53" t="s">
        <v>89</v>
      </c>
    </row>
  </sheetData>
  <mergeCells count="2">
    <mergeCell ref="B17:E17"/>
    <mergeCell ref="B15:C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78"/>
  <sheetViews>
    <sheetView showGridLines="0" workbookViewId="0" topLeftCell="A1">
      <selection activeCell="C40" sqref="C40"/>
    </sheetView>
  </sheetViews>
  <sheetFormatPr defaultColWidth="9.140625" defaultRowHeight="12.75"/>
  <cols>
    <col min="1" max="1" width="9.140625" style="29" customWidth="1"/>
    <col min="2" max="2" width="14.421875" style="29" customWidth="1"/>
    <col min="3" max="5" width="9.57421875" style="29" bestFit="1" customWidth="1"/>
    <col min="6" max="6" width="12.28125" style="29" customWidth="1"/>
    <col min="7" max="7" width="14.28125" style="29" bestFit="1" customWidth="1"/>
    <col min="8" max="8" width="8.140625" style="29" customWidth="1"/>
    <col min="9" max="9" width="11.8515625" style="29" customWidth="1"/>
    <col min="10" max="10" width="19.00390625" style="29" bestFit="1" customWidth="1"/>
    <col min="11" max="11" width="12.00390625" style="29" bestFit="1" customWidth="1"/>
    <col min="12" max="12" width="10.140625" style="29" bestFit="1" customWidth="1"/>
    <col min="13" max="13" width="9.140625" style="29" customWidth="1"/>
    <col min="14" max="14" width="10.7109375" style="29" customWidth="1"/>
    <col min="15" max="15" width="11.140625" style="29" customWidth="1"/>
    <col min="16" max="19" width="9.140625" style="29" customWidth="1"/>
    <col min="20" max="20" width="11.00390625" style="29" customWidth="1"/>
    <col min="21" max="16384" width="9.140625" style="29" customWidth="1"/>
  </cols>
  <sheetData>
    <row r="1" ht="12.75">
      <c r="A1" s="55"/>
    </row>
    <row r="2" spans="1:11" ht="12.75">
      <c r="A2" s="56" t="s">
        <v>81</v>
      </c>
      <c r="I2" s="56"/>
      <c r="J2" s="57"/>
      <c r="K2" s="57"/>
    </row>
    <row r="3" ht="12.75">
      <c r="J3" s="57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>
      <c r="I24" s="58"/>
    </row>
    <row r="25" ht="12"/>
    <row r="26" ht="12">
      <c r="J26" s="68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8" ht="12.75">
      <c r="C38" s="81" t="s">
        <v>83</v>
      </c>
    </row>
    <row r="40" ht="12.75">
      <c r="C40" s="53" t="s">
        <v>89</v>
      </c>
    </row>
    <row r="43" spans="2:10" ht="12.75">
      <c r="B43" s="52">
        <f>SUM(B46:B50)</f>
        <v>147958241.80699998</v>
      </c>
      <c r="J43" s="52">
        <f>SUM(J46:J51)</f>
        <v>23324689096.997</v>
      </c>
    </row>
    <row r="44" spans="1:10" ht="11.25" customHeight="1">
      <c r="A44" s="59" t="s">
        <v>25</v>
      </c>
      <c r="B44" s="60"/>
      <c r="C44" s="37"/>
      <c r="D44" s="37"/>
      <c r="I44" s="59" t="s">
        <v>25</v>
      </c>
      <c r="J44" s="60"/>
    </row>
    <row r="45" spans="1:10" ht="12.75">
      <c r="A45" s="50" t="s">
        <v>67</v>
      </c>
      <c r="B45" s="50" t="s">
        <v>68</v>
      </c>
      <c r="C45" s="37"/>
      <c r="D45" s="61"/>
      <c r="I45" s="50" t="s">
        <v>67</v>
      </c>
      <c r="J45" s="50" t="s">
        <v>70</v>
      </c>
    </row>
    <row r="46" spans="1:11" ht="12.75">
      <c r="A46" s="2" t="s">
        <v>11</v>
      </c>
      <c r="B46" s="1">
        <v>81492909</v>
      </c>
      <c r="C46" s="38">
        <f>B46/$B$43</f>
        <v>0.5507831669580202</v>
      </c>
      <c r="D46" s="51"/>
      <c r="I46" s="2" t="s">
        <v>11</v>
      </c>
      <c r="J46" s="1">
        <v>10341541341</v>
      </c>
      <c r="K46" s="80">
        <f>J46/$J$43</f>
        <v>0.4433731698628064</v>
      </c>
    </row>
    <row r="47" spans="1:11" ht="12.75">
      <c r="A47" s="2" t="s">
        <v>5</v>
      </c>
      <c r="B47" s="1">
        <v>37327139.599999994</v>
      </c>
      <c r="C47" s="38">
        <f aca="true" t="shared" si="0" ref="C47:C50">B47/$B$43</f>
        <v>0.25228158393967903</v>
      </c>
      <c r="D47" s="51"/>
      <c r="I47" s="2" t="s">
        <v>5</v>
      </c>
      <c r="J47" s="1">
        <v>9518401390.4</v>
      </c>
      <c r="K47" s="80">
        <f aca="true" t="shared" si="1" ref="K47:K51">J47/$J$43</f>
        <v>0.4080826694331146</v>
      </c>
    </row>
    <row r="48" spans="1:11" ht="12.75">
      <c r="A48" s="2" t="s">
        <v>1</v>
      </c>
      <c r="B48" s="1">
        <v>13967325.546999998</v>
      </c>
      <c r="C48" s="38">
        <f t="shared" si="0"/>
        <v>0.09440045634780717</v>
      </c>
      <c r="D48" s="51"/>
      <c r="I48" s="2" t="s">
        <v>7</v>
      </c>
      <c r="J48" s="1">
        <v>1037438717</v>
      </c>
      <c r="K48" s="80">
        <f t="shared" si="1"/>
        <v>0.04447813699405613</v>
      </c>
    </row>
    <row r="49" spans="1:11" ht="12.75">
      <c r="A49" s="2" t="s">
        <v>7</v>
      </c>
      <c r="B49" s="1">
        <v>7750101</v>
      </c>
      <c r="C49" s="38">
        <f t="shared" si="0"/>
        <v>0.05238032640391472</v>
      </c>
      <c r="D49" s="51"/>
      <c r="I49" s="2" t="s">
        <v>1</v>
      </c>
      <c r="J49" s="1">
        <v>886152201.367</v>
      </c>
      <c r="K49" s="80">
        <f t="shared" si="1"/>
        <v>0.03799202628947753</v>
      </c>
    </row>
    <row r="50" spans="1:11" ht="12.75">
      <c r="A50" s="2" t="s">
        <v>69</v>
      </c>
      <c r="B50" s="1">
        <f>SUM(B52:B60)</f>
        <v>7420766.66</v>
      </c>
      <c r="C50" s="38">
        <f t="shared" si="0"/>
        <v>0.05015446635057892</v>
      </c>
      <c r="D50" s="51"/>
      <c r="I50" s="2" t="s">
        <v>15</v>
      </c>
      <c r="J50" s="1">
        <v>689183079</v>
      </c>
      <c r="K50" s="80">
        <f t="shared" si="1"/>
        <v>0.029547364002752374</v>
      </c>
    </row>
    <row r="51" spans="1:11" ht="12.75">
      <c r="A51" s="2"/>
      <c r="B51" s="1"/>
      <c r="C51" s="37"/>
      <c r="D51" s="51"/>
      <c r="I51" s="2" t="s">
        <v>69</v>
      </c>
      <c r="J51" s="1">
        <f>SUM(J53:J61)</f>
        <v>851972368.23</v>
      </c>
      <c r="K51" s="80">
        <f t="shared" si="1"/>
        <v>0.036526633417792886</v>
      </c>
    </row>
    <row r="52" spans="1:10" ht="12.75">
      <c r="A52" s="2" t="s">
        <v>15</v>
      </c>
      <c r="B52" s="1">
        <v>1589931</v>
      </c>
      <c r="C52" s="37"/>
      <c r="D52" s="51"/>
      <c r="I52" s="2"/>
      <c r="J52" s="1"/>
    </row>
    <row r="53" spans="1:10" ht="12.75">
      <c r="A53" s="2" t="s">
        <v>9</v>
      </c>
      <c r="B53" s="1">
        <v>1420034</v>
      </c>
      <c r="C53" s="37"/>
      <c r="D53" s="51"/>
      <c r="I53" s="2" t="s">
        <v>2</v>
      </c>
      <c r="J53" s="1">
        <v>273236925</v>
      </c>
    </row>
    <row r="54" spans="1:10" ht="12.75">
      <c r="A54" s="2" t="s">
        <v>13</v>
      </c>
      <c r="B54" s="1">
        <v>1369406</v>
      </c>
      <c r="C54" s="37"/>
      <c r="D54" s="51"/>
      <c r="I54" s="2" t="s">
        <v>9</v>
      </c>
      <c r="J54" s="1">
        <v>264384233</v>
      </c>
    </row>
    <row r="55" spans="1:10" ht="12.75">
      <c r="A55" s="2" t="s">
        <v>2</v>
      </c>
      <c r="B55" s="1">
        <v>1026833</v>
      </c>
      <c r="C55" s="37"/>
      <c r="D55" s="51"/>
      <c r="I55" s="2" t="s">
        <v>13</v>
      </c>
      <c r="J55" s="1">
        <v>156696531</v>
      </c>
    </row>
    <row r="56" spans="1:10" ht="12.75">
      <c r="A56" s="2" t="s">
        <v>18</v>
      </c>
      <c r="B56" s="1">
        <v>809938</v>
      </c>
      <c r="C56" s="37"/>
      <c r="D56" s="51"/>
      <c r="I56" s="2" t="s">
        <v>18</v>
      </c>
      <c r="J56" s="1">
        <v>109438540</v>
      </c>
    </row>
    <row r="57" spans="1:10" ht="12.75">
      <c r="A57" s="2" t="s">
        <v>14</v>
      </c>
      <c r="B57" s="1">
        <v>584590</v>
      </c>
      <c r="C57" s="37"/>
      <c r="D57" s="51"/>
      <c r="I57" s="2" t="s">
        <v>14</v>
      </c>
      <c r="J57" s="1">
        <v>37998350</v>
      </c>
    </row>
    <row r="58" spans="1:10" ht="12.75">
      <c r="A58" s="2" t="s">
        <v>8</v>
      </c>
      <c r="B58" s="1">
        <v>445025.66</v>
      </c>
      <c r="C58" s="37"/>
      <c r="D58" s="51"/>
      <c r="I58" s="2" t="s">
        <v>23</v>
      </c>
      <c r="J58" s="1">
        <v>5334607</v>
      </c>
    </row>
    <row r="59" spans="1:10" ht="12.75">
      <c r="A59" s="2" t="s">
        <v>23</v>
      </c>
      <c r="B59" s="1">
        <v>150305</v>
      </c>
      <c r="C59" s="37"/>
      <c r="D59" s="51"/>
      <c r="I59" s="2" t="s">
        <v>8</v>
      </c>
      <c r="J59" s="1">
        <v>3371020.23</v>
      </c>
    </row>
    <row r="60" spans="1:10" ht="12.75">
      <c r="A60" s="2" t="s">
        <v>17</v>
      </c>
      <c r="B60" s="1">
        <v>24704</v>
      </c>
      <c r="C60" s="37"/>
      <c r="D60" s="51"/>
      <c r="I60" s="2" t="s">
        <v>17</v>
      </c>
      <c r="J60" s="1">
        <v>1512162</v>
      </c>
    </row>
    <row r="61" spans="1:10" ht="12.75">
      <c r="A61" s="2"/>
      <c r="B61" s="1"/>
      <c r="C61" s="37"/>
      <c r="D61" s="51"/>
      <c r="I61" s="2"/>
      <c r="J61" s="1"/>
    </row>
    <row r="62" spans="1:10" ht="12.75">
      <c r="A62" s="2"/>
      <c r="B62" s="1"/>
      <c r="C62" s="37"/>
      <c r="D62" s="51"/>
      <c r="I62" s="2"/>
      <c r="J62" s="1"/>
    </row>
    <row r="63" spans="1:10" ht="12.75">
      <c r="A63" s="2"/>
      <c r="B63" s="1"/>
      <c r="C63" s="37"/>
      <c r="D63" s="51"/>
      <c r="I63" s="2"/>
      <c r="J63" s="1"/>
    </row>
    <row r="64" spans="3:10" ht="12.75">
      <c r="C64" s="37"/>
      <c r="D64" s="51"/>
      <c r="I64" s="2"/>
      <c r="J64" s="1"/>
    </row>
    <row r="65" spans="13:20" ht="12.75">
      <c r="M65" s="37"/>
      <c r="N65" s="64"/>
      <c r="O65" s="64"/>
      <c r="P65" s="65"/>
      <c r="Q65" s="37"/>
      <c r="R65" s="37"/>
      <c r="S65" s="37"/>
      <c r="T65" s="37"/>
    </row>
    <row r="66" spans="13:20" ht="12.75">
      <c r="M66" s="37"/>
      <c r="N66" s="64"/>
      <c r="O66" s="64"/>
      <c r="P66" s="32"/>
      <c r="Q66" s="66"/>
      <c r="R66" s="61"/>
      <c r="S66" s="66"/>
      <c r="T66" s="61"/>
    </row>
    <row r="67" spans="13:20" ht="12.75">
      <c r="M67" s="37"/>
      <c r="N67" s="37"/>
      <c r="O67" s="37"/>
      <c r="P67" s="67"/>
      <c r="Q67" s="51"/>
      <c r="R67" s="51"/>
      <c r="S67" s="51"/>
      <c r="T67" s="51"/>
    </row>
    <row r="68" spans="13:20" ht="12.75">
      <c r="M68" s="37"/>
      <c r="N68" s="37"/>
      <c r="O68" s="37"/>
      <c r="P68" s="67"/>
      <c r="Q68" s="51"/>
      <c r="R68" s="51"/>
      <c r="S68" s="51"/>
      <c r="T68" s="51"/>
    </row>
    <row r="69" spans="13:20" ht="12.75">
      <c r="M69" s="37"/>
      <c r="N69" s="37"/>
      <c r="O69" s="37"/>
      <c r="P69" s="67"/>
      <c r="Q69" s="51"/>
      <c r="R69" s="51"/>
      <c r="S69" s="51"/>
      <c r="T69" s="51"/>
    </row>
    <row r="70" spans="13:20" ht="12.75">
      <c r="M70" s="37"/>
      <c r="N70" s="37"/>
      <c r="O70" s="37"/>
      <c r="P70" s="67"/>
      <c r="Q70" s="51"/>
      <c r="R70" s="51"/>
      <c r="S70" s="51"/>
      <c r="T70" s="51"/>
    </row>
    <row r="71" spans="13:20" ht="12.75">
      <c r="M71" s="37"/>
      <c r="N71" s="37"/>
      <c r="O71" s="37"/>
      <c r="P71" s="67"/>
      <c r="Q71" s="51"/>
      <c r="R71" s="51"/>
      <c r="S71" s="51"/>
      <c r="T71" s="51"/>
    </row>
    <row r="72" spans="13:20" ht="12.75">
      <c r="M72" s="37"/>
      <c r="N72" s="37"/>
      <c r="O72" s="37"/>
      <c r="P72" s="67"/>
      <c r="Q72" s="51"/>
      <c r="R72" s="51"/>
      <c r="S72" s="51"/>
      <c r="T72" s="51"/>
    </row>
    <row r="73" spans="13:20" ht="12.75">
      <c r="M73" s="37"/>
      <c r="N73" s="37"/>
      <c r="O73" s="37"/>
      <c r="P73" s="67"/>
      <c r="Q73" s="51"/>
      <c r="R73" s="51"/>
      <c r="S73" s="51"/>
      <c r="T73" s="51"/>
    </row>
    <row r="74" spans="13:20" ht="12.75">
      <c r="M74" s="37"/>
      <c r="N74" s="37"/>
      <c r="O74" s="37"/>
      <c r="P74" s="67"/>
      <c r="Q74" s="51"/>
      <c r="R74" s="51"/>
      <c r="S74" s="51"/>
      <c r="T74" s="51"/>
    </row>
    <row r="75" spans="13:20" ht="12.75">
      <c r="M75" s="37"/>
      <c r="N75" s="37"/>
      <c r="O75" s="37"/>
      <c r="P75" s="67"/>
      <c r="Q75" s="51"/>
      <c r="R75" s="51"/>
      <c r="S75" s="51"/>
      <c r="T75" s="51"/>
    </row>
    <row r="76" spans="13:20" ht="12.75">
      <c r="M76" s="37"/>
      <c r="N76" s="37"/>
      <c r="O76" s="37"/>
      <c r="P76" s="37"/>
      <c r="Q76" s="37"/>
      <c r="R76" s="37"/>
      <c r="S76" s="37"/>
      <c r="T76" s="64"/>
    </row>
    <row r="77" spans="14:20" ht="12.75">
      <c r="N77" s="37"/>
      <c r="O77" s="37"/>
      <c r="T77" s="52"/>
    </row>
    <row r="78" spans="14:15" ht="12.75">
      <c r="N78" s="37"/>
      <c r="O78" s="37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19"/>
  <sheetViews>
    <sheetView showGridLines="0" workbookViewId="0" topLeftCell="A1">
      <selection activeCell="B19" sqref="B19"/>
    </sheetView>
  </sheetViews>
  <sheetFormatPr defaultColWidth="9.140625" defaultRowHeight="12.75"/>
  <cols>
    <col min="1" max="1" width="3.8515625" style="30" customWidth="1"/>
    <col min="2" max="2" width="12.00390625" style="29" customWidth="1"/>
    <col min="3" max="3" width="12.7109375" style="29" customWidth="1"/>
    <col min="4" max="5" width="8.7109375" style="29" customWidth="1"/>
    <col min="6" max="7" width="13.8515625" style="29" bestFit="1" customWidth="1"/>
    <col min="8" max="8" width="13.7109375" style="29" customWidth="1"/>
    <col min="9" max="9" width="14.00390625" style="29" customWidth="1"/>
    <col min="10" max="10" width="13.57421875" style="29" customWidth="1"/>
    <col min="11" max="11" width="15.421875" style="29" bestFit="1" customWidth="1"/>
    <col min="12" max="12" width="15.57421875" style="29" bestFit="1" customWidth="1"/>
    <col min="13" max="16384" width="9.140625" style="29" customWidth="1"/>
  </cols>
  <sheetData>
    <row r="2" spans="1:12" ht="12.75">
      <c r="A2" s="27"/>
      <c r="B2" s="56" t="s">
        <v>82</v>
      </c>
      <c r="C2" s="56"/>
      <c r="D2" s="56"/>
      <c r="E2" s="56"/>
      <c r="I2" s="28"/>
      <c r="J2" s="28"/>
      <c r="K2" s="28"/>
      <c r="L2" s="28"/>
    </row>
    <row r="3" spans="4:5" ht="12.75">
      <c r="D3" s="31"/>
      <c r="E3" s="31"/>
    </row>
    <row r="4" spans="2:5" ht="24" customHeight="1">
      <c r="B4" s="23" t="s">
        <v>78</v>
      </c>
      <c r="C4" s="23" t="s">
        <v>72</v>
      </c>
      <c r="D4" s="24" t="s">
        <v>24</v>
      </c>
      <c r="E4" s="23" t="s">
        <v>74</v>
      </c>
    </row>
    <row r="5" spans="1:11" ht="18" customHeight="1">
      <c r="A5" s="32"/>
      <c r="B5" s="3" t="s">
        <v>10</v>
      </c>
      <c r="C5" s="4" t="s">
        <v>4</v>
      </c>
      <c r="D5" s="69">
        <v>3836.6684956</v>
      </c>
      <c r="E5" s="70">
        <v>22.81803816996037</v>
      </c>
      <c r="F5" s="37"/>
      <c r="G5" s="73"/>
      <c r="H5" s="28"/>
      <c r="I5" s="28"/>
      <c r="J5" s="28"/>
      <c r="K5" s="28"/>
    </row>
    <row r="6" spans="1:11" ht="18" customHeight="1">
      <c r="A6" s="32"/>
      <c r="B6" s="5" t="s">
        <v>10</v>
      </c>
      <c r="C6" s="6" t="s">
        <v>0</v>
      </c>
      <c r="D6" s="71">
        <v>1939.318241414</v>
      </c>
      <c r="E6" s="72">
        <v>11.533818391407511</v>
      </c>
      <c r="F6" s="37"/>
      <c r="G6" s="37"/>
      <c r="H6" s="28"/>
      <c r="I6" s="28"/>
      <c r="J6" s="28"/>
      <c r="K6" s="28"/>
    </row>
    <row r="7" spans="1:11" ht="18" customHeight="1">
      <c r="A7" s="32"/>
      <c r="B7" s="5" t="s">
        <v>0</v>
      </c>
      <c r="C7" s="6" t="s">
        <v>4</v>
      </c>
      <c r="D7" s="71">
        <v>1873.247144383</v>
      </c>
      <c r="E7" s="72">
        <v>11.140869973864143</v>
      </c>
      <c r="F7" s="43"/>
      <c r="G7" s="43"/>
      <c r="H7" s="28"/>
      <c r="I7" s="28"/>
      <c r="J7" s="28"/>
      <c r="K7" s="28"/>
    </row>
    <row r="8" spans="1:11" ht="18" customHeight="1">
      <c r="A8" s="32"/>
      <c r="B8" s="6" t="s">
        <v>0</v>
      </c>
      <c r="C8" s="6" t="s">
        <v>10</v>
      </c>
      <c r="D8" s="71">
        <v>1683.92397718</v>
      </c>
      <c r="E8" s="72">
        <v>10.01489746395089</v>
      </c>
      <c r="F8" s="37"/>
      <c r="G8" s="37"/>
      <c r="H8" s="28"/>
      <c r="I8" s="28"/>
      <c r="J8" s="28"/>
      <c r="K8" s="28"/>
    </row>
    <row r="9" spans="1:11" ht="18" customHeight="1">
      <c r="A9" s="32"/>
      <c r="B9" s="4" t="s">
        <v>4</v>
      </c>
      <c r="C9" s="6" t="s">
        <v>10</v>
      </c>
      <c r="D9" s="71">
        <v>1543.0211318</v>
      </c>
      <c r="E9" s="72">
        <v>9.176897905786284</v>
      </c>
      <c r="F9" s="37"/>
      <c r="G9" s="73">
        <f>SUM(E5:E9)</f>
        <v>64.68452190496919</v>
      </c>
      <c r="H9" s="28"/>
      <c r="I9" s="28"/>
      <c r="J9" s="28"/>
      <c r="K9" s="28"/>
    </row>
    <row r="10" spans="1:5" ht="18" customHeight="1">
      <c r="A10" s="37"/>
      <c r="B10" s="6" t="s">
        <v>10</v>
      </c>
      <c r="C10" s="6" t="s">
        <v>6</v>
      </c>
      <c r="D10" s="71">
        <v>876.607397853</v>
      </c>
      <c r="E10" s="72">
        <v>5.213497357725531</v>
      </c>
    </row>
    <row r="11" spans="1:5" ht="18" customHeight="1">
      <c r="A11" s="37"/>
      <c r="B11" s="4" t="s">
        <v>10</v>
      </c>
      <c r="C11" s="6" t="s">
        <v>76</v>
      </c>
      <c r="D11" s="71">
        <v>695.45973</v>
      </c>
      <c r="E11" s="72">
        <v>4.136147463094448</v>
      </c>
    </row>
    <row r="12" spans="1:5" ht="18" customHeight="1">
      <c r="A12" s="37"/>
      <c r="B12" s="5" t="s">
        <v>0</v>
      </c>
      <c r="C12" s="6" t="s">
        <v>76</v>
      </c>
      <c r="D12" s="71">
        <v>620.5604324679999</v>
      </c>
      <c r="E12" s="72">
        <v>3.6906945833503713</v>
      </c>
    </row>
    <row r="13" spans="1:5" ht="18" customHeight="1">
      <c r="A13" s="37"/>
      <c r="B13" s="4" t="s">
        <v>4</v>
      </c>
      <c r="C13" s="6" t="s">
        <v>76</v>
      </c>
      <c r="D13" s="74">
        <v>498.008374</v>
      </c>
      <c r="E13" s="75">
        <v>2.961833710659122</v>
      </c>
    </row>
    <row r="14" spans="1:11" ht="18" customHeight="1">
      <c r="A14" s="32"/>
      <c r="B14" s="4" t="s">
        <v>4</v>
      </c>
      <c r="C14" s="6" t="s">
        <v>6</v>
      </c>
      <c r="D14" s="76">
        <v>497.566265774</v>
      </c>
      <c r="E14" s="77">
        <v>2.959204335098609</v>
      </c>
      <c r="F14" s="37"/>
      <c r="G14" s="37"/>
      <c r="H14" s="28"/>
      <c r="I14" s="28"/>
      <c r="J14" s="28"/>
      <c r="K14" s="28"/>
    </row>
    <row r="15" spans="1:5" ht="18" customHeight="1">
      <c r="A15" s="37"/>
      <c r="B15" s="86" t="s">
        <v>73</v>
      </c>
      <c r="C15" s="87"/>
      <c r="D15" s="78">
        <v>2749.8097010610004</v>
      </c>
      <c r="E15" s="79">
        <v>16.354100645102715</v>
      </c>
    </row>
    <row r="17" ht="12.75">
      <c r="B17" s="81" t="s">
        <v>83</v>
      </c>
    </row>
    <row r="18" spans="2:3" ht="12.75">
      <c r="B18" s="53"/>
      <c r="C18" s="53"/>
    </row>
    <row r="19" spans="2:3" ht="12.75">
      <c r="B19" s="53" t="s">
        <v>89</v>
      </c>
      <c r="C19" s="53"/>
    </row>
  </sheetData>
  <mergeCells count="1">
    <mergeCell ref="B15:C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19"/>
  <sheetViews>
    <sheetView showGridLines="0" workbookViewId="0" topLeftCell="A1">
      <selection activeCell="B19" sqref="B19"/>
    </sheetView>
  </sheetViews>
  <sheetFormatPr defaultColWidth="9.140625" defaultRowHeight="12.75"/>
  <cols>
    <col min="1" max="1" width="3.8515625" style="30" customWidth="1"/>
    <col min="2" max="2" width="12.00390625" style="29" customWidth="1"/>
    <col min="3" max="3" width="12.7109375" style="29" customWidth="1"/>
    <col min="4" max="5" width="8.7109375" style="29" customWidth="1"/>
    <col min="6" max="6" width="11.00390625" style="29" customWidth="1"/>
    <col min="7" max="7" width="13.8515625" style="29" bestFit="1" customWidth="1"/>
    <col min="8" max="8" width="13.7109375" style="29" customWidth="1"/>
    <col min="9" max="9" width="14.00390625" style="29" customWidth="1"/>
    <col min="10" max="10" width="13.57421875" style="29" customWidth="1"/>
    <col min="11" max="11" width="15.421875" style="29" bestFit="1" customWidth="1"/>
    <col min="12" max="12" width="15.57421875" style="29" bestFit="1" customWidth="1"/>
    <col min="13" max="16384" width="9.140625" style="29" customWidth="1"/>
  </cols>
  <sheetData>
    <row r="2" spans="1:12" ht="12.75">
      <c r="A2" s="27"/>
      <c r="B2" s="56" t="s">
        <v>87</v>
      </c>
      <c r="C2" s="56"/>
      <c r="D2" s="56"/>
      <c r="E2" s="56"/>
      <c r="I2" s="28"/>
      <c r="J2" s="28"/>
      <c r="K2" s="28"/>
      <c r="L2" s="28"/>
    </row>
    <row r="3" spans="4:5" ht="12.75">
      <c r="D3" s="31"/>
      <c r="E3" s="31"/>
    </row>
    <row r="4" spans="2:5" ht="25.5" customHeight="1">
      <c r="B4" s="23" t="s">
        <v>78</v>
      </c>
      <c r="C4" s="23" t="s">
        <v>72</v>
      </c>
      <c r="D4" s="24" t="s">
        <v>24</v>
      </c>
      <c r="E4" s="23" t="s">
        <v>74</v>
      </c>
    </row>
    <row r="5" spans="1:11" ht="18" customHeight="1">
      <c r="A5" s="32"/>
      <c r="B5" s="3" t="s">
        <v>10</v>
      </c>
      <c r="C5" s="4" t="s">
        <v>0</v>
      </c>
      <c r="D5" s="69">
        <v>14013.611</v>
      </c>
      <c r="E5" s="70">
        <v>35.57908689515428</v>
      </c>
      <c r="F5" s="37"/>
      <c r="G5" s="37"/>
      <c r="H5" s="28"/>
      <c r="I5" s="28"/>
      <c r="J5" s="28"/>
      <c r="K5" s="28"/>
    </row>
    <row r="6" spans="1:11" ht="18" customHeight="1">
      <c r="A6" s="32"/>
      <c r="B6" s="5" t="s">
        <v>10</v>
      </c>
      <c r="C6" s="6" t="s">
        <v>4</v>
      </c>
      <c r="D6" s="71">
        <v>11608.144</v>
      </c>
      <c r="E6" s="72">
        <v>29.471858756994454</v>
      </c>
      <c r="F6" s="37"/>
      <c r="G6" s="37"/>
      <c r="H6" s="28"/>
      <c r="I6" s="28"/>
      <c r="J6" s="28"/>
      <c r="K6" s="28"/>
    </row>
    <row r="7" spans="1:11" ht="18" customHeight="1">
      <c r="A7" s="32"/>
      <c r="B7" s="5" t="s">
        <v>4</v>
      </c>
      <c r="C7" s="6" t="s">
        <v>10</v>
      </c>
      <c r="D7" s="71">
        <v>4536.3849</v>
      </c>
      <c r="E7" s="72">
        <v>11.517404939167056</v>
      </c>
      <c r="F7" s="43"/>
      <c r="G7" s="43"/>
      <c r="H7" s="28"/>
      <c r="I7" s="28"/>
      <c r="J7" s="28"/>
      <c r="K7" s="28"/>
    </row>
    <row r="8" spans="1:11" ht="18" customHeight="1">
      <c r="A8" s="32"/>
      <c r="B8" s="6" t="s">
        <v>4</v>
      </c>
      <c r="C8" s="6" t="s">
        <v>0</v>
      </c>
      <c r="D8" s="71">
        <v>1219.2368999999999</v>
      </c>
      <c r="E8" s="72">
        <v>3.0955144688173895</v>
      </c>
      <c r="F8" s="37"/>
      <c r="G8" s="37"/>
      <c r="H8" s="28"/>
      <c r="I8" s="28"/>
      <c r="J8" s="28"/>
      <c r="K8" s="28"/>
    </row>
    <row r="9" spans="1:11" ht="18" customHeight="1">
      <c r="A9" s="32"/>
      <c r="B9" s="6" t="s">
        <v>0</v>
      </c>
      <c r="C9" s="6" t="s">
        <v>4</v>
      </c>
      <c r="D9" s="71">
        <v>1105.186974</v>
      </c>
      <c r="E9" s="72">
        <v>2.805953681983795</v>
      </c>
      <c r="F9" s="37"/>
      <c r="G9" s="37"/>
      <c r="H9" s="28"/>
      <c r="I9" s="28"/>
      <c r="J9" s="28"/>
      <c r="K9" s="28"/>
    </row>
    <row r="10" spans="1:5" ht="18" customHeight="1">
      <c r="A10" s="37"/>
      <c r="B10" s="6" t="s">
        <v>10</v>
      </c>
      <c r="C10" s="6" t="s">
        <v>6</v>
      </c>
      <c r="D10" s="71">
        <v>1035.693</v>
      </c>
      <c r="E10" s="72">
        <v>2.6295157788883268</v>
      </c>
    </row>
    <row r="11" spans="1:5" ht="18" customHeight="1">
      <c r="A11" s="37"/>
      <c r="B11" s="4" t="s">
        <v>4</v>
      </c>
      <c r="C11" s="6" t="s">
        <v>6</v>
      </c>
      <c r="D11" s="71">
        <v>986.812</v>
      </c>
      <c r="E11" s="72">
        <v>2.5054120524096883</v>
      </c>
    </row>
    <row r="12" spans="1:5" ht="18" customHeight="1">
      <c r="A12" s="37"/>
      <c r="B12" s="5" t="s">
        <v>0</v>
      </c>
      <c r="C12" s="4" t="s">
        <v>10</v>
      </c>
      <c r="D12" s="71">
        <v>705.363957</v>
      </c>
      <c r="E12" s="72">
        <v>1.7908450233714115</v>
      </c>
    </row>
    <row r="13" spans="1:5" ht="18" customHeight="1">
      <c r="A13" s="37"/>
      <c r="B13" s="5" t="s">
        <v>4</v>
      </c>
      <c r="C13" s="6" t="s">
        <v>76</v>
      </c>
      <c r="D13" s="74">
        <v>704.387</v>
      </c>
      <c r="E13" s="75">
        <v>1.7883646321292235</v>
      </c>
    </row>
    <row r="14" spans="1:11" ht="18" customHeight="1">
      <c r="A14" s="32"/>
      <c r="B14" s="25" t="s">
        <v>10</v>
      </c>
      <c r="C14" s="26" t="s">
        <v>76</v>
      </c>
      <c r="D14" s="76">
        <v>619.149</v>
      </c>
      <c r="E14" s="77">
        <v>1.5719543001477547</v>
      </c>
      <c r="F14" s="37"/>
      <c r="G14" s="37"/>
      <c r="H14" s="28"/>
      <c r="I14" s="28"/>
      <c r="J14" s="28"/>
      <c r="K14" s="28"/>
    </row>
    <row r="15" spans="1:5" ht="18" customHeight="1">
      <c r="A15" s="37"/>
      <c r="B15" s="86" t="s">
        <v>73</v>
      </c>
      <c r="C15" s="87"/>
      <c r="D15" s="78">
        <v>2853.245003</v>
      </c>
      <c r="E15" s="79">
        <v>7.24408947093663</v>
      </c>
    </row>
    <row r="16" ht="5.25" customHeight="1"/>
    <row r="17" spans="2:5" ht="36" customHeight="1">
      <c r="B17" s="88" t="s">
        <v>88</v>
      </c>
      <c r="C17" s="88"/>
      <c r="D17" s="88"/>
      <c r="E17" s="88"/>
    </row>
    <row r="18" spans="2:3" ht="12.75">
      <c r="B18" s="53"/>
      <c r="C18" s="53"/>
    </row>
    <row r="19" spans="2:3" ht="12.75">
      <c r="B19" s="53" t="s">
        <v>89</v>
      </c>
      <c r="C19" s="53"/>
    </row>
  </sheetData>
  <mergeCells count="2">
    <mergeCell ref="B15:C15"/>
    <mergeCell ref="B17:E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Da Silva</dc:creator>
  <cp:keywords/>
  <dc:description/>
  <cp:lastModifiedBy>Manuel Da Silva</cp:lastModifiedBy>
  <cp:lastPrinted>2011-07-05T09:53:17Z</cp:lastPrinted>
  <dcterms:created xsi:type="dcterms:W3CDTF">2010-12-01T10:27:32Z</dcterms:created>
  <dcterms:modified xsi:type="dcterms:W3CDTF">2017-11-06T15:27:00Z</dcterms:modified>
  <cp:category/>
  <cp:version/>
  <cp:contentType/>
  <cp:contentStatus/>
</cp:coreProperties>
</file>