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harts/style7.xml" ContentType="application/vnd.ms-office.chartstyle+xml"/>
  <Override PartName="/xl/charts/colors7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1.xml" ContentType="application/vnd.ms-office.chartstyle+xml"/>
  <Override PartName="/xl/charts/style4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colors5.xml" ContentType="application/vnd.ms-office.chartcolorstyle+xml"/>
  <Override PartName="/xl/charts/colors4.xml" ContentType="application/vnd.ms-office.chartcolorstyle+xml"/>
  <Override PartName="/xl/charts/style5.xml" ContentType="application/vnd.ms-office.chart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65426" yWindow="65426" windowWidth="19420" windowHeight="10420" tabRatio="662" firstSheet="4" activeTab="9"/>
  </bookViews>
  <sheets>
    <sheet name="Average_PI" sheetId="89" r:id="rId1"/>
    <sheet name="figure1" sheetId="81" r:id="rId2"/>
    <sheet name="Figure 2" sheetId="86" r:id="rId3"/>
    <sheet name="figure3" sheetId="80" r:id="rId4"/>
    <sheet name="Figure 4" sheetId="87" r:id="rId5"/>
    <sheet name="figure5" sheetId="79" r:id="rId6"/>
    <sheet name="Figure 6" sheetId="88" r:id="rId7"/>
    <sheet name="figure7" sheetId="77" r:id="rId8"/>
    <sheet name="Figure8" sheetId="85" r:id="rId9"/>
    <sheet name="figure9" sheetId="74" r:id="rId10"/>
    <sheet name="figure10" sheetId="73" r:id="rId11"/>
    <sheet name="figure11" sheetId="75" r:id="rId12"/>
    <sheet name="figure12" sheetId="76" r:id="rId13"/>
    <sheet name="table1" sheetId="67" r:id="rId14"/>
    <sheet name="table2" sheetId="68" r:id="rId15"/>
    <sheet name="table3" sheetId="69" r:id="rId16"/>
    <sheet name="table4" sheetId="70" r:id="rId17"/>
  </sheets>
  <externalReferences>
    <externalReference r:id="rId20"/>
    <externalReference r:id="rId21"/>
  </externalReferences>
  <definedNames>
    <definedName name="_xlnm.Print_Area" localSheetId="1">'figure1'!$H$3:$S$34</definedName>
    <definedName name="_xlnm.Print_Area" localSheetId="10">'figure10'!$G$4:$Q$45</definedName>
    <definedName name="_xlnm.Print_Area" localSheetId="11">'figure11'!$G$2:$P$43</definedName>
    <definedName name="_xlnm.Print_Area" localSheetId="12">'figure12'!$H$1:$P$37</definedName>
    <definedName name="_xlnm.Print_Area" localSheetId="3">'figure3'!$I$2:$T$34</definedName>
    <definedName name="_xlnm.Print_Area" localSheetId="5">'figure5'!$H$2:$T$36</definedName>
    <definedName name="_xlnm.Print_Area" localSheetId="7">'figure7'!$I$3:$T$38</definedName>
    <definedName name="_xlnm.Print_Area" localSheetId="9">'figure9'!$G$3:$R$45</definedName>
  </definedNames>
  <calcPr calcId="162913"/>
  <extLst/>
</workbook>
</file>

<file path=xl/sharedStrings.xml><?xml version="1.0" encoding="utf-8"?>
<sst xmlns="http://schemas.openxmlformats.org/spreadsheetml/2006/main" count="443" uniqueCount="188">
  <si>
    <t>Proposed indicator</t>
  </si>
  <si>
    <t>Price indicator and trade volume of waste glass</t>
  </si>
  <si>
    <t>FTS item No</t>
  </si>
  <si>
    <t>FTS - reporting</t>
  </si>
  <si>
    <t>Units</t>
  </si>
  <si>
    <t>Geographical coverage</t>
  </si>
  <si>
    <t>Time coverage</t>
  </si>
  <si>
    <t>FTS codes</t>
  </si>
  <si>
    <t>2000-2003</t>
  </si>
  <si>
    <t>2004-2009</t>
  </si>
  <si>
    <t>2010-onward</t>
  </si>
  <si>
    <t>Table 3: Changes in nomenclature for plastic waste</t>
  </si>
  <si>
    <t>Price indicator and trade volume of waste plastic</t>
  </si>
  <si>
    <t>FTS – reporting</t>
  </si>
  <si>
    <t>Price: yearly (average of monthly prices)</t>
  </si>
  <si>
    <t>Price: monthly</t>
  </si>
  <si>
    <t>Volume: yearly (average of monthly volumes)</t>
  </si>
  <si>
    <t>Volume: monthly</t>
  </si>
  <si>
    <t>Price for best quality, yearly average</t>
  </si>
  <si>
    <t>Price for lowest quality, yearly average</t>
  </si>
  <si>
    <t xml:space="preserve">Extraction from the Foreign Trade Statistics:   </t>
  </si>
  <si>
    <t>FTS code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</si>
  <si>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COMEXT</t>
    </r>
  </si>
  <si>
    <t xml:space="preserve">09 April 2020,  General Disclaimer of the EC </t>
  </si>
  <si>
    <t>EU-27</t>
  </si>
  <si>
    <r>
      <t xml:space="preserve">39151000: </t>
    </r>
    <r>
      <rPr>
        <sz val="9"/>
        <rFont val="Arial"/>
        <family val="2"/>
      </rPr>
      <t>Waste, parings and scrap, of polymers of ethylene</t>
    </r>
  </si>
  <si>
    <r>
      <t xml:space="preserve">39152000: </t>
    </r>
    <r>
      <rPr>
        <sz val="9"/>
        <rFont val="Arial"/>
        <family val="2"/>
      </rPr>
      <t>Waste, parings and scrap, of polymers of styrene</t>
    </r>
  </si>
  <si>
    <r>
      <t xml:space="preserve">39153000: </t>
    </r>
    <r>
      <rPr>
        <sz val="9"/>
        <rFont val="Arial"/>
        <family val="2"/>
      </rPr>
      <t>Waste, parings and scrap, of polymers of vinyl chloride</t>
    </r>
  </si>
  <si>
    <r>
      <t xml:space="preserve">39159011: </t>
    </r>
    <r>
      <rPr>
        <sz val="9"/>
        <rFont val="Arial"/>
        <family val="2"/>
      </rPr>
      <t>Waste, parings and scrap, of polymers of propylene</t>
    </r>
  </si>
  <si>
    <r>
      <t xml:space="preserve">39159013: </t>
    </r>
    <r>
      <rPr>
        <sz val="9"/>
        <rFont val="Arial"/>
        <family val="2"/>
      </rPr>
      <t>Waste, parings and scrap, of acrylic polymers</t>
    </r>
  </si>
  <si>
    <r>
      <t xml:space="preserve">39159018: </t>
    </r>
    <r>
      <rPr>
        <sz val="9"/>
        <rFont val="Arial"/>
        <family val="2"/>
      </rPr>
      <t>Waste, parings and scrap, of addition polymerization products (excl. that of polymers of ethylene, styrene and vinyl chloride and propylene)</t>
    </r>
  </si>
  <si>
    <r>
      <t xml:space="preserve">39159019: </t>
    </r>
    <r>
      <rPr>
        <sz val="9"/>
        <rFont val="Arial"/>
        <family val="2"/>
      </rPr>
      <t>Waste, parings and scrap, of addition polymerization products (excl. that of acrylic polymers, polymers of ethylene, styrene and vinyl chloride and propylene)</t>
    </r>
  </si>
  <si>
    <r>
      <t xml:space="preserve">39159090: </t>
    </r>
    <r>
      <rPr>
        <sz val="9"/>
        <rFont val="Arial"/>
        <family val="2"/>
      </rPr>
      <t>Waste, parings and scrap, of plastics (excl. that of addition polymerization products)</t>
    </r>
  </si>
  <si>
    <r>
      <t xml:space="preserve">39159091: </t>
    </r>
    <r>
      <rPr>
        <sz val="9"/>
        <rFont val="Arial"/>
        <family val="2"/>
      </rPr>
      <t>Waste, parings and scrap, of epoxide resins</t>
    </r>
  </si>
  <si>
    <r>
      <t xml:space="preserve">39159093: </t>
    </r>
    <r>
      <rPr>
        <sz val="9"/>
        <rFont val="Arial"/>
        <family val="2"/>
      </rPr>
      <t>Waste, parings and scrap, of cellulose and its chemical derivatives</t>
    </r>
  </si>
  <si>
    <r>
      <t xml:space="preserve">39159099: </t>
    </r>
    <r>
      <rPr>
        <sz val="9"/>
        <rFont val="Arial"/>
        <family val="2"/>
      </rPr>
      <t>Waste, parings and scrap, of plastics (excl. that of addition polymerization products, epoxide resins, cellulose and its chemical derivatives)</t>
    </r>
  </si>
  <si>
    <t>EUR/tonnes; 1 000 tonnes (monthly traded) acc. to Index</t>
  </si>
  <si>
    <r>
      <t xml:space="preserve">47073010: </t>
    </r>
    <r>
      <rPr>
        <sz val="9"/>
        <rFont val="Arial"/>
        <family val="2"/>
      </rPr>
      <t>Old and unsold newspapers and magazines, telephone directories, brochures and printed advertising material</t>
    </r>
  </si>
  <si>
    <t>EUR/tonnes; 1 000 000 tonnes (monthly traded)</t>
  </si>
  <si>
    <t>EUR/tonnes; 1 000 tonnes (monthly traded)</t>
  </si>
  <si>
    <t>Period</t>
  </si>
  <si>
    <r>
      <t>N</t>
    </r>
    <r>
      <rPr>
        <b/>
        <vertAlign val="superscript"/>
        <sz val="9"/>
        <rFont val="Arial"/>
        <family val="2"/>
      </rPr>
      <t>o</t>
    </r>
  </si>
  <si>
    <r>
      <rPr>
        <b/>
        <sz val="9"/>
        <rFont val="Arial"/>
        <family val="2"/>
      </rPr>
      <t xml:space="preserve">47072000: </t>
    </r>
    <r>
      <rPr>
        <sz val="9"/>
        <rFont val="Arial"/>
        <family val="2"/>
      </rPr>
      <t>Recovered ‘waste and scrap’ paper or paperboard made mainly of bleached chemical pulp, not coloured in the mass</t>
    </r>
  </si>
  <si>
    <r>
      <rPr>
        <b/>
        <sz val="9"/>
        <rFont val="Arial"/>
        <family val="2"/>
      </rPr>
      <t xml:space="preserve">47079010: </t>
    </r>
    <r>
      <rPr>
        <sz val="9"/>
        <rFont val="Arial"/>
        <family val="2"/>
      </rPr>
      <t>Unsorted, recovered ‘waste and scrap’ paper or paperboard</t>
    </r>
  </si>
  <si>
    <r>
      <rPr>
        <b/>
        <sz val="9"/>
        <rFont val="Arial"/>
        <family val="2"/>
      </rPr>
      <t xml:space="preserve">Note: </t>
    </r>
    <r>
      <rPr>
        <sz val="9"/>
        <rFont val="Arial"/>
        <family val="2"/>
      </rPr>
      <t>As examples, the trade positions of paper waste with the highest (code 47072000) and lowest (code 47079010) price were chosen:</t>
    </r>
  </si>
  <si>
    <t>Table 1: Codes in Foreign Trade Statistics (FTS) for glass waste</t>
  </si>
  <si>
    <r>
      <rPr>
        <b/>
        <sz val="9"/>
        <rFont val="Arial"/>
        <family val="2"/>
      </rPr>
      <t xml:space="preserve">70010010: </t>
    </r>
    <r>
      <rPr>
        <sz val="9"/>
        <rFont val="Arial"/>
        <family val="2"/>
      </rPr>
      <t>Cullet and other waste and scrap of glass 
(excl. glass in the form of powder, granules or flakes)</t>
    </r>
  </si>
  <si>
    <r>
      <t>47071000:</t>
    </r>
    <r>
      <rPr>
        <sz val="9"/>
        <rFont val="Arial"/>
        <family val="2"/>
      </rPr>
      <t xml:space="preserve"> Recovered 'waste and scrap' paper or paperboard of unbleached kraft paper, corrugated paper or corrugated paperboard</t>
    </r>
  </si>
  <si>
    <r>
      <t>47072000:</t>
    </r>
    <r>
      <rPr>
        <sz val="9"/>
        <rFont val="Arial"/>
        <family val="2"/>
      </rPr>
      <t xml:space="preserve"> Recovered 'waste and scrap' paper or paperboard made mainly of bleached chemical pulp, not coloured in the mass</t>
    </r>
  </si>
  <si>
    <r>
      <t>47073090:</t>
    </r>
    <r>
      <rPr>
        <sz val="9"/>
        <rFont val="Arial"/>
        <family val="2"/>
      </rPr>
      <t xml:space="preserve"> 'Waste and scrap' of paper or paperboard made mainly of mechanical pulp</t>
    </r>
  </si>
  <si>
    <r>
      <t>47079010:</t>
    </r>
    <r>
      <rPr>
        <sz val="9"/>
        <rFont val="Arial"/>
        <family val="2"/>
      </rPr>
      <t xml:space="preserve"> Unsorted, recovered 'waste and scrap' paper or paperboard</t>
    </r>
  </si>
  <si>
    <r>
      <t>47079090:</t>
    </r>
    <r>
      <rPr>
        <sz val="9"/>
        <rFont val="Arial"/>
        <family val="2"/>
      </rPr>
      <t xml:space="preserve"> Sorted, recovered 'waste and scrap' paper or paperboard</t>
    </r>
  </si>
  <si>
    <t>The Foreign Trade Statistics codes are applied for the period marked in grey. For the respective labels for these codes, please refer to Table 4.</t>
  </si>
  <si>
    <t>Table 4: Codes in Foreign Trade Statistics (FTS) for plastic waste</t>
  </si>
  <si>
    <r>
      <t xml:space="preserve">39159080:  </t>
    </r>
    <r>
      <rPr>
        <sz val="9"/>
        <rFont val="Arial"/>
        <family val="2"/>
      </rPr>
      <t>Waste, parings and scrap, of plastics (excl. that of polymers of ethylene, styrene, vinyl chloride and propylene)</t>
    </r>
  </si>
  <si>
    <t>Price for best quality, monthly</t>
  </si>
  <si>
    <t>Price for lowest quality, monthly</t>
  </si>
  <si>
    <t>Table 2: Codes in Foreign Trade Statistics (FTS) for paper waste</t>
  </si>
  <si>
    <t>Monthly from January 2004</t>
  </si>
  <si>
    <t>monthly from January 2004</t>
  </si>
  <si>
    <t>Import (intra + extra) + exports (intra + extra)</t>
  </si>
  <si>
    <t>Source: Eurostat COMEXT</t>
  </si>
  <si>
    <t xml:space="preserve">Extraction from the Foreign Trade Statistics:  </t>
  </si>
  <si>
    <t>Jan. 2013</t>
  </si>
  <si>
    <t>Feb. 2013</t>
  </si>
  <si>
    <t>Mar. 2013</t>
  </si>
  <si>
    <t>Apr. 2013</t>
  </si>
  <si>
    <t>May. 2013</t>
  </si>
  <si>
    <t>Jun. 2013</t>
  </si>
  <si>
    <t>Jul. 2013</t>
  </si>
  <si>
    <t>Aug. 2013</t>
  </si>
  <si>
    <t>Sep. 2013</t>
  </si>
  <si>
    <t>Oct. 2013</t>
  </si>
  <si>
    <t>Nov. 2013</t>
  </si>
  <si>
    <t>Dec. 2013</t>
  </si>
  <si>
    <t>Jan. 2014</t>
  </si>
  <si>
    <t>Feb. 2014</t>
  </si>
  <si>
    <t>Mar. 2014</t>
  </si>
  <si>
    <t>Apr. 2014</t>
  </si>
  <si>
    <t>May. 2014</t>
  </si>
  <si>
    <t>Jun. 2014</t>
  </si>
  <si>
    <t>Jul. 2014</t>
  </si>
  <si>
    <t>Aug. 2014</t>
  </si>
  <si>
    <t>Sep. 2014</t>
  </si>
  <si>
    <t>Oct. 2014</t>
  </si>
  <si>
    <t>Nov. 2014</t>
  </si>
  <si>
    <t>Dec. 2014</t>
  </si>
  <si>
    <t>Jan. 2015</t>
  </si>
  <si>
    <t>Feb. 2015</t>
  </si>
  <si>
    <t>Mar. 2015</t>
  </si>
  <si>
    <t>Apr. 2015</t>
  </si>
  <si>
    <t>May. 2015</t>
  </si>
  <si>
    <t>Jun. 2015</t>
  </si>
  <si>
    <t>Jul. 2015</t>
  </si>
  <si>
    <t>Aug. 2015</t>
  </si>
  <si>
    <t>Sep. 2015</t>
  </si>
  <si>
    <t>Oct. 2015</t>
  </si>
  <si>
    <t>Nov. 2015</t>
  </si>
  <si>
    <t>Dec. 2015</t>
  </si>
  <si>
    <t>Jan. 2016</t>
  </si>
  <si>
    <t>Feb. 2016</t>
  </si>
  <si>
    <t>Mar. 2016</t>
  </si>
  <si>
    <t>Apr. 2016</t>
  </si>
  <si>
    <t>May. 2016</t>
  </si>
  <si>
    <t>Jun. 2016</t>
  </si>
  <si>
    <t>Jul. 2016</t>
  </si>
  <si>
    <t>Aug. 2016</t>
  </si>
  <si>
    <t>Sep. 2016</t>
  </si>
  <si>
    <t>Oct. 2016</t>
  </si>
  <si>
    <t>Nov. 2016</t>
  </si>
  <si>
    <t>Dec. 2016</t>
  </si>
  <si>
    <t>Jan. 2017</t>
  </si>
  <si>
    <t>Feb. 2017</t>
  </si>
  <si>
    <t>Mar. 2017</t>
  </si>
  <si>
    <t>Apr. 2017</t>
  </si>
  <si>
    <t>May. 2017</t>
  </si>
  <si>
    <t>Jun. 2017</t>
  </si>
  <si>
    <t>Jul. 2017</t>
  </si>
  <si>
    <t>Aug. 2017</t>
  </si>
  <si>
    <t>Sep. 2017</t>
  </si>
  <si>
    <t>Oct. 2017</t>
  </si>
  <si>
    <t>Nov. 2017</t>
  </si>
  <si>
    <t>Dec. 2017</t>
  </si>
  <si>
    <t>Jan. 2018</t>
  </si>
  <si>
    <t>Feb. 2018</t>
  </si>
  <si>
    <t>Mar. 2018</t>
  </si>
  <si>
    <t>Apr. 2018</t>
  </si>
  <si>
    <t>May. 2018</t>
  </si>
  <si>
    <t>Jun. 2018</t>
  </si>
  <si>
    <t>Jul. 2018</t>
  </si>
  <si>
    <t>Aug. 2018</t>
  </si>
  <si>
    <t>Sep. 2018</t>
  </si>
  <si>
    <t>Oct. 2018</t>
  </si>
  <si>
    <t>Nov. 2018</t>
  </si>
  <si>
    <t>Dec. 2018</t>
  </si>
  <si>
    <t>Jan. 2019</t>
  </si>
  <si>
    <t>Feb. 2019</t>
  </si>
  <si>
    <t>Mar. 2019</t>
  </si>
  <si>
    <t>Apr. 2019</t>
  </si>
  <si>
    <t>May. 2019</t>
  </si>
  <si>
    <t>Jun. 2019</t>
  </si>
  <si>
    <t>Jul. 2019</t>
  </si>
  <si>
    <t>Aug. 2019</t>
  </si>
  <si>
    <t>Sep. 2019</t>
  </si>
  <si>
    <t>Oct. 2019</t>
  </si>
  <si>
    <t>Nov. 2019</t>
  </si>
  <si>
    <t>Dec. 2019</t>
  </si>
  <si>
    <t>Jan. 2020</t>
  </si>
  <si>
    <t>Feb. 2020</t>
  </si>
  <si>
    <t>Mar. 2020</t>
  </si>
  <si>
    <t>Apr. 2020</t>
  </si>
  <si>
    <t>May. 2020</t>
  </si>
  <si>
    <t>Jun. 2020</t>
  </si>
  <si>
    <t>Jul. 2020</t>
  </si>
  <si>
    <t>Aug. 2020</t>
  </si>
  <si>
    <t>Sep. 2020</t>
  </si>
  <si>
    <t>Oct. 2020</t>
  </si>
  <si>
    <t>Nov. 2020</t>
  </si>
  <si>
    <t>Dec. 2020</t>
  </si>
  <si>
    <t>Average Monthly Price</t>
  </si>
  <si>
    <t>Glass</t>
  </si>
  <si>
    <t>Paper</t>
  </si>
  <si>
    <t>Plastic</t>
  </si>
  <si>
    <t xml:space="preserve">Average Price Indicator for Glass, Paper and cardboard, and Plastic EU (2012-2020) EUR/tonne
</t>
  </si>
  <si>
    <t>Price indicator and trade volume of waste paper and cardboard</t>
  </si>
  <si>
    <t>Figure 1: Price indicator and trade volume for secondary glass materials, EU-27, 2004 to December 2020</t>
  </si>
  <si>
    <t>Figure 3: Price indicator and trade volume for secondary paper and cardboard materials, EU-27, 2004 to December 2020</t>
  </si>
  <si>
    <t>Figure 4: Average Prices (EUR/tonne) for Paper and cardboard EU-27 (2013-2020)</t>
  </si>
  <si>
    <t>Figure 5: Price indicator and trade volume for secondary plastic materials, EU-27, 2004 to December 2020</t>
  </si>
  <si>
    <t>Figure 6: Average prices (EUR/tonne) for Plastic EU (2013-2020)</t>
  </si>
  <si>
    <t>Figure 7: Price development for low and high quality secondary paper and cardboard materials, EU-27, 2004 to 2020</t>
  </si>
  <si>
    <t>Figure 2: Average prices (EUR/tonne) for glass EU-27 ( 2013-2020)</t>
  </si>
  <si>
    <t>Extra-EU-27 - import</t>
  </si>
  <si>
    <t>Intra-EU-27 - import</t>
  </si>
  <si>
    <t>Extra-EU-27 - export</t>
  </si>
  <si>
    <t xml:space="preserve"> Extra EU-27 - import</t>
  </si>
  <si>
    <t xml:space="preserve"> Intra EU-27 - import</t>
  </si>
  <si>
    <t>Extra EU-27 - export</t>
  </si>
  <si>
    <t>Figure 9: Trade volume of secondary paper and cardboard materials, by trade flows, EU-27, 2004-2020</t>
  </si>
  <si>
    <t xml:space="preserve"> Extra EU-27 -import</t>
  </si>
  <si>
    <t>Intra EU-27 - import</t>
  </si>
  <si>
    <t>Extra EU-27  - export</t>
  </si>
  <si>
    <t>Figure 11: Trade volume of secondary plastic materials by trade flows, EU-27,  2004 - 2020</t>
  </si>
  <si>
    <t>Extra-EU-27 -  import</t>
  </si>
  <si>
    <t xml:space="preserve"> Extra-EU-27 - import</t>
  </si>
  <si>
    <t>Figure 12: Plastic- Average yearly prices (EUR/tonne) by trade flows, EU-27, 2004-2020</t>
  </si>
  <si>
    <t>Figure 10: Paper and cardboard- Average yearly prices by trade flows,EU-27,2004-2020</t>
  </si>
  <si>
    <t>Figure 8: Glass- Average yearly prices (EUR/tonne) by trade flows, EU-27, 2004-2020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</si>
</sst>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0.0"/>
    <numFmt numFmtId="166" formatCode="_-* #,##0\ _€_-;\-* #,##0\ _€_-;_-* &quot;-&quot;??\ _€_-;_-@_-"/>
    <numFmt numFmtId="167" formatCode="#,##0.0_i"/>
    <numFmt numFmtId="168" formatCode="#,##0.00_i"/>
    <numFmt numFmtId="169" formatCode="#,##0_i"/>
  </numFmts>
  <fonts count="24">
    <font>
      <sz val="10"/>
      <name val="Arial"/>
      <family val="2"/>
    </font>
    <font>
      <sz val="8"/>
      <name val="Arial"/>
      <family val="2"/>
    </font>
    <font>
      <u val="single"/>
      <sz val="5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color indexed="12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vertAlign val="superscript"/>
      <sz val="9"/>
      <name val="Arial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8"/>
      <color rgb="FF000000"/>
      <name val="Arial"/>
      <family val="2"/>
    </font>
    <font>
      <b/>
      <sz val="14"/>
      <color theme="1" tint="0.35"/>
      <name val="Calibri"/>
      <family val="2"/>
    </font>
    <font>
      <sz val="8"/>
      <color theme="1" tint="0.35"/>
      <name val="+mn-cs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/>
      <right style="hair">
        <color rgb="FFA6A6A6"/>
      </right>
      <top/>
      <bottom style="thin"/>
    </border>
    <border>
      <left/>
      <right/>
      <top/>
      <bottom style="thin"/>
    </border>
    <border>
      <left style="hair">
        <color rgb="FFA6A6A6"/>
      </left>
      <right style="hair">
        <color rgb="FFA6A6A6"/>
      </right>
      <top/>
      <bottom/>
    </border>
    <border>
      <left/>
      <right style="hair">
        <color rgb="FFA6A6A6"/>
      </right>
      <top/>
      <bottom/>
    </border>
    <border>
      <left/>
      <right/>
      <top/>
      <bottom style="thin">
        <color rgb="FF00000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164" fontId="7" fillId="0" borderId="0" applyFont="0" applyFill="0" applyBorder="0" applyAlignment="0" applyProtection="0"/>
    <xf numFmtId="167" fontId="4" fillId="0" borderId="0" applyFill="0" applyBorder="0" applyProtection="0">
      <alignment horizontal="right"/>
    </xf>
    <xf numFmtId="0" fontId="7" fillId="0" borderId="0">
      <alignment/>
      <protection/>
    </xf>
  </cellStyleXfs>
  <cellXfs count="147">
    <xf numFmtId="0" fontId="0" fillId="0" borderId="0" xfId="0"/>
    <xf numFmtId="1" fontId="4" fillId="0" borderId="0" xfId="0" applyNumberFormat="1" applyFont="1"/>
    <xf numFmtId="1" fontId="8" fillId="0" borderId="0" xfId="23" applyNumberFormat="1" applyFont="1">
      <alignment/>
      <protection/>
    </xf>
    <xf numFmtId="0" fontId="5" fillId="0" borderId="0" xfId="0" applyFont="1"/>
    <xf numFmtId="166" fontId="9" fillId="0" borderId="0" xfId="21" applyNumberFormat="1" applyFont="1"/>
    <xf numFmtId="9" fontId="4" fillId="0" borderId="0" xfId="15" applyFont="1"/>
    <xf numFmtId="2" fontId="4" fillId="0" borderId="0" xfId="0" applyNumberFormat="1" applyFont="1"/>
    <xf numFmtId="0" fontId="5" fillId="0" borderId="0" xfId="0" applyFont="1" applyAlignment="1">
      <alignment horizontal="left" indent="3"/>
    </xf>
    <xf numFmtId="165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indent="2"/>
    </xf>
    <xf numFmtId="0" fontId="4" fillId="0" borderId="0" xfId="0" applyFont="1" applyBorder="1"/>
    <xf numFmtId="0" fontId="6" fillId="0" borderId="0" xfId="20" applyFont="1" applyAlignment="1" applyProtection="1">
      <alignment/>
      <protection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167" fontId="4" fillId="0" borderId="0" xfId="0" applyNumberFormat="1" applyFont="1"/>
    <xf numFmtId="167" fontId="4" fillId="0" borderId="0" xfId="22" applyNumberFormat="1" applyFont="1" applyAlignment="1">
      <alignment horizontal="right"/>
    </xf>
    <xf numFmtId="17" fontId="3" fillId="0" borderId="1" xfId="0" applyNumberFormat="1" applyFont="1" applyFill="1" applyBorder="1" applyAlignment="1">
      <alignment horizontal="left"/>
    </xf>
    <xf numFmtId="17" fontId="3" fillId="0" borderId="2" xfId="0" applyNumberFormat="1" applyFont="1" applyFill="1" applyBorder="1" applyAlignment="1">
      <alignment horizontal="left"/>
    </xf>
    <xf numFmtId="17" fontId="3" fillId="0" borderId="3" xfId="0" applyNumberFormat="1" applyFont="1" applyFill="1" applyBorder="1" applyAlignment="1">
      <alignment horizontal="left"/>
    </xf>
    <xf numFmtId="17" fontId="3" fillId="0" borderId="4" xfId="0" applyNumberFormat="1" applyFont="1" applyFill="1" applyBorder="1" applyAlignment="1">
      <alignment horizontal="left"/>
    </xf>
    <xf numFmtId="167" fontId="4" fillId="0" borderId="1" xfId="22" applyNumberFormat="1" applyFont="1" applyBorder="1" applyAlignment="1">
      <alignment horizontal="right"/>
    </xf>
    <xf numFmtId="167" fontId="4" fillId="0" borderId="2" xfId="22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165" fontId="4" fillId="0" borderId="0" xfId="0" applyNumberFormat="1" applyFont="1"/>
    <xf numFmtId="169" fontId="4" fillId="0" borderId="0" xfId="0" applyNumberFormat="1" applyFont="1"/>
    <xf numFmtId="0" fontId="9" fillId="0" borderId="0" xfId="0" applyFont="1"/>
    <xf numFmtId="168" fontId="4" fillId="0" borderId="0" xfId="22" applyNumberFormat="1" applyFont="1" applyBorder="1" applyAlignment="1">
      <alignment horizontal="right"/>
    </xf>
    <xf numFmtId="168" fontId="9" fillId="0" borderId="0" xfId="22" applyNumberFormat="1" applyFont="1" applyBorder="1" applyAlignment="1">
      <alignment horizontal="right"/>
    </xf>
    <xf numFmtId="168" fontId="4" fillId="0" borderId="0" xfId="0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9" fontId="9" fillId="0" borderId="0" xfId="15" applyFont="1"/>
    <xf numFmtId="17" fontId="3" fillId="0" borderId="0" xfId="0" applyNumberFormat="1" applyFont="1" applyFill="1" applyBorder="1" applyAlignment="1">
      <alignment horizontal="left"/>
    </xf>
    <xf numFmtId="17" fontId="3" fillId="0" borderId="6" xfId="0" applyNumberFormat="1" applyFont="1" applyFill="1" applyBorder="1" applyAlignment="1">
      <alignment horizontal="left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/>
    </xf>
    <xf numFmtId="167" fontId="3" fillId="2" borderId="8" xfId="22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167" fontId="4" fillId="0" borderId="2" xfId="22" applyFont="1" applyBorder="1" applyAlignment="1">
      <alignment horizontal="left" vertical="center"/>
    </xf>
    <xf numFmtId="167" fontId="4" fillId="0" borderId="6" xfId="22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7" fontId="4" fillId="0" borderId="4" xfId="22" applyFont="1" applyBorder="1" applyAlignment="1">
      <alignment horizontal="left" vertical="center"/>
    </xf>
    <xf numFmtId="167" fontId="3" fillId="2" borderId="5" xfId="22" applyFont="1" applyFill="1" applyBorder="1" applyAlignment="1">
      <alignment horizontal="left" vertical="center"/>
    </xf>
    <xf numFmtId="167" fontId="4" fillId="0" borderId="6" xfId="22" applyFont="1" applyBorder="1" applyAlignment="1">
      <alignment horizontal="left" vertical="center" wrapText="1"/>
    </xf>
    <xf numFmtId="1" fontId="4" fillId="0" borderId="0" xfId="22" applyNumberFormat="1" applyFont="1" applyBorder="1" applyAlignment="1">
      <alignment horizontal="left" vertical="center" wrapText="1"/>
    </xf>
    <xf numFmtId="1" fontId="3" fillId="0" borderId="1" xfId="22" applyNumberFormat="1" applyFont="1" applyBorder="1" applyAlignment="1">
      <alignment horizontal="center" vertical="center" wrapText="1"/>
    </xf>
    <xf numFmtId="167" fontId="4" fillId="2" borderId="6" xfId="22" applyFont="1" applyFill="1" applyBorder="1" applyAlignment="1">
      <alignment horizontal="left" vertical="center"/>
    </xf>
    <xf numFmtId="1" fontId="3" fillId="0" borderId="2" xfId="22" applyNumberFormat="1" applyFont="1" applyBorder="1" applyAlignment="1">
      <alignment horizontal="center" vertical="center" wrapText="1"/>
    </xf>
    <xf numFmtId="167" fontId="4" fillId="2" borderId="2" xfId="22" applyFont="1" applyFill="1" applyBorder="1" applyAlignment="1">
      <alignment horizontal="left" vertical="center"/>
    </xf>
    <xf numFmtId="1" fontId="3" fillId="0" borderId="6" xfId="22" applyNumberFormat="1" applyFont="1" applyBorder="1" applyAlignment="1">
      <alignment horizontal="center" vertical="center" wrapText="1"/>
    </xf>
    <xf numFmtId="1" fontId="3" fillId="0" borderId="9" xfId="22" applyNumberFormat="1" applyFont="1" applyBorder="1" applyAlignment="1">
      <alignment horizontal="center" vertical="center" wrapText="1"/>
    </xf>
    <xf numFmtId="167" fontId="4" fillId="2" borderId="4" xfId="22" applyFont="1" applyFill="1" applyBorder="1" applyAlignment="1">
      <alignment horizontal="left" vertical="center"/>
    </xf>
    <xf numFmtId="0" fontId="3" fillId="0" borderId="6" xfId="0" applyFont="1" applyBorder="1" applyAlignment="1">
      <alignment horizontal="right" vertical="center" indent="1"/>
    </xf>
    <xf numFmtId="0" fontId="3" fillId="0" borderId="2" xfId="0" applyFont="1" applyBorder="1" applyAlignment="1">
      <alignment horizontal="right" vertical="center" indent="1"/>
    </xf>
    <xf numFmtId="0" fontId="3" fillId="0" borderId="4" xfId="0" applyFont="1" applyBorder="1" applyAlignment="1">
      <alignment horizontal="right" vertical="center" indent="1"/>
    </xf>
    <xf numFmtId="0" fontId="3" fillId="0" borderId="6" xfId="0" applyFont="1" applyBorder="1" applyAlignment="1">
      <alignment vertical="center" wrapText="1"/>
    </xf>
    <xf numFmtId="0" fontId="5" fillId="0" borderId="0" xfId="0" applyFont="1" applyAlignment="1">
      <alignment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9" fontId="4" fillId="0" borderId="10" xfId="22" applyNumberFormat="1" applyFont="1" applyBorder="1" applyAlignment="1">
      <alignment horizontal="right"/>
    </xf>
    <xf numFmtId="169" fontId="4" fillId="0" borderId="11" xfId="22" applyNumberFormat="1" applyFont="1" applyBorder="1" applyAlignment="1">
      <alignment horizontal="right"/>
    </xf>
    <xf numFmtId="169" fontId="8" fillId="0" borderId="10" xfId="22" applyNumberFormat="1" applyFont="1" applyBorder="1" applyAlignment="1">
      <alignment horizontal="right"/>
    </xf>
    <xf numFmtId="169" fontId="8" fillId="0" borderId="11" xfId="22" applyNumberFormat="1" applyFont="1" applyBorder="1" applyAlignment="1">
      <alignment horizontal="right"/>
    </xf>
    <xf numFmtId="169" fontId="4" fillId="0" borderId="12" xfId="22" applyNumberFormat="1" applyFont="1" applyBorder="1" applyAlignment="1">
      <alignment horizontal="right"/>
    </xf>
    <xf numFmtId="169" fontId="8" fillId="0" borderId="12" xfId="22" applyNumberFormat="1" applyFont="1" applyBorder="1" applyAlignment="1">
      <alignment horizontal="right"/>
    </xf>
    <xf numFmtId="169" fontId="4" fillId="0" borderId="13" xfId="22" applyNumberFormat="1" applyFont="1" applyBorder="1" applyAlignment="1">
      <alignment horizontal="right"/>
    </xf>
    <xf numFmtId="169" fontId="8" fillId="0" borderId="13" xfId="22" applyNumberFormat="1" applyFont="1" applyBorder="1" applyAlignment="1">
      <alignment horizontal="right"/>
    </xf>
    <xf numFmtId="167" fontId="8" fillId="0" borderId="10" xfId="22" applyFont="1" applyBorder="1" applyAlignment="1">
      <alignment horizontal="right"/>
    </xf>
    <xf numFmtId="167" fontId="4" fillId="0" borderId="10" xfId="22" applyFont="1" applyBorder="1" applyAlignment="1">
      <alignment horizontal="right"/>
    </xf>
    <xf numFmtId="0" fontId="4" fillId="0" borderId="10" xfId="0" applyFont="1" applyBorder="1"/>
    <xf numFmtId="167" fontId="4" fillId="0" borderId="10" xfId="22" applyFont="1" applyFill="1" applyBorder="1" applyAlignment="1">
      <alignment horizontal="right"/>
    </xf>
    <xf numFmtId="167" fontId="4" fillId="0" borderId="12" xfId="22" applyFont="1" applyFill="1" applyBorder="1" applyAlignment="1">
      <alignment horizontal="right"/>
    </xf>
    <xf numFmtId="167" fontId="4" fillId="0" borderId="12" xfId="22" applyFont="1" applyBorder="1" applyAlignment="1">
      <alignment horizontal="right"/>
    </xf>
    <xf numFmtId="167" fontId="4" fillId="0" borderId="13" xfId="22" applyFont="1" applyBorder="1" applyAlignment="1">
      <alignment horizontal="right"/>
    </xf>
    <xf numFmtId="167" fontId="8" fillId="0" borderId="13" xfId="22" applyFont="1" applyBorder="1" applyAlignment="1">
      <alignment horizontal="right"/>
    </xf>
    <xf numFmtId="167" fontId="4" fillId="0" borderId="13" xfId="22" applyFont="1" applyFill="1" applyBorder="1" applyAlignment="1">
      <alignment horizontal="right"/>
    </xf>
    <xf numFmtId="1" fontId="4" fillId="0" borderId="2" xfId="0" applyNumberFormat="1" applyFont="1" applyBorder="1"/>
    <xf numFmtId="0" fontId="3" fillId="2" borderId="14" xfId="0" applyNumberFormat="1" applyFont="1" applyFill="1" applyBorder="1" applyAlignment="1">
      <alignment horizontal="center" vertical="center" wrapText="1"/>
    </xf>
    <xf numFmtId="167" fontId="4" fillId="0" borderId="15" xfId="22" applyNumberFormat="1" applyFont="1" applyBorder="1" applyAlignment="1">
      <alignment horizontal="right"/>
    </xf>
    <xf numFmtId="167" fontId="4" fillId="0" borderId="16" xfId="22" applyNumberFormat="1" applyFont="1" applyBorder="1" applyAlignment="1">
      <alignment horizontal="right"/>
    </xf>
    <xf numFmtId="0" fontId="3" fillId="2" borderId="17" xfId="0" applyNumberFormat="1" applyFont="1" applyFill="1" applyBorder="1" applyAlignment="1">
      <alignment horizontal="center" vertical="center" wrapText="1"/>
    </xf>
    <xf numFmtId="167" fontId="4" fillId="0" borderId="18" xfId="22" applyNumberFormat="1" applyFont="1" applyBorder="1" applyAlignment="1">
      <alignment horizontal="right"/>
    </xf>
    <xf numFmtId="167" fontId="4" fillId="0" borderId="19" xfId="22" applyNumberFormat="1" applyFont="1" applyBorder="1" applyAlignment="1">
      <alignment horizontal="right"/>
    </xf>
    <xf numFmtId="167" fontId="4" fillId="0" borderId="19" xfId="22" applyNumberFormat="1" applyFont="1" applyFill="1" applyBorder="1" applyAlignment="1">
      <alignment horizontal="right"/>
    </xf>
    <xf numFmtId="1" fontId="4" fillId="0" borderId="19" xfId="0" applyNumberFormat="1" applyFont="1" applyBorder="1"/>
    <xf numFmtId="167" fontId="4" fillId="0" borderId="20" xfId="22" applyNumberFormat="1" applyFont="1" applyBorder="1" applyAlignment="1">
      <alignment horizontal="right"/>
    </xf>
    <xf numFmtId="167" fontId="4" fillId="0" borderId="3" xfId="22" applyNumberFormat="1" applyFont="1" applyBorder="1" applyAlignment="1">
      <alignment horizontal="right"/>
    </xf>
    <xf numFmtId="167" fontId="4" fillId="0" borderId="21" xfId="22" applyNumberFormat="1" applyFont="1" applyBorder="1" applyAlignment="1">
      <alignment horizontal="right"/>
    </xf>
    <xf numFmtId="1" fontId="4" fillId="0" borderId="22" xfId="0" applyNumberFormat="1" applyFont="1" applyBorder="1"/>
    <xf numFmtId="167" fontId="4" fillId="0" borderId="22" xfId="22" applyNumberFormat="1" applyFont="1" applyBorder="1" applyAlignment="1">
      <alignment horizontal="right"/>
    </xf>
    <xf numFmtId="1" fontId="4" fillId="0" borderId="6" xfId="0" applyNumberFormat="1" applyFont="1" applyBorder="1"/>
    <xf numFmtId="168" fontId="4" fillId="0" borderId="10" xfId="22" applyNumberFormat="1" applyFont="1" applyBorder="1" applyAlignment="1">
      <alignment horizontal="right"/>
    </xf>
    <xf numFmtId="167" fontId="4" fillId="0" borderId="13" xfId="22" applyNumberFormat="1" applyFont="1" applyFill="1" applyBorder="1" applyAlignment="1">
      <alignment horizontal="right"/>
    </xf>
    <xf numFmtId="167" fontId="4" fillId="0" borderId="23" xfId="22" applyFont="1" applyBorder="1" applyAlignment="1">
      <alignment horizontal="right"/>
    </xf>
    <xf numFmtId="0" fontId="4" fillId="0" borderId="0" xfId="0" applyNumberFormat="1" applyFont="1"/>
    <xf numFmtId="17" fontId="3" fillId="0" borderId="9" xfId="0" applyNumberFormat="1" applyFont="1" applyFill="1" applyBorder="1" applyAlignment="1">
      <alignment horizontal="left"/>
    </xf>
    <xf numFmtId="167" fontId="8" fillId="0" borderId="24" xfId="22" applyFont="1" applyBorder="1" applyAlignment="1">
      <alignment horizontal="right"/>
    </xf>
    <xf numFmtId="167" fontId="4" fillId="0" borderId="24" xfId="22" applyFont="1" applyFill="1" applyBorder="1" applyAlignment="1">
      <alignment horizontal="right"/>
    </xf>
    <xf numFmtId="167" fontId="4" fillId="0" borderId="24" xfId="22" applyFont="1" applyBorder="1" applyAlignment="1">
      <alignment horizontal="right"/>
    </xf>
    <xf numFmtId="0" fontId="4" fillId="0" borderId="24" xfId="0" applyFont="1" applyBorder="1"/>
    <xf numFmtId="169" fontId="4" fillId="0" borderId="24" xfId="22" applyNumberFormat="1" applyFont="1" applyBorder="1" applyAlignment="1">
      <alignment horizontal="right"/>
    </xf>
    <xf numFmtId="169" fontId="8" fillId="0" borderId="24" xfId="22" applyNumberFormat="1" applyFont="1" applyBorder="1" applyAlignment="1">
      <alignment horizontal="right"/>
    </xf>
    <xf numFmtId="167" fontId="4" fillId="0" borderId="25" xfId="22" applyNumberFormat="1" applyFont="1" applyBorder="1" applyAlignment="1">
      <alignment horizontal="right"/>
    </xf>
    <xf numFmtId="167" fontId="4" fillId="0" borderId="26" xfId="22" applyNumberFormat="1" applyFont="1" applyBorder="1" applyAlignment="1">
      <alignment horizontal="right"/>
    </xf>
    <xf numFmtId="167" fontId="4" fillId="0" borderId="9" xfId="22" applyNumberFormat="1" applyFont="1" applyBorder="1" applyAlignment="1">
      <alignment horizontal="right"/>
    </xf>
    <xf numFmtId="1" fontId="4" fillId="0" borderId="27" xfId="0" applyNumberFormat="1" applyFont="1" applyBorder="1"/>
    <xf numFmtId="1" fontId="4" fillId="0" borderId="28" xfId="0" applyNumberFormat="1" applyFont="1" applyBorder="1"/>
    <xf numFmtId="167" fontId="4" fillId="0" borderId="23" xfId="22" applyFont="1" applyFill="1" applyBorder="1" applyAlignment="1">
      <alignment horizontal="right"/>
    </xf>
    <xf numFmtId="167" fontId="4" fillId="0" borderId="29" xfId="22" applyNumberFormat="1" applyFont="1" applyBorder="1" applyAlignment="1">
      <alignment horizontal="right"/>
    </xf>
    <xf numFmtId="167" fontId="4" fillId="0" borderId="30" xfId="22" applyNumberFormat="1" applyFont="1" applyBorder="1" applyAlignment="1">
      <alignment horizontal="right"/>
    </xf>
    <xf numFmtId="167" fontId="4" fillId="0" borderId="0" xfId="22" applyNumberFormat="1" applyFont="1" applyBorder="1" applyAlignment="1">
      <alignment horizontal="right"/>
    </xf>
    <xf numFmtId="167" fontId="8" fillId="0" borderId="23" xfId="22" applyFont="1" applyBorder="1" applyAlignment="1">
      <alignment horizontal="right"/>
    </xf>
    <xf numFmtId="1" fontId="9" fillId="0" borderId="0" xfId="0" applyNumberFormat="1" applyFont="1"/>
    <xf numFmtId="1" fontId="9" fillId="0" borderId="0" xfId="15" applyNumberFormat="1" applyFont="1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11" fillId="0" borderId="0" xfId="0" applyFont="1" applyAlignment="1">
      <alignment horizontal="center" vertical="center" readingOrder="1"/>
    </xf>
    <xf numFmtId="0" fontId="11" fillId="0" borderId="0" xfId="0" applyFont="1" applyAlignment="1">
      <alignment horizontal="left" vertical="center" readingOrder="1"/>
    </xf>
    <xf numFmtId="0" fontId="3" fillId="0" borderId="6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2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3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Komma 2" xfId="21"/>
    <cellStyle name="NumberCellStyle" xfId="22"/>
    <cellStyle name="Standard 2" xfId="23"/>
  </cellStyles>
  <dxfs count="4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all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AVERAGE Price Indicator for Glass, Plastic and Paper and cardboard EU (2012-2020) eur/tONNE</a:t>
            </a:r>
          </a:p>
        </c:rich>
      </c:tx>
      <c:layout>
        <c:manualLayout>
          <c:xMode val="edge"/>
          <c:yMode val="edge"/>
          <c:x val="0.10425"/>
          <c:y val="0.0025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'[1]Sheet2'!$B$2</c:f>
              <c:strCache>
                <c:ptCount val="1"/>
                <c:pt idx="0">
                  <c:v>Glass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'[1]Sheet2'!$A$3:$A$11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'[1]Sheet2'!$B$3:$B$11</c:f>
              <c:numCache>
                <c:formatCode>General</c:formatCode>
                <c:ptCount val="9"/>
                <c:pt idx="0">
                  <c:v>42.822245812005455</c:v>
                </c:pt>
                <c:pt idx="1">
                  <c:v>49.3915004969839</c:v>
                </c:pt>
                <c:pt idx="2">
                  <c:v>46.90119558678003</c:v>
                </c:pt>
                <c:pt idx="3">
                  <c:v>51.571462993973384</c:v>
                </c:pt>
                <c:pt idx="4">
                  <c:v>50.41600588177734</c:v>
                </c:pt>
                <c:pt idx="5">
                  <c:v>52.57914302320033</c:v>
                </c:pt>
                <c:pt idx="6">
                  <c:v>58.009063866988434</c:v>
                </c:pt>
                <c:pt idx="7">
                  <c:v>56.297247642749724</c:v>
                </c:pt>
                <c:pt idx="8">
                  <c:v>55.0951152431641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'[1]Sheet2'!$C$2</c:f>
              <c:strCache>
                <c:ptCount val="1"/>
                <c:pt idx="0">
                  <c:v>Paper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'[1]Sheet2'!$A$3:$A$11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'[1]Sheet2'!$C$3:$C$11</c:f>
              <c:numCache>
                <c:formatCode>General</c:formatCode>
                <c:ptCount val="9"/>
                <c:pt idx="0">
                  <c:v>138.59452302247033</c:v>
                </c:pt>
                <c:pt idx="1">
                  <c:v>131.66504227183782</c:v>
                </c:pt>
                <c:pt idx="2">
                  <c:v>128.71782218342008</c:v>
                </c:pt>
                <c:pt idx="3">
                  <c:v>135.7063962539405</c:v>
                </c:pt>
                <c:pt idx="4">
                  <c:v>143.23355803772802</c:v>
                </c:pt>
                <c:pt idx="5">
                  <c:v>159.09965566770427</c:v>
                </c:pt>
                <c:pt idx="6">
                  <c:v>137.31616690441382</c:v>
                </c:pt>
                <c:pt idx="7">
                  <c:v>118.69794485525114</c:v>
                </c:pt>
                <c:pt idx="8">
                  <c:v>104.39797834737423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'[1]Sheet2'!$D$2</c:f>
              <c:strCache>
                <c:ptCount val="1"/>
                <c:pt idx="0">
                  <c:v>Plastic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'[1]Sheet2'!$A$3:$A$11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'[1]Sheet2'!$D$3:$D$11</c:f>
              <c:numCache>
                <c:formatCode>General</c:formatCode>
                <c:ptCount val="9"/>
                <c:pt idx="0">
                  <c:v>334.10320811070363</c:v>
                </c:pt>
                <c:pt idx="1">
                  <c:v>350.9322940723764</c:v>
                </c:pt>
                <c:pt idx="2">
                  <c:v>350.0053734658511</c:v>
                </c:pt>
                <c:pt idx="3">
                  <c:v>329.72117314866546</c:v>
                </c:pt>
                <c:pt idx="4">
                  <c:v>297.67380382257016</c:v>
                </c:pt>
                <c:pt idx="5">
                  <c:v>301.18513436664773</c:v>
                </c:pt>
                <c:pt idx="6">
                  <c:v>297.72992428609456</c:v>
                </c:pt>
                <c:pt idx="7">
                  <c:v>290.61329175931786</c:v>
                </c:pt>
                <c:pt idx="8">
                  <c:v>244.73405057659298</c:v>
                </c:pt>
              </c:numCache>
            </c:numRef>
          </c:val>
          <c:smooth val="0"/>
        </c:ser>
        <c:marker val="1"/>
        <c:axId val="67000596"/>
        <c:axId val="66134453"/>
      </c:lineChart>
      <c:catAx>
        <c:axId val="67000596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all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134453"/>
        <c:crosses val="autoZero"/>
        <c:auto val="1"/>
        <c:lblOffset val="100"/>
        <c:noMultiLvlLbl val="0"/>
      </c:catAx>
      <c:valAx>
        <c:axId val="66134453"/>
        <c:scaling>
          <c:orientation val="minMax"/>
          <c:max val="370"/>
          <c:min val="2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700059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volume of secondary paper and cardboard materials, by trade flows, EU-27, 2004-2020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125"/>
          <c:y val="0.1105"/>
          <c:w val="0.863"/>
          <c:h val="0.653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figure9!$C$2</c:f>
              <c:strCache>
                <c:ptCount val="1"/>
                <c:pt idx="0">
                  <c:v> Extra EU-27 - import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figure9!$B$3:$B$36</c:f>
              <c:strCache/>
            </c:strRef>
          </c:xVal>
          <c:yVal>
            <c:numRef>
              <c:f>figure9!$C$3:$C$36</c:f>
              <c:numCache/>
            </c:numRef>
          </c:yVal>
          <c:smooth val="0"/>
        </c:ser>
        <c:ser>
          <c:idx val="0"/>
          <c:order val="1"/>
          <c:tx>
            <c:strRef>
              <c:f>figure9!$D$2</c:f>
              <c:strCache>
                <c:ptCount val="1"/>
                <c:pt idx="0">
                  <c:v> Intra EU-27 - import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figure9!$B$3:$B$36</c:f>
              <c:strCache/>
            </c:strRef>
          </c:xVal>
          <c:yVal>
            <c:numRef>
              <c:f>figure9!$D$3:$D$36</c:f>
              <c:numCache/>
            </c:numRef>
          </c:yVal>
          <c:smooth val="0"/>
        </c:ser>
        <c:ser>
          <c:idx val="2"/>
          <c:order val="2"/>
          <c:tx>
            <c:strRef>
              <c:f>figure9!$E$2</c:f>
              <c:strCache>
                <c:ptCount val="1"/>
                <c:pt idx="0">
                  <c:v>Extra EU-27 - export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figure9!$B$3:$B$36</c:f>
              <c:strCache/>
            </c:strRef>
          </c:xVal>
          <c:yVal>
            <c:numRef>
              <c:f>figure9!$E$3:$E$36</c:f>
              <c:numCache/>
            </c:numRef>
          </c:yVal>
          <c:smooth val="0"/>
        </c:ser>
        <c:axId val="20566732"/>
        <c:axId val="50882861"/>
      </c:scatterChart>
      <c:valAx>
        <c:axId val="20566732"/>
        <c:scaling>
          <c:orientation val="minMax"/>
          <c:max val="43844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/\ yyyy;@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82861"/>
        <c:crossesAt val="0"/>
        <c:crossBetween val="midCat"/>
        <c:dispUnits/>
        <c:majorUnit val="366"/>
      </c:valAx>
      <c:valAx>
        <c:axId val="50882861"/>
        <c:scaling>
          <c:orientation val="minMax"/>
          <c:max val="15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566732"/>
        <c:crosses val="autoZero"/>
        <c:crossBetween val="midCat"/>
        <c:dispUnits/>
        <c:majorUnit val="2.5"/>
        <c:minorUnit val="1"/>
      </c:valAx>
    </c:plotArea>
    <c:legend>
      <c:legendPos val="b"/>
      <c:layout>
        <c:manualLayout>
          <c:xMode val="edge"/>
          <c:yMode val="edge"/>
          <c:x val="0.19275"/>
          <c:y val="0.9005"/>
          <c:w val="0.6145"/>
          <c:h val="0.05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Paper and cardboard - Average yearly prices (EUR/tonne) by trade flows,EU-27,2004-2020 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795"/>
          <c:w val="0.9707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figure10!$C$2</c:f>
              <c:strCache>
                <c:ptCount val="1"/>
                <c:pt idx="0">
                  <c:v> Extra EU-27 -import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figure10!$B$3:$B$19</c:f>
              <c:numCache/>
            </c:numRef>
          </c:cat>
          <c:val>
            <c:numRef>
              <c:f>figure10!$C$3:$C$19</c:f>
              <c:numCache/>
            </c:numRef>
          </c:val>
        </c:ser>
        <c:ser>
          <c:idx val="1"/>
          <c:order val="1"/>
          <c:tx>
            <c:strRef>
              <c:f>figure10!$D$2</c:f>
              <c:strCache>
                <c:ptCount val="1"/>
                <c:pt idx="0">
                  <c:v>Intra EU-27 - import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figure10!$B$3:$B$19</c:f>
              <c:numCache/>
            </c:numRef>
          </c:cat>
          <c:val>
            <c:numRef>
              <c:f>figure10!$D$3:$D$19</c:f>
              <c:numCache/>
            </c:numRef>
          </c:val>
        </c:ser>
        <c:ser>
          <c:idx val="2"/>
          <c:order val="2"/>
          <c:tx>
            <c:strRef>
              <c:f>figure10!$E$2</c:f>
              <c:strCache>
                <c:ptCount val="1"/>
                <c:pt idx="0">
                  <c:v>Extra EU-27  - export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figure10!$B$3:$B$19</c:f>
              <c:numCache/>
            </c:numRef>
          </c:cat>
          <c:val>
            <c:numRef>
              <c:f>figure10!$E$3:$E$19</c:f>
              <c:numCache/>
            </c:numRef>
          </c:val>
        </c:ser>
        <c:overlap val="-27"/>
        <c:gapWidth val="219"/>
        <c:axId val="55292566"/>
        <c:axId val="27871047"/>
      </c:barChart>
      <c:catAx>
        <c:axId val="5529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71047"/>
        <c:crosses val="autoZero"/>
        <c:auto val="1"/>
        <c:lblOffset val="100"/>
        <c:noMultiLvlLbl val="1"/>
      </c:catAx>
      <c:valAx>
        <c:axId val="27871047"/>
        <c:scaling>
          <c:orientation val="minMax"/>
          <c:max val="1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552925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475"/>
          <c:y val="0.879"/>
          <c:w val="0.45525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volume of secondary plastic materials, by trade flows, EU-27, 2004 - 2020</a:t>
            </a:r>
          </a:p>
        </c:rich>
      </c:tx>
      <c:layout>
        <c:manualLayout>
          <c:xMode val="edge"/>
          <c:yMode val="edge"/>
          <c:x val="0.00125"/>
          <c:y val="0.00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825"/>
          <c:y val="0.1095"/>
          <c:w val="0.858"/>
          <c:h val="0.62775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figure11!$C$2</c:f>
              <c:strCache>
                <c:ptCount val="1"/>
                <c:pt idx="0">
                  <c:v>Extra-EU-27 -  import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figure11!$B$3:$B$36</c:f>
              <c:strCache/>
            </c:strRef>
          </c:xVal>
          <c:yVal>
            <c:numRef>
              <c:f>figure11!$C$3:$C$36</c:f>
              <c:numCache/>
            </c:numRef>
          </c:yVal>
          <c:smooth val="0"/>
        </c:ser>
        <c:ser>
          <c:idx val="0"/>
          <c:order val="1"/>
          <c:tx>
            <c:strRef>
              <c:f>figure11!$D$2</c:f>
              <c:strCache>
                <c:ptCount val="1"/>
                <c:pt idx="0">
                  <c:v>Intra-EU-27 - import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figure11!$B$3:$B$36</c:f>
              <c:strCache/>
            </c:strRef>
          </c:xVal>
          <c:yVal>
            <c:numRef>
              <c:f>figure11!$D$3:$D$36</c:f>
              <c:numCache/>
            </c:numRef>
          </c:yVal>
          <c:smooth val="0"/>
        </c:ser>
        <c:ser>
          <c:idx val="2"/>
          <c:order val="2"/>
          <c:tx>
            <c:strRef>
              <c:f>figure11!$E$2</c:f>
              <c:strCache>
                <c:ptCount val="1"/>
                <c:pt idx="0">
                  <c:v>Extra-EU-27 - export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figure11!$B$3:$B$36</c:f>
              <c:strCache/>
            </c:strRef>
          </c:xVal>
          <c:yVal>
            <c:numRef>
              <c:f>figure11!$E$3:$E$36</c:f>
              <c:numCache/>
            </c:numRef>
          </c:yVal>
          <c:smooth val="0"/>
        </c:ser>
        <c:axId val="49512832"/>
        <c:axId val="42962305"/>
      </c:scatterChart>
      <c:valAx>
        <c:axId val="49512832"/>
        <c:scaling>
          <c:orientation val="minMax"/>
          <c:max val="43844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/\ yyyy;@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62305"/>
        <c:crossesAt val="0"/>
        <c:crossBetween val="midCat"/>
        <c:dispUnits/>
        <c:majorUnit val="366"/>
      </c:valAx>
      <c:valAx>
        <c:axId val="42962305"/>
        <c:scaling>
          <c:orientation val="minMax"/>
          <c:max val="3000"/>
          <c:min val="0"/>
        </c:scaling>
        <c:axPos val="l"/>
        <c:delete val="0"/>
        <c:numFmt formatCode="#\ 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512832"/>
        <c:crosses val="autoZero"/>
        <c:crossBetween val="midCat"/>
        <c:dispUnits/>
        <c:majorUnit val="500"/>
        <c:minorUnit val="5"/>
      </c:valAx>
    </c:plotArea>
    <c:legend>
      <c:legendPos val="b"/>
      <c:layout>
        <c:manualLayout>
          <c:xMode val="edge"/>
          <c:yMode val="edge"/>
          <c:x val="0.19275"/>
          <c:y val="0.88225"/>
          <c:w val="0.6145"/>
          <c:h val="0.03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Plastic -Average yearly prices (EUR/tonne) by trade flows, EU-27, 2004-2020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755"/>
          <c:w val="0.9707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figure12!$C$2</c:f>
              <c:strCache>
                <c:ptCount val="1"/>
                <c:pt idx="0">
                  <c:v> Extra-EU-27 - import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figure12!$B$3:$B$19</c:f>
              <c:numCache/>
            </c:numRef>
          </c:cat>
          <c:val>
            <c:numRef>
              <c:f>figure12!$C$3:$C$19</c:f>
              <c:numCache/>
            </c:numRef>
          </c:val>
        </c:ser>
        <c:ser>
          <c:idx val="1"/>
          <c:order val="1"/>
          <c:tx>
            <c:strRef>
              <c:f>figure12!$D$2</c:f>
              <c:strCache>
                <c:ptCount val="1"/>
                <c:pt idx="0">
                  <c:v>Intra-EU-27 - import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figure12!$B$3:$B$19</c:f>
              <c:numCache/>
            </c:numRef>
          </c:cat>
          <c:val>
            <c:numRef>
              <c:f>figure12!$D$3:$D$19</c:f>
              <c:numCache/>
            </c:numRef>
          </c:val>
        </c:ser>
        <c:ser>
          <c:idx val="2"/>
          <c:order val="2"/>
          <c:tx>
            <c:strRef>
              <c:f>figure12!$E$2</c:f>
              <c:strCache>
                <c:ptCount val="1"/>
                <c:pt idx="0">
                  <c:v>Extra-EU-27 - export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figure12!$B$3:$B$19</c:f>
              <c:numCache/>
            </c:numRef>
          </c:cat>
          <c:val>
            <c:numRef>
              <c:f>figure12!$E$3:$E$19</c:f>
              <c:numCache/>
            </c:numRef>
          </c:val>
        </c:ser>
        <c:overlap val="-27"/>
        <c:gapWidth val="219"/>
        <c:axId val="51116426"/>
        <c:axId val="57394651"/>
      </c:barChart>
      <c:catAx>
        <c:axId val="5111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94651"/>
        <c:crosses val="autoZero"/>
        <c:auto val="1"/>
        <c:lblOffset val="100"/>
        <c:noMultiLvlLbl val="0"/>
      </c:catAx>
      <c:valAx>
        <c:axId val="5739465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111642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9"/>
          <c:y val="0.88475"/>
          <c:w val="0.56775"/>
          <c:h val="0.03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indicator and trade volume for secondary glass materials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EU-27, 2004 to  2020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3"/>
          <c:y val="0.09475"/>
          <c:w val="0.79775"/>
          <c:h val="0.627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figure1!$C$2</c:f>
              <c:strCache>
                <c:ptCount val="1"/>
                <c:pt idx="0">
                  <c:v>Price: yearly (average of monthly prices)</c:v>
                </c:pt>
              </c:strCache>
            </c:strRef>
          </c:tx>
          <c:spPr>
            <a:ln w="38100">
              <a:solidFill>
                <a:srgbClr val="00AFA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figure1!$B$3:$B$34</c:f>
              <c:strCache/>
            </c:strRef>
          </c:xVal>
          <c:yVal>
            <c:numRef>
              <c:f>figure1!$C$3:$C$34</c:f>
              <c:numCache/>
            </c:numRef>
          </c:yVal>
          <c:smooth val="0"/>
        </c:ser>
        <c:ser>
          <c:idx val="0"/>
          <c:order val="1"/>
          <c:tx>
            <c:strRef>
              <c:f>figure1!$D$2</c:f>
              <c:strCache>
                <c:ptCount val="1"/>
                <c:pt idx="0">
                  <c:v>Price: monthly</c:v>
                </c:pt>
              </c:strCache>
            </c:strRef>
          </c:tx>
          <c:spPr>
            <a:ln w="38100">
              <a:solidFill>
                <a:srgbClr val="00AFAC">
                  <a:alpha val="50000"/>
                </a:srgb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figure1!$B$39:$B$104</c:f>
              <c:strCache/>
            </c:strRef>
          </c:xVal>
          <c:yVal>
            <c:numRef>
              <c:f>figure1!$D$39:$D$104</c:f>
              <c:numCache/>
            </c:numRef>
          </c:yVal>
          <c:smooth val="0"/>
        </c:ser>
        <c:axId val="58339166"/>
        <c:axId val="55290447"/>
      </c:scatterChart>
      <c:scatterChart>
        <c:scatterStyle val="lineMarker"/>
        <c:varyColors val="0"/>
        <c:ser>
          <c:idx val="2"/>
          <c:order val="2"/>
          <c:tx>
            <c:strRef>
              <c:f>figure1!$E$2</c:f>
              <c:strCache>
                <c:ptCount val="1"/>
                <c:pt idx="0">
                  <c:v>Volume: yearly (average of monthly volumes)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figure1!$B$3:$B$34</c:f>
              <c:strCache/>
            </c:strRef>
          </c:xVal>
          <c:yVal>
            <c:numRef>
              <c:f>figure1!$E$3:$E$34</c:f>
              <c:numCache/>
            </c:numRef>
          </c:yVal>
          <c:smooth val="0"/>
        </c:ser>
        <c:ser>
          <c:idx val="3"/>
          <c:order val="3"/>
          <c:tx>
            <c:strRef>
              <c:f>figure1!$F$2</c:f>
              <c:strCache>
                <c:ptCount val="1"/>
                <c:pt idx="0">
                  <c:v>Volume: monthly</c:v>
                </c:pt>
              </c:strCache>
            </c:strRef>
          </c:tx>
          <c:spPr>
            <a:ln w="38100">
              <a:solidFill>
                <a:schemeClr val="accent2">
                  <a:alpha val="5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figure1!$B$39:$B$98</c:f>
              <c:strCache/>
            </c:strRef>
          </c:xVal>
          <c:yVal>
            <c:numRef>
              <c:f>figure1!$F$39:$F$98</c:f>
              <c:numCache/>
            </c:numRef>
          </c:yVal>
          <c:smooth val="0"/>
        </c:ser>
        <c:axId val="27851976"/>
        <c:axId val="49341193"/>
      </c:scatterChart>
      <c:valAx>
        <c:axId val="58339166"/>
        <c:scaling>
          <c:orientation val="minMax"/>
          <c:max val="43983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/\ 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90447"/>
        <c:crossesAt val="0"/>
        <c:crossBetween val="midCat"/>
        <c:dispUnits/>
        <c:majorUnit val="366"/>
      </c:valAx>
      <c:valAx>
        <c:axId val="55290447"/>
        <c:scaling>
          <c:orientation val="minMax"/>
          <c:min val="0"/>
        </c:scaling>
        <c:axPos val="l"/>
        <c:delete val="0"/>
        <c:numFmt formatCode="0" sourceLinked="0"/>
        <c:majorTickMark val="cross"/>
        <c:minorTickMark val="none"/>
        <c:tickLblPos val="nextTo"/>
        <c:spPr>
          <a:noFill/>
          <a:ln w="12700">
            <a:noFill/>
            <a:prstDash val="solid"/>
          </a:ln>
        </c:spPr>
        <c:crossAx val="58339166"/>
        <c:crosses val="autoZero"/>
        <c:crossBetween val="midCat"/>
        <c:dispUnits/>
      </c:valAx>
      <c:valAx>
        <c:axId val="27851976"/>
        <c:scaling>
          <c:orientation val="minMax"/>
        </c:scaling>
        <c:axPos val="b"/>
        <c:delete val="1"/>
        <c:majorTickMark val="out"/>
        <c:minorTickMark val="none"/>
        <c:tickLblPos val="nextTo"/>
        <c:crossAx val="49341193"/>
        <c:crosses val="max"/>
        <c:crossBetween val="midCat"/>
        <c:dispUnits/>
      </c:valAx>
      <c:valAx>
        <c:axId val="49341193"/>
        <c:scaling>
          <c:orientation val="minMax"/>
          <c:max val="5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trade volume (1 000 tonnes)</a:t>
                </a:r>
              </a:p>
            </c:rich>
          </c:tx>
          <c:layout>
            <c:manualLayout>
              <c:xMode val="edge"/>
              <c:yMode val="edge"/>
              <c:x val="0.95425"/>
              <c:y val="0.249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\ ###" sourceLinked="0"/>
        <c:majorTickMark val="out"/>
        <c:minorTickMark val="in"/>
        <c:tickLblPos val="nextTo"/>
        <c:spPr>
          <a:ln w="12700">
            <a:noFill/>
            <a:prstDash val="solid"/>
          </a:ln>
        </c:spPr>
        <c:crossAx val="27851976"/>
        <c:crosses val="max"/>
        <c:crossBetween val="midCat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3"/>
          <c:y val="0.865"/>
          <c:w val="0.81675"/>
          <c:h val="0.062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prices (EUR/tonne) for glass EU-27 (2013-2020)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25"/>
          <c:w val="0.970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'[1]glass PI by Partner'!$E$3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'[1]glass PI by Partner'!$A$112:$A$207</c:f>
              <c:strCache>
                <c:ptCount val="96"/>
                <c:pt idx="0">
                  <c:v>Jan. 2013</c:v>
                </c:pt>
                <c:pt idx="1">
                  <c:v>Feb. 2013</c:v>
                </c:pt>
                <c:pt idx="2">
                  <c:v>Mar. 2013</c:v>
                </c:pt>
                <c:pt idx="3">
                  <c:v>Apr. 2013</c:v>
                </c:pt>
                <c:pt idx="4">
                  <c:v>May. 2013</c:v>
                </c:pt>
                <c:pt idx="5">
                  <c:v>Jun. 2013</c:v>
                </c:pt>
                <c:pt idx="6">
                  <c:v>Jul. 2013</c:v>
                </c:pt>
                <c:pt idx="7">
                  <c:v>Aug. 2013</c:v>
                </c:pt>
                <c:pt idx="8">
                  <c:v>Sep. 2013</c:v>
                </c:pt>
                <c:pt idx="9">
                  <c:v>Oct. 2013</c:v>
                </c:pt>
                <c:pt idx="10">
                  <c:v>Nov. 2013</c:v>
                </c:pt>
                <c:pt idx="11">
                  <c:v>Dec. 2013</c:v>
                </c:pt>
                <c:pt idx="12">
                  <c:v>Jan. 2014</c:v>
                </c:pt>
                <c:pt idx="13">
                  <c:v>Feb. 2014</c:v>
                </c:pt>
                <c:pt idx="14">
                  <c:v>Mar. 2014</c:v>
                </c:pt>
                <c:pt idx="15">
                  <c:v>Apr. 2014</c:v>
                </c:pt>
                <c:pt idx="16">
                  <c:v>May. 2014</c:v>
                </c:pt>
                <c:pt idx="17">
                  <c:v>Jun. 2014</c:v>
                </c:pt>
                <c:pt idx="18">
                  <c:v>Jul. 2014</c:v>
                </c:pt>
                <c:pt idx="19">
                  <c:v>Aug. 2014</c:v>
                </c:pt>
                <c:pt idx="20">
                  <c:v>Sep. 2014</c:v>
                </c:pt>
                <c:pt idx="21">
                  <c:v>Oct. 2014</c:v>
                </c:pt>
                <c:pt idx="22">
                  <c:v>Nov. 2014</c:v>
                </c:pt>
                <c:pt idx="23">
                  <c:v>Dec. 2014</c:v>
                </c:pt>
                <c:pt idx="24">
                  <c:v>Jan. 2015</c:v>
                </c:pt>
                <c:pt idx="25">
                  <c:v>Feb. 2015</c:v>
                </c:pt>
                <c:pt idx="26">
                  <c:v>Mar. 2015</c:v>
                </c:pt>
                <c:pt idx="27">
                  <c:v>Apr. 2015</c:v>
                </c:pt>
                <c:pt idx="28">
                  <c:v>May. 2015</c:v>
                </c:pt>
                <c:pt idx="29">
                  <c:v>Jun. 2015</c:v>
                </c:pt>
                <c:pt idx="30">
                  <c:v>Jul. 2015</c:v>
                </c:pt>
                <c:pt idx="31">
                  <c:v>Aug. 2015</c:v>
                </c:pt>
                <c:pt idx="32">
                  <c:v>Sep. 2015</c:v>
                </c:pt>
                <c:pt idx="33">
                  <c:v>Oct. 2015</c:v>
                </c:pt>
                <c:pt idx="34">
                  <c:v>Nov. 2015</c:v>
                </c:pt>
                <c:pt idx="35">
                  <c:v>Dec. 2015</c:v>
                </c:pt>
                <c:pt idx="36">
                  <c:v>Jan. 2016</c:v>
                </c:pt>
                <c:pt idx="37">
                  <c:v>Feb. 2016</c:v>
                </c:pt>
                <c:pt idx="38">
                  <c:v>Mar. 2016</c:v>
                </c:pt>
                <c:pt idx="39">
                  <c:v>Apr. 2016</c:v>
                </c:pt>
                <c:pt idx="40">
                  <c:v>May. 2016</c:v>
                </c:pt>
                <c:pt idx="41">
                  <c:v>Jun. 2016</c:v>
                </c:pt>
                <c:pt idx="42">
                  <c:v>Jul. 2016</c:v>
                </c:pt>
                <c:pt idx="43">
                  <c:v>Aug. 2016</c:v>
                </c:pt>
                <c:pt idx="44">
                  <c:v>Sep. 2016</c:v>
                </c:pt>
                <c:pt idx="45">
                  <c:v>Oct. 2016</c:v>
                </c:pt>
                <c:pt idx="46">
                  <c:v>Nov. 2016</c:v>
                </c:pt>
                <c:pt idx="47">
                  <c:v>Dec. 2016</c:v>
                </c:pt>
                <c:pt idx="48">
                  <c:v>Jan. 2017</c:v>
                </c:pt>
                <c:pt idx="49">
                  <c:v>Feb. 2017</c:v>
                </c:pt>
                <c:pt idx="50">
                  <c:v>Mar. 2017</c:v>
                </c:pt>
                <c:pt idx="51">
                  <c:v>Apr. 2017</c:v>
                </c:pt>
                <c:pt idx="52">
                  <c:v>May. 2017</c:v>
                </c:pt>
                <c:pt idx="53">
                  <c:v>Jun. 2017</c:v>
                </c:pt>
                <c:pt idx="54">
                  <c:v>Jul. 2017</c:v>
                </c:pt>
                <c:pt idx="55">
                  <c:v>Aug. 2017</c:v>
                </c:pt>
                <c:pt idx="56">
                  <c:v>Sep. 2017</c:v>
                </c:pt>
                <c:pt idx="57">
                  <c:v>Oct. 2017</c:v>
                </c:pt>
                <c:pt idx="58">
                  <c:v>Nov. 2017</c:v>
                </c:pt>
                <c:pt idx="59">
                  <c:v>Dec. 2017</c:v>
                </c:pt>
                <c:pt idx="60">
                  <c:v>Jan. 2018</c:v>
                </c:pt>
                <c:pt idx="61">
                  <c:v>Feb. 2018</c:v>
                </c:pt>
                <c:pt idx="62">
                  <c:v>Mar. 2018</c:v>
                </c:pt>
                <c:pt idx="63">
                  <c:v>Apr. 2018</c:v>
                </c:pt>
                <c:pt idx="64">
                  <c:v>May. 2018</c:v>
                </c:pt>
                <c:pt idx="65">
                  <c:v>Jun. 2018</c:v>
                </c:pt>
                <c:pt idx="66">
                  <c:v>Jul. 2018</c:v>
                </c:pt>
                <c:pt idx="67">
                  <c:v>Aug. 2018</c:v>
                </c:pt>
                <c:pt idx="68">
                  <c:v>Sep. 2018</c:v>
                </c:pt>
                <c:pt idx="69">
                  <c:v>Oct. 2018</c:v>
                </c:pt>
                <c:pt idx="70">
                  <c:v>Nov. 2018</c:v>
                </c:pt>
                <c:pt idx="71">
                  <c:v>Dec. 2018</c:v>
                </c:pt>
                <c:pt idx="72">
                  <c:v>Jan. 2019</c:v>
                </c:pt>
                <c:pt idx="73">
                  <c:v>Feb. 2019</c:v>
                </c:pt>
                <c:pt idx="74">
                  <c:v>Mar. 2019</c:v>
                </c:pt>
                <c:pt idx="75">
                  <c:v>Apr. 2019</c:v>
                </c:pt>
                <c:pt idx="76">
                  <c:v>May. 2019</c:v>
                </c:pt>
                <c:pt idx="77">
                  <c:v>Jun. 2019</c:v>
                </c:pt>
                <c:pt idx="78">
                  <c:v>Jul. 2019</c:v>
                </c:pt>
                <c:pt idx="79">
                  <c:v>Aug. 2019</c:v>
                </c:pt>
                <c:pt idx="80">
                  <c:v>Sep. 2019</c:v>
                </c:pt>
                <c:pt idx="81">
                  <c:v>Oct. 2019</c:v>
                </c:pt>
                <c:pt idx="82">
                  <c:v>Nov. 2019</c:v>
                </c:pt>
                <c:pt idx="83">
                  <c:v>Dec. 2019</c:v>
                </c:pt>
                <c:pt idx="84">
                  <c:v>Jan. 2020</c:v>
                </c:pt>
                <c:pt idx="85">
                  <c:v>Feb. 2020</c:v>
                </c:pt>
                <c:pt idx="86">
                  <c:v>Mar. 2020</c:v>
                </c:pt>
                <c:pt idx="87">
                  <c:v>Apr. 2020</c:v>
                </c:pt>
                <c:pt idx="88">
                  <c:v>May. 2020</c:v>
                </c:pt>
                <c:pt idx="89">
                  <c:v>Jun. 2020</c:v>
                </c:pt>
                <c:pt idx="90">
                  <c:v>Jul. 2020</c:v>
                </c:pt>
                <c:pt idx="91">
                  <c:v>Aug. 2020</c:v>
                </c:pt>
                <c:pt idx="92">
                  <c:v>Sep. 2020</c:v>
                </c:pt>
                <c:pt idx="93">
                  <c:v>Oct. 2020</c:v>
                </c:pt>
                <c:pt idx="94">
                  <c:v>Nov. 2020</c:v>
                </c:pt>
                <c:pt idx="95">
                  <c:v>Dec. 2020</c:v>
                </c:pt>
              </c:strCache>
            </c:strRef>
          </c:cat>
          <c:val>
            <c:numRef>
              <c:f>'[1]glass PI by Partner'!$E$112:$E$207</c:f>
              <c:numCache>
                <c:formatCode>General</c:formatCode>
                <c:ptCount val="96"/>
                <c:pt idx="0">
                  <c:v>65.94234115733904</c:v>
                </c:pt>
                <c:pt idx="1">
                  <c:v>61.96587136825183</c:v>
                </c:pt>
                <c:pt idx="2">
                  <c:v>70.73783653903236</c:v>
                </c:pt>
                <c:pt idx="3">
                  <c:v>59.79584455230199</c:v>
                </c:pt>
                <c:pt idx="4">
                  <c:v>71.13153219583835</c:v>
                </c:pt>
                <c:pt idx="5">
                  <c:v>58.65183654385126</c:v>
                </c:pt>
                <c:pt idx="6">
                  <c:v>48.53905738955776</c:v>
                </c:pt>
                <c:pt idx="7">
                  <c:v>47.27486042281631</c:v>
                </c:pt>
                <c:pt idx="8">
                  <c:v>51.10046720836328</c:v>
                </c:pt>
                <c:pt idx="9">
                  <c:v>46.822646485905466</c:v>
                </c:pt>
                <c:pt idx="10">
                  <c:v>46.103271327566915</c:v>
                </c:pt>
                <c:pt idx="11">
                  <c:v>58.17156743913307</c:v>
                </c:pt>
                <c:pt idx="12">
                  <c:v>46.922859290476</c:v>
                </c:pt>
                <c:pt idx="13">
                  <c:v>53.09983852666806</c:v>
                </c:pt>
                <c:pt idx="14">
                  <c:v>47.59596341543081</c:v>
                </c:pt>
                <c:pt idx="15">
                  <c:v>58.349066365834325</c:v>
                </c:pt>
                <c:pt idx="16">
                  <c:v>50.223054387066384</c:v>
                </c:pt>
                <c:pt idx="17">
                  <c:v>49.914930388850685</c:v>
                </c:pt>
                <c:pt idx="18">
                  <c:v>54.3105918543939</c:v>
                </c:pt>
                <c:pt idx="19">
                  <c:v>53.48029816719862</c:v>
                </c:pt>
                <c:pt idx="20">
                  <c:v>47.700032944614854</c:v>
                </c:pt>
                <c:pt idx="21">
                  <c:v>51.059610173822534</c:v>
                </c:pt>
                <c:pt idx="22">
                  <c:v>59.28781987820573</c:v>
                </c:pt>
                <c:pt idx="23">
                  <c:v>51.09033117596467</c:v>
                </c:pt>
                <c:pt idx="24">
                  <c:v>45.070787794810876</c:v>
                </c:pt>
                <c:pt idx="25">
                  <c:v>63.517214394988024</c:v>
                </c:pt>
                <c:pt idx="26">
                  <c:v>52.63167235695769</c:v>
                </c:pt>
                <c:pt idx="27">
                  <c:v>54.93007046005996</c:v>
                </c:pt>
                <c:pt idx="28">
                  <c:v>56.0547244182691</c:v>
                </c:pt>
                <c:pt idx="29">
                  <c:v>55.30605439533255</c:v>
                </c:pt>
                <c:pt idx="30">
                  <c:v>60.95541767595689</c:v>
                </c:pt>
                <c:pt idx="31">
                  <c:v>61.172300621251</c:v>
                </c:pt>
                <c:pt idx="32">
                  <c:v>56.155525009515905</c:v>
                </c:pt>
                <c:pt idx="33">
                  <c:v>51.04581702488974</c:v>
                </c:pt>
                <c:pt idx="34">
                  <c:v>55.182235796572336</c:v>
                </c:pt>
                <c:pt idx="35">
                  <c:v>47.848032133939604</c:v>
                </c:pt>
                <c:pt idx="36">
                  <c:v>52.99176109716286</c:v>
                </c:pt>
                <c:pt idx="37">
                  <c:v>56.91803717533282</c:v>
                </c:pt>
                <c:pt idx="38">
                  <c:v>58.33338187089229</c:v>
                </c:pt>
                <c:pt idx="39">
                  <c:v>52.841536221284834</c:v>
                </c:pt>
                <c:pt idx="40">
                  <c:v>53.24459469311477</c:v>
                </c:pt>
                <c:pt idx="41">
                  <c:v>57.49027408727242</c:v>
                </c:pt>
                <c:pt idx="42">
                  <c:v>57.466079359221</c:v>
                </c:pt>
                <c:pt idx="43">
                  <c:v>50.64828505969263</c:v>
                </c:pt>
                <c:pt idx="44">
                  <c:v>51.690197942387215</c:v>
                </c:pt>
                <c:pt idx="45">
                  <c:v>58.542490371351526</c:v>
                </c:pt>
                <c:pt idx="46">
                  <c:v>48.0538079012162</c:v>
                </c:pt>
                <c:pt idx="47">
                  <c:v>55.69235982375668</c:v>
                </c:pt>
                <c:pt idx="48">
                  <c:v>51.01623286040001</c:v>
                </c:pt>
                <c:pt idx="49">
                  <c:v>50.77946461724806</c:v>
                </c:pt>
                <c:pt idx="50">
                  <c:v>56.3230837233722</c:v>
                </c:pt>
                <c:pt idx="51">
                  <c:v>56.13229313955848</c:v>
                </c:pt>
                <c:pt idx="52">
                  <c:v>55.97033525171259</c:v>
                </c:pt>
                <c:pt idx="53">
                  <c:v>57.20817770389999</c:v>
                </c:pt>
                <c:pt idx="54">
                  <c:v>56.15462188416162</c:v>
                </c:pt>
                <c:pt idx="55">
                  <c:v>54.96603745436308</c:v>
                </c:pt>
                <c:pt idx="56">
                  <c:v>53.501750347961035</c:v>
                </c:pt>
                <c:pt idx="57">
                  <c:v>60.02235552130919</c:v>
                </c:pt>
                <c:pt idx="58">
                  <c:v>56.143638466424285</c:v>
                </c:pt>
                <c:pt idx="59">
                  <c:v>48.218708692002174</c:v>
                </c:pt>
                <c:pt idx="60">
                  <c:v>55.81090721765207</c:v>
                </c:pt>
                <c:pt idx="61">
                  <c:v>54.61151572086643</c:v>
                </c:pt>
                <c:pt idx="62">
                  <c:v>55.324306110059325</c:v>
                </c:pt>
                <c:pt idx="63">
                  <c:v>55.95398164191713</c:v>
                </c:pt>
                <c:pt idx="64">
                  <c:v>59.99413216983697</c:v>
                </c:pt>
                <c:pt idx="65">
                  <c:v>55.835294872972554</c:v>
                </c:pt>
                <c:pt idx="66">
                  <c:v>60.475873193236474</c:v>
                </c:pt>
                <c:pt idx="67">
                  <c:v>53.7286025628895</c:v>
                </c:pt>
                <c:pt idx="68">
                  <c:v>62.89262282412313</c:v>
                </c:pt>
                <c:pt idx="69">
                  <c:v>55.600043273098684</c:v>
                </c:pt>
                <c:pt idx="70">
                  <c:v>59.21511301998965</c:v>
                </c:pt>
                <c:pt idx="71">
                  <c:v>49.37313689633365</c:v>
                </c:pt>
                <c:pt idx="72">
                  <c:v>56.076802828582686</c:v>
                </c:pt>
                <c:pt idx="73">
                  <c:v>54.767891188580755</c:v>
                </c:pt>
                <c:pt idx="74">
                  <c:v>59.39178417236166</c:v>
                </c:pt>
                <c:pt idx="75">
                  <c:v>63.902635061681565</c:v>
                </c:pt>
                <c:pt idx="76">
                  <c:v>73.98588706385016</c:v>
                </c:pt>
                <c:pt idx="77">
                  <c:v>55.87680388728529</c:v>
                </c:pt>
                <c:pt idx="78">
                  <c:v>58.5198635465301</c:v>
                </c:pt>
                <c:pt idx="79">
                  <c:v>56.97563523626633</c:v>
                </c:pt>
                <c:pt idx="80">
                  <c:v>53.55727014204677</c:v>
                </c:pt>
                <c:pt idx="81">
                  <c:v>54.359758770777</c:v>
                </c:pt>
                <c:pt idx="82">
                  <c:v>56.87667516744991</c:v>
                </c:pt>
                <c:pt idx="83">
                  <c:v>53.55061065181835</c:v>
                </c:pt>
                <c:pt idx="84">
                  <c:v>60.17875973598493</c:v>
                </c:pt>
                <c:pt idx="85">
                  <c:v>67.30227002690269</c:v>
                </c:pt>
                <c:pt idx="86">
                  <c:v>58.81310138908035</c:v>
                </c:pt>
                <c:pt idx="87">
                  <c:v>58.327480019039996</c:v>
                </c:pt>
                <c:pt idx="88">
                  <c:v>52.929339632841184</c:v>
                </c:pt>
                <c:pt idx="89">
                  <c:v>52.64175076545573</c:v>
                </c:pt>
                <c:pt idx="90">
                  <c:v>54.750148347783956</c:v>
                </c:pt>
                <c:pt idx="91">
                  <c:v>52.10535659985805</c:v>
                </c:pt>
                <c:pt idx="92">
                  <c:v>53.13809666218699</c:v>
                </c:pt>
                <c:pt idx="93">
                  <c:v>61.000805646189804</c:v>
                </c:pt>
                <c:pt idx="94">
                  <c:v>56.59489008198778</c:v>
                </c:pt>
                <c:pt idx="95">
                  <c:v>56.62227338470846</c:v>
                </c:pt>
              </c:numCache>
            </c:numRef>
          </c:val>
          <c:smooth val="0"/>
        </c:ser>
        <c:axId val="41417554"/>
        <c:axId val="37213667"/>
      </c:lineChart>
      <c:catAx>
        <c:axId val="41417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7213667"/>
        <c:crosses val="autoZero"/>
        <c:auto val="1"/>
        <c:lblOffset val="100"/>
        <c:noMultiLvlLbl val="0"/>
      </c:catAx>
      <c:valAx>
        <c:axId val="37213667"/>
        <c:scaling>
          <c:orientation val="minMax"/>
          <c:min val="2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14175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3"/>
          <c:y val="0.874"/>
          <c:w val="0.11425"/>
          <c:h val="0.04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indicator and trade volume for secondary paper and cardboard materials, EU-27, 2004 to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2020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7"/>
          <c:y val="0.098"/>
          <c:w val="0.79625"/>
          <c:h val="0.63075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figure3!$C$2</c:f>
              <c:strCache>
                <c:ptCount val="1"/>
                <c:pt idx="0">
                  <c:v>Price: yearly (average of monthly prices)</c:v>
                </c:pt>
              </c:strCache>
            </c:strRef>
          </c:tx>
          <c:spPr>
            <a:ln w="38100">
              <a:solidFill>
                <a:srgbClr val="00AFA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figure3!$B$3:$B$34</c:f>
              <c:strCache/>
            </c:strRef>
          </c:xVal>
          <c:yVal>
            <c:numRef>
              <c:f>figure3!$C$3:$C$34</c:f>
              <c:numCache/>
            </c:numRef>
          </c:yVal>
          <c:smooth val="0"/>
        </c:ser>
        <c:ser>
          <c:idx val="0"/>
          <c:order val="1"/>
          <c:tx>
            <c:strRef>
              <c:f>figure3!$D$2</c:f>
              <c:strCache>
                <c:ptCount val="1"/>
                <c:pt idx="0">
                  <c:v>Price: monthly</c:v>
                </c:pt>
              </c:strCache>
            </c:strRef>
          </c:tx>
          <c:spPr>
            <a:ln w="38100">
              <a:solidFill>
                <a:srgbClr val="00AFAC">
                  <a:alpha val="50000"/>
                </a:srgb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figure3!$B$37:$B$96</c:f>
              <c:strCache/>
            </c:strRef>
          </c:xVal>
          <c:yVal>
            <c:numRef>
              <c:f>figure3!$D$37:$D$96</c:f>
              <c:numCache/>
            </c:numRef>
          </c:yVal>
          <c:smooth val="0"/>
        </c:ser>
        <c:axId val="66487548"/>
        <c:axId val="61517021"/>
      </c:scatterChart>
      <c:scatterChart>
        <c:scatterStyle val="lineMarker"/>
        <c:varyColors val="0"/>
        <c:ser>
          <c:idx val="2"/>
          <c:order val="2"/>
          <c:tx>
            <c:strRef>
              <c:f>figure3!$E$2</c:f>
              <c:strCache>
                <c:ptCount val="1"/>
                <c:pt idx="0">
                  <c:v>Volume: yearly (average of monthly volumes)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figure3!$B$3:$B$34</c:f>
              <c:strCache/>
            </c:strRef>
          </c:xVal>
          <c:yVal>
            <c:numRef>
              <c:f>figure3!$E$3:$E$34</c:f>
              <c:numCache/>
            </c:numRef>
          </c:yVal>
          <c:smooth val="0"/>
        </c:ser>
        <c:ser>
          <c:idx val="3"/>
          <c:order val="3"/>
          <c:tx>
            <c:strRef>
              <c:f>figure3!$F$2</c:f>
              <c:strCache>
                <c:ptCount val="1"/>
                <c:pt idx="0">
                  <c:v>Volume: monthly</c:v>
                </c:pt>
              </c:strCache>
            </c:strRef>
          </c:tx>
          <c:spPr>
            <a:ln w="38100">
              <a:solidFill>
                <a:schemeClr val="accent2">
                  <a:alpha val="5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figure3!$B$37:$B$102</c:f>
              <c:strCache/>
            </c:strRef>
          </c:xVal>
          <c:yVal>
            <c:numRef>
              <c:f>figure3!$F$37:$F$102</c:f>
              <c:numCache/>
            </c:numRef>
          </c:yVal>
          <c:smooth val="0"/>
        </c:ser>
        <c:axId val="16782278"/>
        <c:axId val="16822775"/>
      </c:scatterChart>
      <c:valAx>
        <c:axId val="66487548"/>
        <c:scaling>
          <c:orientation val="minMax"/>
          <c:max val="43983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/\ 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17021"/>
        <c:crossesAt val="0"/>
        <c:crossBetween val="midCat"/>
        <c:dispUnits/>
        <c:majorUnit val="366"/>
      </c:valAx>
      <c:valAx>
        <c:axId val="61517021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22225">
            <a:noFill/>
            <a:prstDash val="solid"/>
          </a:ln>
        </c:spPr>
        <c:crossAx val="66487548"/>
        <c:crosses val="autoZero"/>
        <c:crossBetween val="midCat"/>
        <c:dispUnits/>
        <c:majorUnit val="25"/>
      </c:valAx>
      <c:valAx>
        <c:axId val="16782278"/>
        <c:scaling>
          <c:orientation val="minMax"/>
        </c:scaling>
        <c:axPos val="b"/>
        <c:delete val="1"/>
        <c:majorTickMark val="out"/>
        <c:minorTickMark val="none"/>
        <c:tickLblPos val="nextTo"/>
        <c:crossAx val="16822775"/>
        <c:crossesAt val="1"/>
        <c:crossBetween val="midCat"/>
        <c:dispUnits/>
      </c:valAx>
      <c:valAx>
        <c:axId val="16822775"/>
        <c:scaling>
          <c:orientation val="minMax"/>
          <c:max val="4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trade volume (million tonnes)</a:t>
                </a:r>
              </a:p>
            </c:rich>
          </c:tx>
          <c:layout>
            <c:manualLayout>
              <c:xMode val="edge"/>
              <c:yMode val="edge"/>
              <c:x val="0.94975"/>
              <c:y val="0.220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22225">
            <a:noFill/>
            <a:prstDash val="solid"/>
          </a:ln>
        </c:spPr>
        <c:crossAx val="16782278"/>
        <c:crosses val="max"/>
        <c:crossBetween val="midCat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225"/>
          <c:y val="0.87025"/>
          <c:w val="0.82475"/>
          <c:h val="0.0602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prices (EUR/tonnes) for paper and cardboard EU-27 (2013-2020) 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"/>
          <c:w val="0.97075"/>
          <c:h val="0.74825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'[1]paper PI by Partner'!$A$112:$A$207</c:f>
              <c:strCache>
                <c:ptCount val="96"/>
                <c:pt idx="0">
                  <c:v>Jan. 2013</c:v>
                </c:pt>
                <c:pt idx="1">
                  <c:v>Feb. 2013</c:v>
                </c:pt>
                <c:pt idx="2">
                  <c:v>Mar. 2013</c:v>
                </c:pt>
                <c:pt idx="3">
                  <c:v>Apr. 2013</c:v>
                </c:pt>
                <c:pt idx="4">
                  <c:v>May. 2013</c:v>
                </c:pt>
                <c:pt idx="5">
                  <c:v>Jun. 2013</c:v>
                </c:pt>
                <c:pt idx="6">
                  <c:v>Jul. 2013</c:v>
                </c:pt>
                <c:pt idx="7">
                  <c:v>Aug. 2013</c:v>
                </c:pt>
                <c:pt idx="8">
                  <c:v>Sep. 2013</c:v>
                </c:pt>
                <c:pt idx="9">
                  <c:v>Oct. 2013</c:v>
                </c:pt>
                <c:pt idx="10">
                  <c:v>Nov. 2013</c:v>
                </c:pt>
                <c:pt idx="11">
                  <c:v>Dec. 2013</c:v>
                </c:pt>
                <c:pt idx="12">
                  <c:v>Jan. 2014</c:v>
                </c:pt>
                <c:pt idx="13">
                  <c:v>Feb. 2014</c:v>
                </c:pt>
                <c:pt idx="14">
                  <c:v>Mar. 2014</c:v>
                </c:pt>
                <c:pt idx="15">
                  <c:v>Apr. 2014</c:v>
                </c:pt>
                <c:pt idx="16">
                  <c:v>May. 2014</c:v>
                </c:pt>
                <c:pt idx="17">
                  <c:v>Jun. 2014</c:v>
                </c:pt>
                <c:pt idx="18">
                  <c:v>Jul. 2014</c:v>
                </c:pt>
                <c:pt idx="19">
                  <c:v>Aug. 2014</c:v>
                </c:pt>
                <c:pt idx="20">
                  <c:v>Sep. 2014</c:v>
                </c:pt>
                <c:pt idx="21">
                  <c:v>Oct. 2014</c:v>
                </c:pt>
                <c:pt idx="22">
                  <c:v>Nov. 2014</c:v>
                </c:pt>
                <c:pt idx="23">
                  <c:v>Dec. 2014</c:v>
                </c:pt>
                <c:pt idx="24">
                  <c:v>Jan. 2015</c:v>
                </c:pt>
                <c:pt idx="25">
                  <c:v>Feb. 2015</c:v>
                </c:pt>
                <c:pt idx="26">
                  <c:v>Mar. 2015</c:v>
                </c:pt>
                <c:pt idx="27">
                  <c:v>Apr. 2015</c:v>
                </c:pt>
                <c:pt idx="28">
                  <c:v>May. 2015</c:v>
                </c:pt>
                <c:pt idx="29">
                  <c:v>Jun. 2015</c:v>
                </c:pt>
                <c:pt idx="30">
                  <c:v>Jul. 2015</c:v>
                </c:pt>
                <c:pt idx="31">
                  <c:v>Aug. 2015</c:v>
                </c:pt>
                <c:pt idx="32">
                  <c:v>Sep. 2015</c:v>
                </c:pt>
                <c:pt idx="33">
                  <c:v>Oct. 2015</c:v>
                </c:pt>
                <c:pt idx="34">
                  <c:v>Nov. 2015</c:v>
                </c:pt>
                <c:pt idx="35">
                  <c:v>Dec. 2015</c:v>
                </c:pt>
                <c:pt idx="36">
                  <c:v>Jan. 2016</c:v>
                </c:pt>
                <c:pt idx="37">
                  <c:v>Feb. 2016</c:v>
                </c:pt>
                <c:pt idx="38">
                  <c:v>Mar. 2016</c:v>
                </c:pt>
                <c:pt idx="39">
                  <c:v>Apr. 2016</c:v>
                </c:pt>
                <c:pt idx="40">
                  <c:v>May. 2016</c:v>
                </c:pt>
                <c:pt idx="41">
                  <c:v>Jun. 2016</c:v>
                </c:pt>
                <c:pt idx="42">
                  <c:v>Jul. 2016</c:v>
                </c:pt>
                <c:pt idx="43">
                  <c:v>Aug. 2016</c:v>
                </c:pt>
                <c:pt idx="44">
                  <c:v>Sep. 2016</c:v>
                </c:pt>
                <c:pt idx="45">
                  <c:v>Oct. 2016</c:v>
                </c:pt>
                <c:pt idx="46">
                  <c:v>Nov. 2016</c:v>
                </c:pt>
                <c:pt idx="47">
                  <c:v>Dec. 2016</c:v>
                </c:pt>
                <c:pt idx="48">
                  <c:v>Jan. 2017</c:v>
                </c:pt>
                <c:pt idx="49">
                  <c:v>Feb. 2017</c:v>
                </c:pt>
                <c:pt idx="50">
                  <c:v>Mar. 2017</c:v>
                </c:pt>
                <c:pt idx="51">
                  <c:v>Apr. 2017</c:v>
                </c:pt>
                <c:pt idx="52">
                  <c:v>May. 2017</c:v>
                </c:pt>
                <c:pt idx="53">
                  <c:v>Jun. 2017</c:v>
                </c:pt>
                <c:pt idx="54">
                  <c:v>Jul. 2017</c:v>
                </c:pt>
                <c:pt idx="55">
                  <c:v>Aug. 2017</c:v>
                </c:pt>
                <c:pt idx="56">
                  <c:v>Sep. 2017</c:v>
                </c:pt>
                <c:pt idx="57">
                  <c:v>Oct. 2017</c:v>
                </c:pt>
                <c:pt idx="58">
                  <c:v>Nov. 2017</c:v>
                </c:pt>
                <c:pt idx="59">
                  <c:v>Dec. 2017</c:v>
                </c:pt>
                <c:pt idx="60">
                  <c:v>Jan. 2018</c:v>
                </c:pt>
                <c:pt idx="61">
                  <c:v>Feb. 2018</c:v>
                </c:pt>
                <c:pt idx="62">
                  <c:v>Mar. 2018</c:v>
                </c:pt>
                <c:pt idx="63">
                  <c:v>Apr. 2018</c:v>
                </c:pt>
                <c:pt idx="64">
                  <c:v>May. 2018</c:v>
                </c:pt>
                <c:pt idx="65">
                  <c:v>Jun. 2018</c:v>
                </c:pt>
                <c:pt idx="66">
                  <c:v>Jul. 2018</c:v>
                </c:pt>
                <c:pt idx="67">
                  <c:v>Aug. 2018</c:v>
                </c:pt>
                <c:pt idx="68">
                  <c:v>Sep. 2018</c:v>
                </c:pt>
                <c:pt idx="69">
                  <c:v>Oct. 2018</c:v>
                </c:pt>
                <c:pt idx="70">
                  <c:v>Nov. 2018</c:v>
                </c:pt>
                <c:pt idx="71">
                  <c:v>Dec. 2018</c:v>
                </c:pt>
                <c:pt idx="72">
                  <c:v>Jan. 2019</c:v>
                </c:pt>
                <c:pt idx="73">
                  <c:v>Feb. 2019</c:v>
                </c:pt>
                <c:pt idx="74">
                  <c:v>Mar. 2019</c:v>
                </c:pt>
                <c:pt idx="75">
                  <c:v>Apr. 2019</c:v>
                </c:pt>
                <c:pt idx="76">
                  <c:v>May. 2019</c:v>
                </c:pt>
                <c:pt idx="77">
                  <c:v>Jun. 2019</c:v>
                </c:pt>
                <c:pt idx="78">
                  <c:v>Jul. 2019</c:v>
                </c:pt>
                <c:pt idx="79">
                  <c:v>Aug. 2019</c:v>
                </c:pt>
                <c:pt idx="80">
                  <c:v>Sep. 2019</c:v>
                </c:pt>
                <c:pt idx="81">
                  <c:v>Oct. 2019</c:v>
                </c:pt>
                <c:pt idx="82">
                  <c:v>Nov. 2019</c:v>
                </c:pt>
                <c:pt idx="83">
                  <c:v>Dec. 2019</c:v>
                </c:pt>
                <c:pt idx="84">
                  <c:v>Jan. 2020</c:v>
                </c:pt>
                <c:pt idx="85">
                  <c:v>Feb. 2020</c:v>
                </c:pt>
                <c:pt idx="86">
                  <c:v>Mar. 2020</c:v>
                </c:pt>
                <c:pt idx="87">
                  <c:v>Apr. 2020</c:v>
                </c:pt>
                <c:pt idx="88">
                  <c:v>May. 2020</c:v>
                </c:pt>
                <c:pt idx="89">
                  <c:v>Jun. 2020</c:v>
                </c:pt>
                <c:pt idx="90">
                  <c:v>Jul. 2020</c:v>
                </c:pt>
                <c:pt idx="91">
                  <c:v>Aug. 2020</c:v>
                </c:pt>
                <c:pt idx="92">
                  <c:v>Sep. 2020</c:v>
                </c:pt>
                <c:pt idx="93">
                  <c:v>Oct. 2020</c:v>
                </c:pt>
                <c:pt idx="94">
                  <c:v>Nov. 2020</c:v>
                </c:pt>
                <c:pt idx="95">
                  <c:v>Dec. 2020</c:v>
                </c:pt>
              </c:strCache>
            </c:strRef>
          </c:cat>
          <c:val>
            <c:numRef>
              <c:f>'[1]paper PI by Partner'!$E$112:$E$207</c:f>
              <c:numCache>
                <c:formatCode>General</c:formatCode>
                <c:ptCount val="96"/>
                <c:pt idx="0">
                  <c:v>130.72387670350602</c:v>
                </c:pt>
                <c:pt idx="1">
                  <c:v>131.37110330152566</c:v>
                </c:pt>
                <c:pt idx="2">
                  <c:v>132.59225495287987</c:v>
                </c:pt>
                <c:pt idx="3">
                  <c:v>134.68128830537455</c:v>
                </c:pt>
                <c:pt idx="4">
                  <c:v>133.38426203410037</c:v>
                </c:pt>
                <c:pt idx="5">
                  <c:v>131.57846503879833</c:v>
                </c:pt>
                <c:pt idx="6">
                  <c:v>130.5993149863294</c:v>
                </c:pt>
                <c:pt idx="7">
                  <c:v>131.48648390450612</c:v>
                </c:pt>
                <c:pt idx="8">
                  <c:v>135.0544672338511</c:v>
                </c:pt>
                <c:pt idx="9">
                  <c:v>136.92568292509196</c:v>
                </c:pt>
                <c:pt idx="10">
                  <c:v>133.96048525438684</c:v>
                </c:pt>
                <c:pt idx="11">
                  <c:v>135.57564467104183</c:v>
                </c:pt>
                <c:pt idx="12">
                  <c:v>132.74835612723305</c:v>
                </c:pt>
                <c:pt idx="13">
                  <c:v>134.03346152710364</c:v>
                </c:pt>
                <c:pt idx="14">
                  <c:v>133.2735320352228</c:v>
                </c:pt>
                <c:pt idx="15">
                  <c:v>130.4747416870824</c:v>
                </c:pt>
                <c:pt idx="16">
                  <c:v>121.10710685924387</c:v>
                </c:pt>
                <c:pt idx="17">
                  <c:v>123.66083857975396</c:v>
                </c:pt>
                <c:pt idx="18">
                  <c:v>128.99701724788392</c:v>
                </c:pt>
                <c:pt idx="19">
                  <c:v>126.82457314764446</c:v>
                </c:pt>
                <c:pt idx="20">
                  <c:v>133.88006528041743</c:v>
                </c:pt>
                <c:pt idx="21">
                  <c:v>127.31288622544353</c:v>
                </c:pt>
                <c:pt idx="22">
                  <c:v>123.33594782895653</c:v>
                </c:pt>
                <c:pt idx="23">
                  <c:v>128.98162506553354</c:v>
                </c:pt>
                <c:pt idx="24">
                  <c:v>123.12545964594649</c:v>
                </c:pt>
                <c:pt idx="25">
                  <c:v>129.6484848933052</c:v>
                </c:pt>
                <c:pt idx="26">
                  <c:v>128.21437869422905</c:v>
                </c:pt>
                <c:pt idx="27">
                  <c:v>129.2487864049682</c:v>
                </c:pt>
                <c:pt idx="28">
                  <c:v>130.83701531741465</c:v>
                </c:pt>
                <c:pt idx="29">
                  <c:v>139.94795831403897</c:v>
                </c:pt>
                <c:pt idx="30">
                  <c:v>147.42556377862005</c:v>
                </c:pt>
                <c:pt idx="31">
                  <c:v>143.3006731460698</c:v>
                </c:pt>
                <c:pt idx="32">
                  <c:v>143.31728717692104</c:v>
                </c:pt>
                <c:pt idx="33">
                  <c:v>140.28120420572952</c:v>
                </c:pt>
                <c:pt idx="34">
                  <c:v>142.8123791337727</c:v>
                </c:pt>
                <c:pt idx="35">
                  <c:v>137.23168975211385</c:v>
                </c:pt>
                <c:pt idx="36">
                  <c:v>135.53314907599923</c:v>
                </c:pt>
                <c:pt idx="37">
                  <c:v>133.4686598554306</c:v>
                </c:pt>
                <c:pt idx="38">
                  <c:v>134.78788046935745</c:v>
                </c:pt>
                <c:pt idx="39">
                  <c:v>137.92560778078493</c:v>
                </c:pt>
                <c:pt idx="40">
                  <c:v>141.53814565426168</c:v>
                </c:pt>
                <c:pt idx="41">
                  <c:v>142.5365545746634</c:v>
                </c:pt>
                <c:pt idx="42">
                  <c:v>144.5248043910243</c:v>
                </c:pt>
                <c:pt idx="43">
                  <c:v>150.71058927296437</c:v>
                </c:pt>
                <c:pt idx="44">
                  <c:v>150.85715211725665</c:v>
                </c:pt>
                <c:pt idx="45">
                  <c:v>146.3034568062639</c:v>
                </c:pt>
                <c:pt idx="46">
                  <c:v>148.57020841448622</c:v>
                </c:pt>
                <c:pt idx="47">
                  <c:v>143.2765422731813</c:v>
                </c:pt>
                <c:pt idx="48">
                  <c:v>150.50010933943963</c:v>
                </c:pt>
                <c:pt idx="49">
                  <c:v>153.09733224360963</c:v>
                </c:pt>
                <c:pt idx="50">
                  <c:v>162.87510462926267</c:v>
                </c:pt>
                <c:pt idx="51">
                  <c:v>160.46522350077484</c:v>
                </c:pt>
                <c:pt idx="52">
                  <c:v>153.69757907545886</c:v>
                </c:pt>
                <c:pt idx="53">
                  <c:v>163.34117595298244</c:v>
                </c:pt>
                <c:pt idx="54">
                  <c:v>173.88739342476504</c:v>
                </c:pt>
                <c:pt idx="55">
                  <c:v>170.506607066101</c:v>
                </c:pt>
                <c:pt idx="56">
                  <c:v>165.6280494401629</c:v>
                </c:pt>
                <c:pt idx="57">
                  <c:v>150.0291561455841</c:v>
                </c:pt>
                <c:pt idx="58">
                  <c:v>154.30237746204497</c:v>
                </c:pt>
                <c:pt idx="59">
                  <c:v>150.72833673365474</c:v>
                </c:pt>
                <c:pt idx="60">
                  <c:v>147.7675655198758</c:v>
                </c:pt>
                <c:pt idx="61">
                  <c:v>139.54065948831717</c:v>
                </c:pt>
                <c:pt idx="62">
                  <c:v>127.34630547632395</c:v>
                </c:pt>
                <c:pt idx="63">
                  <c:v>122.16188376573213</c:v>
                </c:pt>
                <c:pt idx="64">
                  <c:v>132.53038977717623</c:v>
                </c:pt>
                <c:pt idx="65">
                  <c:v>136.57579811700768</c:v>
                </c:pt>
                <c:pt idx="66">
                  <c:v>137.73030608429357</c:v>
                </c:pt>
                <c:pt idx="67">
                  <c:v>139.28010839119622</c:v>
                </c:pt>
                <c:pt idx="68">
                  <c:v>140.70662001239464</c:v>
                </c:pt>
                <c:pt idx="69">
                  <c:v>145.578413616877</c:v>
                </c:pt>
                <c:pt idx="70">
                  <c:v>141.37769474366578</c:v>
                </c:pt>
                <c:pt idx="71">
                  <c:v>133.03816860015223</c:v>
                </c:pt>
                <c:pt idx="72">
                  <c:v>133.2665089978998</c:v>
                </c:pt>
                <c:pt idx="73">
                  <c:v>132.5938611907517</c:v>
                </c:pt>
                <c:pt idx="74">
                  <c:v>124.87313110318752</c:v>
                </c:pt>
                <c:pt idx="75">
                  <c:v>127.66753787775873</c:v>
                </c:pt>
                <c:pt idx="76">
                  <c:v>123.8152218976171</c:v>
                </c:pt>
                <c:pt idx="77">
                  <c:v>120.2466041966082</c:v>
                </c:pt>
                <c:pt idx="78">
                  <c:v>114.78167902879493</c:v>
                </c:pt>
                <c:pt idx="79">
                  <c:v>110.36044708157407</c:v>
                </c:pt>
                <c:pt idx="80">
                  <c:v>108.2195561112225</c:v>
                </c:pt>
                <c:pt idx="81">
                  <c:v>100.3205119486426</c:v>
                </c:pt>
                <c:pt idx="82">
                  <c:v>100.49717999477129</c:v>
                </c:pt>
                <c:pt idx="83">
                  <c:v>93.22375040394392</c:v>
                </c:pt>
                <c:pt idx="84">
                  <c:v>84.09993027215343</c:v>
                </c:pt>
                <c:pt idx="85">
                  <c:v>84.351579533799</c:v>
                </c:pt>
                <c:pt idx="86">
                  <c:v>84.24129176517276</c:v>
                </c:pt>
                <c:pt idx="87">
                  <c:v>95.87320410981107</c:v>
                </c:pt>
                <c:pt idx="88">
                  <c:v>121.73980967138569</c:v>
                </c:pt>
                <c:pt idx="89">
                  <c:v>122.33510453994113</c:v>
                </c:pt>
                <c:pt idx="90">
                  <c:v>108.04462720969123</c:v>
                </c:pt>
                <c:pt idx="91">
                  <c:v>100.23750022182605</c:v>
                </c:pt>
                <c:pt idx="92">
                  <c:v>107.3032777912933</c:v>
                </c:pt>
                <c:pt idx="93">
                  <c:v>113.53691579769482</c:v>
                </c:pt>
                <c:pt idx="94">
                  <c:v>112.5470349857366</c:v>
                </c:pt>
                <c:pt idx="95">
                  <c:v>122.92783646131603</c:v>
                </c:pt>
              </c:numCache>
            </c:numRef>
          </c:val>
          <c:smooth val="0"/>
        </c:ser>
        <c:axId val="17187248"/>
        <c:axId val="20467505"/>
      </c:lineChart>
      <c:catAx>
        <c:axId val="17187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0467505"/>
        <c:crosses val="autoZero"/>
        <c:auto val="1"/>
        <c:lblOffset val="100"/>
        <c:noMultiLvlLbl val="0"/>
      </c:catAx>
      <c:valAx>
        <c:axId val="20467505"/>
        <c:scaling>
          <c:orientation val="minMax"/>
          <c:min val="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718724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indicator and trade volume for secondary plastic materials, EU-27, 2004 to 2020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25"/>
          <c:y val="0.09075"/>
          <c:w val="0.81875"/>
          <c:h val="0.626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figure5!$C$2</c:f>
              <c:strCache>
                <c:ptCount val="1"/>
                <c:pt idx="0">
                  <c:v>Price: yearly (average of monthly prices)</c:v>
                </c:pt>
              </c:strCache>
            </c:strRef>
          </c:tx>
          <c:spPr>
            <a:ln w="38100">
              <a:solidFill>
                <a:srgbClr val="00AFA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figure5!$B$3:$B$36</c:f>
              <c:strCache/>
            </c:strRef>
          </c:xVal>
          <c:yVal>
            <c:numRef>
              <c:f>figure5!$C$3:$C$36</c:f>
              <c:numCache/>
            </c:numRef>
          </c:yVal>
          <c:smooth val="0"/>
        </c:ser>
        <c:ser>
          <c:idx val="0"/>
          <c:order val="1"/>
          <c:tx>
            <c:strRef>
              <c:f>figure5!$D$2</c:f>
              <c:strCache>
                <c:ptCount val="1"/>
                <c:pt idx="0">
                  <c:v>Price: monthly</c:v>
                </c:pt>
              </c:strCache>
            </c:strRef>
          </c:tx>
          <c:spPr>
            <a:ln w="38100">
              <a:solidFill>
                <a:srgbClr val="00AFAC">
                  <a:alpha val="50000"/>
                </a:srgb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figure5!$B$37:$B$102</c:f>
              <c:strCache/>
            </c:strRef>
          </c:xVal>
          <c:yVal>
            <c:numRef>
              <c:f>figure5!$D$37:$D$102</c:f>
              <c:numCache/>
            </c:numRef>
          </c:yVal>
          <c:smooth val="0"/>
        </c:ser>
        <c:axId val="49989818"/>
        <c:axId val="47255179"/>
      </c:scatterChart>
      <c:scatterChart>
        <c:scatterStyle val="lineMarker"/>
        <c:varyColors val="0"/>
        <c:ser>
          <c:idx val="2"/>
          <c:order val="2"/>
          <c:tx>
            <c:strRef>
              <c:f>figure5!$E$2</c:f>
              <c:strCache>
                <c:ptCount val="1"/>
                <c:pt idx="0">
                  <c:v>Volume: yearly (average of monthly volumes)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figure5!$B$3:$B$36</c:f>
              <c:strCache/>
            </c:strRef>
          </c:xVal>
          <c:yVal>
            <c:numRef>
              <c:f>figure5!$E$3:$E$36</c:f>
              <c:numCache/>
            </c:numRef>
          </c:yVal>
          <c:smooth val="0"/>
        </c:ser>
        <c:ser>
          <c:idx val="3"/>
          <c:order val="3"/>
          <c:tx>
            <c:strRef>
              <c:f>figure5!$F$2</c:f>
              <c:strCache>
                <c:ptCount val="1"/>
                <c:pt idx="0">
                  <c:v>Volume: monthly</c:v>
                </c:pt>
              </c:strCache>
            </c:strRef>
          </c:tx>
          <c:spPr>
            <a:ln w="38100">
              <a:solidFill>
                <a:schemeClr val="accent2">
                  <a:alpha val="5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figure5!$B$37:$B$102</c:f>
              <c:strCache/>
            </c:strRef>
          </c:xVal>
          <c:yVal>
            <c:numRef>
              <c:f>figure5!$F$37:$F$102</c:f>
              <c:numCache/>
            </c:numRef>
          </c:yVal>
          <c:smooth val="0"/>
        </c:ser>
        <c:axId val="22643428"/>
        <c:axId val="2464261"/>
      </c:scatterChart>
      <c:valAx>
        <c:axId val="49989818"/>
        <c:scaling>
          <c:orientation val="minMax"/>
          <c:max val="43983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/\ 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55179"/>
        <c:crossesAt val="0"/>
        <c:crossBetween val="midCat"/>
        <c:dispUnits/>
        <c:majorUnit val="366"/>
      </c:valAx>
      <c:valAx>
        <c:axId val="47255179"/>
        <c:scaling>
          <c:orientation val="minMax"/>
          <c:max val="500"/>
          <c:min val="2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22225">
            <a:noFill/>
            <a:prstDash val="solid"/>
          </a:ln>
        </c:spPr>
        <c:crossAx val="49989818"/>
        <c:crosses val="autoZero"/>
        <c:crossBetween val="midCat"/>
        <c:dispUnits/>
      </c:valAx>
      <c:valAx>
        <c:axId val="22643428"/>
        <c:scaling>
          <c:orientation val="minMax"/>
        </c:scaling>
        <c:axPos val="b"/>
        <c:delete val="1"/>
        <c:majorTickMark val="out"/>
        <c:minorTickMark val="none"/>
        <c:tickLblPos val="nextTo"/>
        <c:crossAx val="2464261"/>
        <c:crosses val="max"/>
        <c:crossBetween val="midCat"/>
        <c:dispUnits/>
      </c:valAx>
      <c:valAx>
        <c:axId val="2464261"/>
        <c:scaling>
          <c:orientation val="minMax"/>
          <c:max val="85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trade volume (1 000  tonnes)</a:t>
                </a:r>
              </a:p>
            </c:rich>
          </c:tx>
          <c:layout>
            <c:manualLayout>
              <c:xMode val="edge"/>
              <c:yMode val="edge"/>
              <c:x val="0.96025"/>
              <c:y val="0.253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22225">
            <a:noFill/>
            <a:prstDash val="solid"/>
          </a:ln>
        </c:spPr>
        <c:crossAx val="22643428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091"/>
          <c:y val="0.867"/>
          <c:w val="0.83675"/>
          <c:h val="0.05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prices (EUR/tonne) for plastic EU-27 (2013-2020) 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785"/>
          <c:w val="0.9707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'[1]plastic PI by Partner'!$E$3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'[1]plastic PI by Partner'!$A$112:$A$207</c:f>
              <c:strCache>
                <c:ptCount val="96"/>
                <c:pt idx="0">
                  <c:v>Jan. 2013</c:v>
                </c:pt>
                <c:pt idx="1">
                  <c:v>Feb. 2013</c:v>
                </c:pt>
                <c:pt idx="2">
                  <c:v>Mar. 2013</c:v>
                </c:pt>
                <c:pt idx="3">
                  <c:v>Apr. 2013</c:v>
                </c:pt>
                <c:pt idx="4">
                  <c:v>May. 2013</c:v>
                </c:pt>
                <c:pt idx="5">
                  <c:v>Jun. 2013</c:v>
                </c:pt>
                <c:pt idx="6">
                  <c:v>Jul. 2013</c:v>
                </c:pt>
                <c:pt idx="7">
                  <c:v>Aug. 2013</c:v>
                </c:pt>
                <c:pt idx="8">
                  <c:v>Sep. 2013</c:v>
                </c:pt>
                <c:pt idx="9">
                  <c:v>Oct. 2013</c:v>
                </c:pt>
                <c:pt idx="10">
                  <c:v>Nov. 2013</c:v>
                </c:pt>
                <c:pt idx="11">
                  <c:v>Dec. 2013</c:v>
                </c:pt>
                <c:pt idx="12">
                  <c:v>Jan. 2014</c:v>
                </c:pt>
                <c:pt idx="13">
                  <c:v>Feb. 2014</c:v>
                </c:pt>
                <c:pt idx="14">
                  <c:v>Mar. 2014</c:v>
                </c:pt>
                <c:pt idx="15">
                  <c:v>Apr. 2014</c:v>
                </c:pt>
                <c:pt idx="16">
                  <c:v>May. 2014</c:v>
                </c:pt>
                <c:pt idx="17">
                  <c:v>Jun. 2014</c:v>
                </c:pt>
                <c:pt idx="18">
                  <c:v>Jul. 2014</c:v>
                </c:pt>
                <c:pt idx="19">
                  <c:v>Aug. 2014</c:v>
                </c:pt>
                <c:pt idx="20">
                  <c:v>Sep. 2014</c:v>
                </c:pt>
                <c:pt idx="21">
                  <c:v>Oct. 2014</c:v>
                </c:pt>
                <c:pt idx="22">
                  <c:v>Nov. 2014</c:v>
                </c:pt>
                <c:pt idx="23">
                  <c:v>Dec. 2014</c:v>
                </c:pt>
                <c:pt idx="24">
                  <c:v>Jan. 2015</c:v>
                </c:pt>
                <c:pt idx="25">
                  <c:v>Feb. 2015</c:v>
                </c:pt>
                <c:pt idx="26">
                  <c:v>Mar. 2015</c:v>
                </c:pt>
                <c:pt idx="27">
                  <c:v>Apr. 2015</c:v>
                </c:pt>
                <c:pt idx="28">
                  <c:v>May. 2015</c:v>
                </c:pt>
                <c:pt idx="29">
                  <c:v>Jun. 2015</c:v>
                </c:pt>
                <c:pt idx="30">
                  <c:v>Jul. 2015</c:v>
                </c:pt>
                <c:pt idx="31">
                  <c:v>Aug. 2015</c:v>
                </c:pt>
                <c:pt idx="32">
                  <c:v>Sep. 2015</c:v>
                </c:pt>
                <c:pt idx="33">
                  <c:v>Oct. 2015</c:v>
                </c:pt>
                <c:pt idx="34">
                  <c:v>Nov. 2015</c:v>
                </c:pt>
                <c:pt idx="35">
                  <c:v>Dec. 2015</c:v>
                </c:pt>
                <c:pt idx="36">
                  <c:v>Jan. 2016</c:v>
                </c:pt>
                <c:pt idx="37">
                  <c:v>Feb. 2016</c:v>
                </c:pt>
                <c:pt idx="38">
                  <c:v>Mar. 2016</c:v>
                </c:pt>
                <c:pt idx="39">
                  <c:v>Apr. 2016</c:v>
                </c:pt>
                <c:pt idx="40">
                  <c:v>May. 2016</c:v>
                </c:pt>
                <c:pt idx="41">
                  <c:v>Jun. 2016</c:v>
                </c:pt>
                <c:pt idx="42">
                  <c:v>Jul. 2016</c:v>
                </c:pt>
                <c:pt idx="43">
                  <c:v>Aug. 2016</c:v>
                </c:pt>
                <c:pt idx="44">
                  <c:v>Sep. 2016</c:v>
                </c:pt>
                <c:pt idx="45">
                  <c:v>Oct. 2016</c:v>
                </c:pt>
                <c:pt idx="46">
                  <c:v>Nov. 2016</c:v>
                </c:pt>
                <c:pt idx="47">
                  <c:v>Dec. 2016</c:v>
                </c:pt>
                <c:pt idx="48">
                  <c:v>Jan. 2017</c:v>
                </c:pt>
                <c:pt idx="49">
                  <c:v>Feb. 2017</c:v>
                </c:pt>
                <c:pt idx="50">
                  <c:v>Mar. 2017</c:v>
                </c:pt>
                <c:pt idx="51">
                  <c:v>Apr. 2017</c:v>
                </c:pt>
                <c:pt idx="52">
                  <c:v>May. 2017</c:v>
                </c:pt>
                <c:pt idx="53">
                  <c:v>Jun. 2017</c:v>
                </c:pt>
                <c:pt idx="54">
                  <c:v>Jul. 2017</c:v>
                </c:pt>
                <c:pt idx="55">
                  <c:v>Aug. 2017</c:v>
                </c:pt>
                <c:pt idx="56">
                  <c:v>Sep. 2017</c:v>
                </c:pt>
                <c:pt idx="57">
                  <c:v>Oct. 2017</c:v>
                </c:pt>
                <c:pt idx="58">
                  <c:v>Nov. 2017</c:v>
                </c:pt>
                <c:pt idx="59">
                  <c:v>Dec. 2017</c:v>
                </c:pt>
                <c:pt idx="60">
                  <c:v>Jan. 2018</c:v>
                </c:pt>
                <c:pt idx="61">
                  <c:v>Feb. 2018</c:v>
                </c:pt>
                <c:pt idx="62">
                  <c:v>Mar. 2018</c:v>
                </c:pt>
                <c:pt idx="63">
                  <c:v>Apr. 2018</c:v>
                </c:pt>
                <c:pt idx="64">
                  <c:v>May. 2018</c:v>
                </c:pt>
                <c:pt idx="65">
                  <c:v>Jun. 2018</c:v>
                </c:pt>
                <c:pt idx="66">
                  <c:v>Jul. 2018</c:v>
                </c:pt>
                <c:pt idx="67">
                  <c:v>Aug. 2018</c:v>
                </c:pt>
                <c:pt idx="68">
                  <c:v>Sep. 2018</c:v>
                </c:pt>
                <c:pt idx="69">
                  <c:v>Oct. 2018</c:v>
                </c:pt>
                <c:pt idx="70">
                  <c:v>Nov. 2018</c:v>
                </c:pt>
                <c:pt idx="71">
                  <c:v>Dec. 2018</c:v>
                </c:pt>
                <c:pt idx="72">
                  <c:v>Jan. 2019</c:v>
                </c:pt>
                <c:pt idx="73">
                  <c:v>Feb. 2019</c:v>
                </c:pt>
                <c:pt idx="74">
                  <c:v>Mar. 2019</c:v>
                </c:pt>
                <c:pt idx="75">
                  <c:v>Apr. 2019</c:v>
                </c:pt>
                <c:pt idx="76">
                  <c:v>May. 2019</c:v>
                </c:pt>
                <c:pt idx="77">
                  <c:v>Jun. 2019</c:v>
                </c:pt>
                <c:pt idx="78">
                  <c:v>Jul. 2019</c:v>
                </c:pt>
                <c:pt idx="79">
                  <c:v>Aug. 2019</c:v>
                </c:pt>
                <c:pt idx="80">
                  <c:v>Sep. 2019</c:v>
                </c:pt>
                <c:pt idx="81">
                  <c:v>Oct. 2019</c:v>
                </c:pt>
                <c:pt idx="82">
                  <c:v>Nov. 2019</c:v>
                </c:pt>
                <c:pt idx="83">
                  <c:v>Dec. 2019</c:v>
                </c:pt>
                <c:pt idx="84">
                  <c:v>Jan. 2020</c:v>
                </c:pt>
                <c:pt idx="85">
                  <c:v>Feb. 2020</c:v>
                </c:pt>
                <c:pt idx="86">
                  <c:v>Mar. 2020</c:v>
                </c:pt>
                <c:pt idx="87">
                  <c:v>Apr. 2020</c:v>
                </c:pt>
                <c:pt idx="88">
                  <c:v>May. 2020</c:v>
                </c:pt>
                <c:pt idx="89">
                  <c:v>Jun. 2020</c:v>
                </c:pt>
                <c:pt idx="90">
                  <c:v>Jul. 2020</c:v>
                </c:pt>
                <c:pt idx="91">
                  <c:v>Aug. 2020</c:v>
                </c:pt>
                <c:pt idx="92">
                  <c:v>Sep. 2020</c:v>
                </c:pt>
                <c:pt idx="93">
                  <c:v>Oct. 2020</c:v>
                </c:pt>
                <c:pt idx="94">
                  <c:v>Nov. 2020</c:v>
                </c:pt>
                <c:pt idx="95">
                  <c:v>Dec. 2020</c:v>
                </c:pt>
              </c:strCache>
            </c:strRef>
          </c:cat>
          <c:val>
            <c:numRef>
              <c:f>'[1]plastic PI by Partner'!$E$112:$E$207</c:f>
              <c:numCache>
                <c:formatCode>General</c:formatCode>
                <c:ptCount val="96"/>
                <c:pt idx="0">
                  <c:v>331.2416547979542</c:v>
                </c:pt>
                <c:pt idx="1">
                  <c:v>332.0587432470185</c:v>
                </c:pt>
                <c:pt idx="2">
                  <c:v>330.4669434864934</c:v>
                </c:pt>
                <c:pt idx="3">
                  <c:v>334.1197362851447</c:v>
                </c:pt>
                <c:pt idx="4">
                  <c:v>327.3158420283772</c:v>
                </c:pt>
                <c:pt idx="5">
                  <c:v>332.8289304849241</c:v>
                </c:pt>
                <c:pt idx="6">
                  <c:v>321.6452063507889</c:v>
                </c:pt>
                <c:pt idx="7">
                  <c:v>314.2553081286347</c:v>
                </c:pt>
                <c:pt idx="8">
                  <c:v>337.33902194108924</c:v>
                </c:pt>
                <c:pt idx="9">
                  <c:v>311.1093709931703</c:v>
                </c:pt>
                <c:pt idx="10">
                  <c:v>327.3423679751799</c:v>
                </c:pt>
                <c:pt idx="11">
                  <c:v>306.36528092662394</c:v>
                </c:pt>
                <c:pt idx="12">
                  <c:v>345.9894285705561</c:v>
                </c:pt>
                <c:pt idx="13">
                  <c:v>340.54372320435044</c:v>
                </c:pt>
                <c:pt idx="14">
                  <c:v>362.88853496027394</c:v>
                </c:pt>
                <c:pt idx="15">
                  <c:v>346.6727034900467</c:v>
                </c:pt>
                <c:pt idx="16">
                  <c:v>326.0009028104735</c:v>
                </c:pt>
                <c:pt idx="17">
                  <c:v>316.8101536742532</c:v>
                </c:pt>
                <c:pt idx="18">
                  <c:v>327.5740764960942</c:v>
                </c:pt>
                <c:pt idx="19">
                  <c:v>325.9409646055808</c:v>
                </c:pt>
                <c:pt idx="20">
                  <c:v>323.6158989650416</c:v>
                </c:pt>
                <c:pt idx="21">
                  <c:v>333.7260167136464</c:v>
                </c:pt>
                <c:pt idx="22">
                  <c:v>328.9049341721623</c:v>
                </c:pt>
                <c:pt idx="23">
                  <c:v>329.85660983000275</c:v>
                </c:pt>
                <c:pt idx="24">
                  <c:v>316.0498834074223</c:v>
                </c:pt>
                <c:pt idx="25">
                  <c:v>300.27864114820943</c:v>
                </c:pt>
                <c:pt idx="26">
                  <c:v>324.6055086862632</c:v>
                </c:pt>
                <c:pt idx="27">
                  <c:v>316.344176788785</c:v>
                </c:pt>
                <c:pt idx="28">
                  <c:v>323.96081364669766</c:v>
                </c:pt>
                <c:pt idx="29">
                  <c:v>322.99011716797287</c:v>
                </c:pt>
                <c:pt idx="30">
                  <c:v>323.17330738268356</c:v>
                </c:pt>
                <c:pt idx="31">
                  <c:v>307.8887040854665</c:v>
                </c:pt>
                <c:pt idx="32">
                  <c:v>277.69642933852816</c:v>
                </c:pt>
                <c:pt idx="33">
                  <c:v>298.0260782735177</c:v>
                </c:pt>
                <c:pt idx="34">
                  <c:v>284.8604641920131</c:v>
                </c:pt>
                <c:pt idx="35">
                  <c:v>289.3511800809301</c:v>
                </c:pt>
                <c:pt idx="36">
                  <c:v>283.4309177014366</c:v>
                </c:pt>
                <c:pt idx="37">
                  <c:v>282.2562091206009</c:v>
                </c:pt>
                <c:pt idx="38">
                  <c:v>285.8545033455766</c:v>
                </c:pt>
                <c:pt idx="39">
                  <c:v>279.96425511951895</c:v>
                </c:pt>
                <c:pt idx="40">
                  <c:v>281.20150695947893</c:v>
                </c:pt>
                <c:pt idx="41">
                  <c:v>290.14740166783963</c:v>
                </c:pt>
                <c:pt idx="42">
                  <c:v>286.0711148949705</c:v>
                </c:pt>
                <c:pt idx="43">
                  <c:v>279.28079451613627</c:v>
                </c:pt>
                <c:pt idx="44">
                  <c:v>277.98387058068846</c:v>
                </c:pt>
                <c:pt idx="45">
                  <c:v>280.90155246988843</c:v>
                </c:pt>
                <c:pt idx="46">
                  <c:v>272.29714041431976</c:v>
                </c:pt>
                <c:pt idx="47">
                  <c:v>270.69876784599063</c:v>
                </c:pt>
                <c:pt idx="48">
                  <c:v>291.3499249786594</c:v>
                </c:pt>
                <c:pt idx="49">
                  <c:v>304.0671340745484</c:v>
                </c:pt>
                <c:pt idx="50">
                  <c:v>302.9215744675443</c:v>
                </c:pt>
                <c:pt idx="51">
                  <c:v>293.2521465329448</c:v>
                </c:pt>
                <c:pt idx="52">
                  <c:v>310.50206835448887</c:v>
                </c:pt>
                <c:pt idx="53">
                  <c:v>269.2640129170716</c:v>
                </c:pt>
                <c:pt idx="54">
                  <c:v>296.02612690118343</c:v>
                </c:pt>
                <c:pt idx="55">
                  <c:v>278.9872115792696</c:v>
                </c:pt>
                <c:pt idx="56">
                  <c:v>278.1057066155061</c:v>
                </c:pt>
                <c:pt idx="57">
                  <c:v>281.01894145090523</c:v>
                </c:pt>
                <c:pt idx="58">
                  <c:v>276.9714652295251</c:v>
                </c:pt>
                <c:pt idx="59">
                  <c:v>274.703827516294</c:v>
                </c:pt>
                <c:pt idx="60">
                  <c:v>290.5124283858941</c:v>
                </c:pt>
                <c:pt idx="61">
                  <c:v>296.06470991390785</c:v>
                </c:pt>
                <c:pt idx="62">
                  <c:v>281.61168072142885</c:v>
                </c:pt>
                <c:pt idx="63">
                  <c:v>279.43507182673153</c:v>
                </c:pt>
                <c:pt idx="64">
                  <c:v>292.9666343889683</c:v>
                </c:pt>
                <c:pt idx="65">
                  <c:v>294.03935745060727</c:v>
                </c:pt>
                <c:pt idx="66">
                  <c:v>298.7929074495973</c:v>
                </c:pt>
                <c:pt idx="67">
                  <c:v>294.0877665255882</c:v>
                </c:pt>
                <c:pt idx="68">
                  <c:v>288.1829150768496</c:v>
                </c:pt>
                <c:pt idx="69">
                  <c:v>293.7685439056367</c:v>
                </c:pt>
                <c:pt idx="70">
                  <c:v>288.98287880511344</c:v>
                </c:pt>
                <c:pt idx="71">
                  <c:v>274.3314106158341</c:v>
                </c:pt>
                <c:pt idx="72">
                  <c:v>304.01140799843887</c:v>
                </c:pt>
                <c:pt idx="73">
                  <c:v>301.38545175777335</c:v>
                </c:pt>
                <c:pt idx="74">
                  <c:v>299.324375902678</c:v>
                </c:pt>
                <c:pt idx="75">
                  <c:v>287.0852830454886</c:v>
                </c:pt>
                <c:pt idx="76">
                  <c:v>283.6725659177843</c:v>
                </c:pt>
                <c:pt idx="77">
                  <c:v>286.6134950988572</c:v>
                </c:pt>
                <c:pt idx="78">
                  <c:v>285.31295020079125</c:v>
                </c:pt>
                <c:pt idx="79">
                  <c:v>279.60923558996734</c:v>
                </c:pt>
                <c:pt idx="80">
                  <c:v>271.43747071444903</c:v>
                </c:pt>
                <c:pt idx="81">
                  <c:v>271.01351702255033</c:v>
                </c:pt>
                <c:pt idx="82">
                  <c:v>277.9966641931257</c:v>
                </c:pt>
                <c:pt idx="83">
                  <c:v>250.43321906410006</c:v>
                </c:pt>
                <c:pt idx="84">
                  <c:v>285.59359589844104</c:v>
                </c:pt>
                <c:pt idx="85">
                  <c:v>276.79121031556144</c:v>
                </c:pt>
                <c:pt idx="86">
                  <c:v>265.20301027168324</c:v>
                </c:pt>
                <c:pt idx="87">
                  <c:v>251.64154803917782</c:v>
                </c:pt>
                <c:pt idx="88">
                  <c:v>225.53784232232968</c:v>
                </c:pt>
                <c:pt idx="89">
                  <c:v>223.7615685583061</c:v>
                </c:pt>
                <c:pt idx="90">
                  <c:v>216.83930816330118</c:v>
                </c:pt>
                <c:pt idx="91">
                  <c:v>222.6100861379043</c:v>
                </c:pt>
                <c:pt idx="92">
                  <c:v>229.38119076312708</c:v>
                </c:pt>
                <c:pt idx="93">
                  <c:v>236.29972297918027</c:v>
                </c:pt>
                <c:pt idx="94">
                  <c:v>238.92874564349896</c:v>
                </c:pt>
                <c:pt idx="95">
                  <c:v>230.59288726065338</c:v>
                </c:pt>
              </c:numCache>
            </c:numRef>
          </c:val>
          <c:smooth val="0"/>
        </c:ser>
        <c:axId val="22178350"/>
        <c:axId val="65387423"/>
      </c:lineChart>
      <c:catAx>
        <c:axId val="22178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5387423"/>
        <c:crosses val="autoZero"/>
        <c:auto val="1"/>
        <c:lblOffset val="100"/>
        <c:noMultiLvlLbl val="0"/>
      </c:catAx>
      <c:valAx>
        <c:axId val="65387423"/>
        <c:scaling>
          <c:orientation val="minMax"/>
          <c:min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217835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3"/>
          <c:y val="0.88"/>
          <c:w val="0.11425"/>
          <c:h val="0.03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development for low and high quality secondary paper and cardboard materials, EU-27,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2004 to 2020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425"/>
          <c:y val="0.084"/>
          <c:w val="0.87575"/>
          <c:h val="0.6065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figure7!$C$2</c:f>
              <c:strCache>
                <c:ptCount val="1"/>
                <c:pt idx="0">
                  <c:v>Price for best quality, yearly average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figure7!$B$7:$B$40</c:f>
              <c:strCache/>
            </c:strRef>
          </c:xVal>
          <c:yVal>
            <c:numRef>
              <c:f>figure7!$C$7:$C$40</c:f>
              <c:numCache/>
            </c:numRef>
          </c:yVal>
          <c:smooth val="0"/>
        </c:ser>
        <c:ser>
          <c:idx val="0"/>
          <c:order val="1"/>
          <c:tx>
            <c:strRef>
              <c:f>figure7!$D$2</c:f>
              <c:strCache>
                <c:ptCount val="1"/>
                <c:pt idx="0">
                  <c:v>Price for best quality, monthly</c:v>
                </c:pt>
              </c:strCache>
            </c:strRef>
          </c:tx>
          <c:spPr>
            <a:ln w="38100"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figure7!$B$41:$B$112</c:f>
              <c:strCache/>
            </c:strRef>
          </c:xVal>
          <c:yVal>
            <c:numRef>
              <c:f>figure7!$D$41:$D$112</c:f>
              <c:numCache/>
            </c:numRef>
          </c:yVal>
          <c:smooth val="0"/>
        </c:ser>
        <c:ser>
          <c:idx val="2"/>
          <c:order val="2"/>
          <c:tx>
            <c:strRef>
              <c:f>figure7!$E$2</c:f>
              <c:strCache>
                <c:ptCount val="1"/>
                <c:pt idx="0">
                  <c:v>Price for lowest quality, yearly average</c:v>
                </c:pt>
              </c:strCache>
            </c:strRef>
          </c:tx>
          <c:spPr>
            <a:ln w="38100">
              <a:solidFill>
                <a:srgbClr val="00AFA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figure7!$B$7:$B$40</c:f>
              <c:strCache/>
            </c:strRef>
          </c:xVal>
          <c:yVal>
            <c:numRef>
              <c:f>figure7!$E$7:$E$40</c:f>
              <c:numCache/>
            </c:numRef>
          </c:yVal>
          <c:smooth val="0"/>
        </c:ser>
        <c:ser>
          <c:idx val="3"/>
          <c:order val="3"/>
          <c:tx>
            <c:strRef>
              <c:f>figure7!$F$2</c:f>
              <c:strCache>
                <c:ptCount val="1"/>
                <c:pt idx="0">
                  <c:v>Price for lowest quality, monthly</c:v>
                </c:pt>
              </c:strCache>
            </c:strRef>
          </c:tx>
          <c:spPr>
            <a:ln w="38100">
              <a:solidFill>
                <a:srgbClr val="B7E2E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figure7!$B$41:$B$112</c:f>
              <c:strCache/>
            </c:strRef>
          </c:xVal>
          <c:yVal>
            <c:numRef>
              <c:f>figure7!$F$41:$F$112</c:f>
              <c:numCache/>
            </c:numRef>
          </c:yVal>
          <c:smooth val="0"/>
        </c:ser>
        <c:axId val="51615896"/>
        <c:axId val="61889881"/>
      </c:scatterChart>
      <c:valAx>
        <c:axId val="51615896"/>
        <c:scaling>
          <c:orientation val="minMax"/>
          <c:max val="43983"/>
          <c:min val="37988"/>
        </c:scaling>
        <c:axPos val="b"/>
        <c:delete val="0"/>
        <c:numFmt formatCode="[$-407]mmm/\ 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89881"/>
        <c:crossesAt val="0"/>
        <c:crossBetween val="midCat"/>
        <c:dispUnits/>
        <c:majorUnit val="366"/>
      </c:valAx>
      <c:valAx>
        <c:axId val="6188988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#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615896"/>
        <c:crosses val="autoZero"/>
        <c:crossBetween val="midCat"/>
        <c:dispUnits/>
        <c:majorUnit val="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"/>
          <c:y val="0.799"/>
          <c:w val="0.788"/>
          <c:h val="0.05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Glass-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Average yearly prices (EUR/tonne)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by trade flows, EU-27, 2004-2020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"/>
          <c:w val="0.97075"/>
          <c:h val="0.7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Figure8!$B$1</c:f>
              <c:strCache>
                <c:ptCount val="1"/>
                <c:pt idx="0">
                  <c:v>Extra-EU-27 - import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Figure8!$A$2:$A$18</c:f>
              <c:numCache/>
            </c:numRef>
          </c:cat>
          <c:val>
            <c:numRef>
              <c:f>Figure8!$B$2:$B$18</c:f>
              <c:numCache/>
            </c:numRef>
          </c:val>
        </c:ser>
        <c:ser>
          <c:idx val="1"/>
          <c:order val="1"/>
          <c:tx>
            <c:strRef>
              <c:f>Figure8!$C$1</c:f>
              <c:strCache>
                <c:ptCount val="1"/>
                <c:pt idx="0">
                  <c:v>Intra-EU-27 - import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Figure8!$A$2:$A$18</c:f>
              <c:numCache/>
            </c:numRef>
          </c:cat>
          <c:val>
            <c:numRef>
              <c:f>Figure8!$C$2:$C$18</c:f>
              <c:numCache/>
            </c:numRef>
          </c:val>
        </c:ser>
        <c:ser>
          <c:idx val="2"/>
          <c:order val="2"/>
          <c:tx>
            <c:strRef>
              <c:f>Figure8!$D$1</c:f>
              <c:strCache>
                <c:ptCount val="1"/>
                <c:pt idx="0">
                  <c:v>Extra-EU-27 - export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Figure8!$A$2:$A$18</c:f>
              <c:numCache/>
            </c:numRef>
          </c:cat>
          <c:val>
            <c:numRef>
              <c:f>Figure8!$D$2:$D$18</c:f>
              <c:numCache/>
            </c:numRef>
          </c:val>
        </c:ser>
        <c:overlap val="-27"/>
        <c:gapWidth val="219"/>
        <c:axId val="20138018"/>
        <c:axId val="47024435"/>
      </c:barChart>
      <c:catAx>
        <c:axId val="2013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24435"/>
        <c:crosses val="autoZero"/>
        <c:auto val="1"/>
        <c:lblOffset val="100"/>
        <c:noMultiLvlLbl val="0"/>
      </c:catAx>
      <c:valAx>
        <c:axId val="4702443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01380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5"/>
          <c:y val="0.87225"/>
          <c:w val="0.572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3</xdr:row>
      <xdr:rowOff>76200</xdr:rowOff>
    </xdr:from>
    <xdr:to>
      <xdr:col>19</xdr:col>
      <xdr:colOff>361950</xdr:colOff>
      <xdr:row>34</xdr:row>
      <xdr:rowOff>133350</xdr:rowOff>
    </xdr:to>
    <xdr:graphicFrame macro="">
      <xdr:nvGraphicFramePr>
        <xdr:cNvPr id="3" name="Chart 2"/>
        <xdr:cNvGraphicFramePr/>
      </xdr:nvGraphicFramePr>
      <xdr:xfrm>
        <a:off x="2867025" y="2619375"/>
        <a:ext cx="90773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8020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0.009</cdr:x>
      <cdr:y>0.253</cdr:y>
    </cdr:from>
    <cdr:to>
      <cdr:x>0.03975</cdr:x>
      <cdr:y>0.584</cdr:y>
    </cdr:to>
    <cdr:sp macro="" textlink="">
      <cdr:nvSpPr>
        <cdr:cNvPr id="4" name="TextBox 3"/>
        <cdr:cNvSpPr txBox="1"/>
      </cdr:nvSpPr>
      <cdr:spPr>
        <a:xfrm>
          <a:off x="114300" y="2095500"/>
          <a:ext cx="390525" cy="2752725"/>
        </a:xfrm>
        <a:prstGeom prst="rect">
          <a:avLst/>
        </a:prstGeom>
        <a:ln>
          <a:noFill/>
        </a:ln>
      </cdr:spPr>
      <cdr:txBody>
        <a:bodyPr vertOverflow="clip" vert="vert270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Monthly specific price (EUR/tonne)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47625</xdr:colOff>
      <xdr:row>5</xdr:row>
      <xdr:rowOff>66675</xdr:rowOff>
    </xdr:from>
    <xdr:ext cx="12792075" cy="8315325"/>
    <xdr:graphicFrame macro="">
      <xdr:nvGraphicFramePr>
        <xdr:cNvPr id="226505" name="Chart 1"/>
        <xdr:cNvGraphicFramePr/>
      </xdr:nvGraphicFramePr>
      <xdr:xfrm>
        <a:off x="6162675" y="1285875"/>
        <a:ext cx="12792075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572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18</xdr:col>
      <xdr:colOff>381000</xdr:colOff>
      <xdr:row>51</xdr:row>
      <xdr:rowOff>0</xdr:rowOff>
    </xdr:to>
    <xdr:graphicFrame macro="">
      <xdr:nvGraphicFramePr>
        <xdr:cNvPr id="3" name="Chart 2"/>
        <xdr:cNvGraphicFramePr/>
      </xdr:nvGraphicFramePr>
      <xdr:xfrm>
        <a:off x="1743075" y="1238250"/>
        <a:ext cx="9096375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0.2385</cdr:y>
    </cdr:from>
    <cdr:to>
      <cdr:x>0.03275</cdr:x>
      <cdr:y>0.49675</cdr:y>
    </cdr:to>
    <cdr:sp macro="" textlink="">
      <cdr:nvSpPr>
        <cdr:cNvPr id="4" name="TextBox 3"/>
        <cdr:cNvSpPr txBox="1"/>
      </cdr:nvSpPr>
      <cdr:spPr>
        <a:xfrm>
          <a:off x="104775" y="2085975"/>
          <a:ext cx="219075" cy="22669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0.014</cdr:x>
      <cdr:y>0.24675</cdr:y>
    </cdr:from>
    <cdr:to>
      <cdr:x>0.04875</cdr:x>
      <cdr:y>0.51375</cdr:y>
    </cdr:to>
    <cdr:sp macro="" textlink="">
      <cdr:nvSpPr>
        <cdr:cNvPr id="5" name="TextBox 4"/>
        <cdr:cNvSpPr txBox="1"/>
      </cdr:nvSpPr>
      <cdr:spPr>
        <a:xfrm>
          <a:off x="133350" y="2162175"/>
          <a:ext cx="342900" cy="2343150"/>
        </a:xfrm>
        <a:prstGeom prst="rect">
          <a:avLst/>
        </a:prstGeom>
        <a:ln>
          <a:noFill/>
        </a:ln>
      </cdr:spPr>
      <cdr:txBody>
        <a:bodyPr vertOverflow="clip" vert="vert270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Specific price (EUR/tonne)</a:t>
          </a:r>
        </a:p>
      </cdr:txBody>
    </cdr:sp>
  </cdr:relSizeAnchor>
  <cdr:relSizeAnchor xmlns:cdr="http://schemas.openxmlformats.org/drawingml/2006/chartDrawing">
    <cdr:from>
      <cdr:x>0.00525</cdr:x>
      <cdr:y>0.85175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7458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As examples, the trade positions of paper waste with the highest (code 47072000) and lowest (code 47079010) price were chosen:</a:t>
          </a:r>
        </a:p>
        <a:p>
          <a:r>
            <a:rPr lang="en-GB" sz="1200">
              <a:latin typeface="Arial" panose="020B0604020202020204" pitchFamily="34" charset="0"/>
            </a:rPr>
            <a:t>47072000: Recovered ‘waste and scrap’ paper or paperboard made mainly of bleached chemical pulp, not coloured in the mass</a:t>
          </a:r>
        </a:p>
        <a:p>
          <a:r>
            <a:rPr lang="en-GB" sz="1200">
              <a:latin typeface="Arial" panose="020B0604020202020204" pitchFamily="34" charset="0"/>
            </a:rPr>
            <a:t>47079010: Unsorted, recovered ‘waste and scrap’ paper or paperboard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28575</xdr:colOff>
      <xdr:row>1</xdr:row>
      <xdr:rowOff>552450</xdr:rowOff>
    </xdr:from>
    <xdr:ext cx="9925050" cy="8763000"/>
    <xdr:graphicFrame macro="">
      <xdr:nvGraphicFramePr>
        <xdr:cNvPr id="224456" name="Diagramm 1"/>
        <xdr:cNvGraphicFramePr/>
      </xdr:nvGraphicFramePr>
      <xdr:xfrm>
        <a:off x="6553200" y="704850"/>
        <a:ext cx="9925050" cy="876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743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2</xdr:row>
      <xdr:rowOff>76200</xdr:rowOff>
    </xdr:from>
    <xdr:to>
      <xdr:col>26</xdr:col>
      <xdr:colOff>552450</xdr:colOff>
      <xdr:row>47</xdr:row>
      <xdr:rowOff>28575</xdr:rowOff>
    </xdr:to>
    <xdr:graphicFrame macro="">
      <xdr:nvGraphicFramePr>
        <xdr:cNvPr id="2" name="Chart 1"/>
        <xdr:cNvGraphicFramePr/>
      </xdr:nvGraphicFramePr>
      <xdr:xfrm>
        <a:off x="4133850" y="685800"/>
        <a:ext cx="1152525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6524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0.012</cdr:x>
      <cdr:y>0.1525</cdr:y>
    </cdr:from>
    <cdr:to>
      <cdr:x>0.046</cdr:x>
      <cdr:y>0.64075</cdr:y>
    </cdr:to>
    <cdr:sp macro="" textlink="">
      <cdr:nvSpPr>
        <cdr:cNvPr id="4" name="TextBox 3"/>
        <cdr:cNvSpPr txBox="1"/>
      </cdr:nvSpPr>
      <cdr:spPr>
        <a:xfrm>
          <a:off x="104775" y="1028700"/>
          <a:ext cx="304800" cy="3324225"/>
        </a:xfrm>
        <a:prstGeom prst="rect">
          <a:avLst/>
        </a:prstGeom>
        <a:ln>
          <a:noFill/>
        </a:ln>
      </cdr:spPr>
      <cdr:txBody>
        <a:bodyPr vertOverflow="clip" vert="vert270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Trade volume (million tonnes per year)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28575</xdr:colOff>
      <xdr:row>3</xdr:row>
      <xdr:rowOff>38100</xdr:rowOff>
    </xdr:from>
    <xdr:ext cx="8991600" cy="6800850"/>
    <xdr:graphicFrame macro="">
      <xdr:nvGraphicFramePr>
        <xdr:cNvPr id="221385" name="Diagramm 2"/>
        <xdr:cNvGraphicFramePr/>
      </xdr:nvGraphicFramePr>
      <xdr:xfrm>
        <a:off x="5105400" y="800100"/>
        <a:ext cx="89916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7505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0.01725</cdr:x>
      <cdr:y>0.24875</cdr:y>
    </cdr:from>
    <cdr:to>
      <cdr:x>0.04525</cdr:x>
      <cdr:y>0.58825</cdr:y>
    </cdr:to>
    <cdr:sp macro="" textlink="">
      <cdr:nvSpPr>
        <cdr:cNvPr id="12" name="TextBox 11"/>
        <cdr:cNvSpPr txBox="1"/>
      </cdr:nvSpPr>
      <cdr:spPr>
        <a:xfrm>
          <a:off x="238125" y="1933575"/>
          <a:ext cx="390525" cy="2647950"/>
        </a:xfrm>
        <a:prstGeom prst="rect">
          <a:avLst/>
        </a:prstGeom>
        <a:ln>
          <a:noFill/>
        </a:ln>
      </cdr:spPr>
      <cdr:txBody>
        <a:bodyPr vertOverflow="clip" vert="vert270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Monthly specific price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(EUR/tonne)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524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35</xdr:row>
      <xdr:rowOff>0</xdr:rowOff>
    </xdr:from>
    <xdr:to>
      <xdr:col>14</xdr:col>
      <xdr:colOff>123825</xdr:colOff>
      <xdr:row>37</xdr:row>
      <xdr:rowOff>104775</xdr:rowOff>
    </xdr:to>
    <xdr:sp macro="" textlink="">
      <xdr:nvSpPr>
        <xdr:cNvPr id="3" name="TextBox 1"/>
        <xdr:cNvSpPr txBox="1"/>
      </xdr:nvSpPr>
      <xdr:spPr>
        <a:xfrm>
          <a:off x="5267325" y="5638800"/>
          <a:ext cx="5286375" cy="409575"/>
        </a:xfrm>
        <a:prstGeom prst="rect">
          <a:avLst/>
        </a:prstGeom>
        <a:noFill/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lnSpc>
              <a:spcPts val="800"/>
            </a:lnSpc>
          </a:pPr>
          <a:r>
            <a:rPr lang="en-GB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</a:t>
          </a:r>
          <a:endParaRPr lang="en-GB" sz="900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21</xdr:col>
      <xdr:colOff>714375</xdr:colOff>
      <xdr:row>48</xdr:row>
      <xdr:rowOff>257175</xdr:rowOff>
    </xdr:to>
    <xdr:graphicFrame macro="">
      <xdr:nvGraphicFramePr>
        <xdr:cNvPr id="9" name="Chart 8"/>
        <xdr:cNvGraphicFramePr/>
      </xdr:nvGraphicFramePr>
      <xdr:xfrm>
        <a:off x="5029200" y="1066800"/>
        <a:ext cx="1151572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410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0.013</cdr:x>
      <cdr:y>0.17625</cdr:y>
    </cdr:from>
    <cdr:to>
      <cdr:x>0.04025</cdr:x>
      <cdr:y>0.62125</cdr:y>
    </cdr:to>
    <cdr:sp macro="" textlink="">
      <cdr:nvSpPr>
        <cdr:cNvPr id="4" name="TextBox 3"/>
        <cdr:cNvSpPr txBox="1"/>
      </cdr:nvSpPr>
      <cdr:spPr>
        <a:xfrm>
          <a:off x="133350" y="1171575"/>
          <a:ext cx="295275" cy="2971800"/>
        </a:xfrm>
        <a:prstGeom prst="rect">
          <a:avLst/>
        </a:prstGeom>
        <a:ln>
          <a:noFill/>
        </a:ln>
      </cdr:spPr>
      <cdr:txBody>
        <a:bodyPr vertOverflow="clip" vert="vert270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Trade volume (1 000 tonnes per year)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752475</xdr:colOff>
      <xdr:row>4</xdr:row>
      <xdr:rowOff>47625</xdr:rowOff>
    </xdr:from>
    <xdr:ext cx="10934700" cy="6686550"/>
    <xdr:graphicFrame macro="">
      <xdr:nvGraphicFramePr>
        <xdr:cNvPr id="4" name="Diagramm 1"/>
        <xdr:cNvGraphicFramePr/>
      </xdr:nvGraphicFramePr>
      <xdr:xfrm>
        <a:off x="4343400" y="962025"/>
        <a:ext cx="10934700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867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133350</xdr:rowOff>
    </xdr:from>
    <xdr:to>
      <xdr:col>21</xdr:col>
      <xdr:colOff>152400</xdr:colOff>
      <xdr:row>50</xdr:row>
      <xdr:rowOff>123825</xdr:rowOff>
    </xdr:to>
    <xdr:graphicFrame macro="">
      <xdr:nvGraphicFramePr>
        <xdr:cNvPr id="4" name="Chart 3"/>
        <xdr:cNvGraphicFramePr/>
      </xdr:nvGraphicFramePr>
      <xdr:xfrm>
        <a:off x="4886325" y="895350"/>
        <a:ext cx="10953750" cy="715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76200</xdr:colOff>
      <xdr:row>2</xdr:row>
      <xdr:rowOff>0</xdr:rowOff>
    </xdr:from>
    <xdr:ext cx="14049375" cy="7791450"/>
    <xdr:graphicFrame macro="">
      <xdr:nvGraphicFramePr>
        <xdr:cNvPr id="238927" name="Chart 1"/>
        <xdr:cNvGraphicFramePr/>
      </xdr:nvGraphicFramePr>
      <xdr:xfrm>
        <a:off x="5934075" y="914400"/>
        <a:ext cx="14049375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581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47625</xdr:rowOff>
    </xdr:from>
    <xdr:to>
      <xdr:col>19</xdr:col>
      <xdr:colOff>390525</xdr:colOff>
      <xdr:row>41</xdr:row>
      <xdr:rowOff>95250</xdr:rowOff>
    </xdr:to>
    <xdr:graphicFrame macro="">
      <xdr:nvGraphicFramePr>
        <xdr:cNvPr id="3" name="Chart 2"/>
        <xdr:cNvGraphicFramePr/>
      </xdr:nvGraphicFramePr>
      <xdr:xfrm>
        <a:off x="2333625" y="819150"/>
        <a:ext cx="909637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7877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0.02825</cdr:x>
      <cdr:y>0.30575</cdr:y>
    </cdr:from>
    <cdr:to>
      <cdr:x>0.04825</cdr:x>
      <cdr:y>0.658</cdr:y>
    </cdr:to>
    <cdr:sp macro="" textlink="">
      <cdr:nvSpPr>
        <cdr:cNvPr id="4" name="TextBox 3"/>
        <cdr:cNvSpPr txBox="1"/>
      </cdr:nvSpPr>
      <cdr:spPr>
        <a:xfrm>
          <a:off x="400050" y="2495550"/>
          <a:ext cx="285750" cy="28765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0.0075</cdr:x>
      <cdr:y>0.23025</cdr:y>
    </cdr:from>
    <cdr:to>
      <cdr:x>0.039</cdr:x>
      <cdr:y>0.59475</cdr:y>
    </cdr:to>
    <cdr:sp macro="" textlink="">
      <cdr:nvSpPr>
        <cdr:cNvPr id="5" name="TextBox 4"/>
        <cdr:cNvSpPr txBox="1"/>
      </cdr:nvSpPr>
      <cdr:spPr>
        <a:xfrm>
          <a:off x="104775" y="1876425"/>
          <a:ext cx="447675" cy="2971800"/>
        </a:xfrm>
        <a:prstGeom prst="rect">
          <a:avLst/>
        </a:prstGeom>
        <a:ln>
          <a:noFill/>
        </a:ln>
      </cdr:spPr>
      <cdr:txBody>
        <a:bodyPr vertOverflow="clip" vert="vert270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Monthly specific price (EUR/tonne)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38100</xdr:colOff>
      <xdr:row>2</xdr:row>
      <xdr:rowOff>0</xdr:rowOff>
    </xdr:from>
    <xdr:ext cx="14182725" cy="8162925"/>
    <xdr:graphicFrame macro="">
      <xdr:nvGraphicFramePr>
        <xdr:cNvPr id="236823" name="Chart 1"/>
        <xdr:cNvGraphicFramePr/>
      </xdr:nvGraphicFramePr>
      <xdr:xfrm>
        <a:off x="5895975" y="914400"/>
        <a:ext cx="1418272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95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47625</xdr:rowOff>
    </xdr:from>
    <xdr:to>
      <xdr:col>21</xdr:col>
      <xdr:colOff>295275</xdr:colOff>
      <xdr:row>43</xdr:row>
      <xdr:rowOff>85725</xdr:rowOff>
    </xdr:to>
    <xdr:graphicFrame macro="">
      <xdr:nvGraphicFramePr>
        <xdr:cNvPr id="3" name="Chart 2"/>
        <xdr:cNvGraphicFramePr/>
      </xdr:nvGraphicFramePr>
      <xdr:xfrm>
        <a:off x="2371725" y="971550"/>
        <a:ext cx="101250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Environment\10-Project_Teams\Waste\01_Production_system\Price%20indicator\2020\Data%20and%20graphs_Price%20Indicator_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Environment\10-Project_Teams\Waste\01_Production_system\Price%20indicator\2019\OEKO\1_Secondary_Price_DATA_cal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ass_EU27"/>
      <sheetName val="glass PI _neu"/>
      <sheetName val="glass PI by Partner"/>
      <sheetName val="Glass_Figure"/>
      <sheetName val="Websheet Glass"/>
      <sheetName val="paper_EU27"/>
      <sheetName val="paper PI_neu"/>
      <sheetName val="paper PI by Partner"/>
      <sheetName val="Paper_Figure"/>
      <sheetName val="Websheet Paper"/>
      <sheetName val="plastic_EU27"/>
      <sheetName val="plastic PI_neu"/>
      <sheetName val="plastic PI by Partner"/>
      <sheetName val="Plastic_Figure"/>
      <sheetName val="Websheet Plastic"/>
      <sheetName val="Sheet2"/>
      <sheetName val="Sheet1"/>
    </sheetNames>
    <sheetDataSet>
      <sheetData sheetId="0" refreshError="1"/>
      <sheetData sheetId="1" refreshError="1"/>
      <sheetData sheetId="2">
        <row r="3">
          <cell r="E3" t="str">
            <v>Average</v>
          </cell>
        </row>
        <row r="112">
          <cell r="A112" t="str">
            <v>Jan. 2013</v>
          </cell>
          <cell r="E112">
            <v>65.94234115733904</v>
          </cell>
        </row>
        <row r="113">
          <cell r="A113" t="str">
            <v>Feb. 2013</v>
          </cell>
          <cell r="E113">
            <v>61.96587136825183</v>
          </cell>
        </row>
        <row r="114">
          <cell r="A114" t="str">
            <v>Mar. 2013</v>
          </cell>
          <cell r="E114">
            <v>70.73783653903236</v>
          </cell>
        </row>
        <row r="115">
          <cell r="A115" t="str">
            <v>Apr. 2013</v>
          </cell>
          <cell r="E115">
            <v>59.79584455230199</v>
          </cell>
        </row>
        <row r="116">
          <cell r="A116" t="str">
            <v>May. 2013</v>
          </cell>
          <cell r="E116">
            <v>71.13153219583835</v>
          </cell>
        </row>
        <row r="117">
          <cell r="A117" t="str">
            <v>Jun. 2013</v>
          </cell>
          <cell r="E117">
            <v>58.65183654385126</v>
          </cell>
        </row>
        <row r="118">
          <cell r="A118" t="str">
            <v>Jul. 2013</v>
          </cell>
          <cell r="E118">
            <v>48.53905738955776</v>
          </cell>
        </row>
        <row r="119">
          <cell r="A119" t="str">
            <v>Aug. 2013</v>
          </cell>
          <cell r="E119">
            <v>47.27486042281631</v>
          </cell>
        </row>
        <row r="120">
          <cell r="A120" t="str">
            <v>Sep. 2013</v>
          </cell>
          <cell r="E120">
            <v>51.10046720836328</v>
          </cell>
        </row>
        <row r="121">
          <cell r="A121" t="str">
            <v>Oct. 2013</v>
          </cell>
          <cell r="E121">
            <v>46.822646485905466</v>
          </cell>
        </row>
        <row r="122">
          <cell r="A122" t="str">
            <v>Nov. 2013</v>
          </cell>
          <cell r="E122">
            <v>46.103271327566915</v>
          </cell>
        </row>
        <row r="123">
          <cell r="A123" t="str">
            <v>Dec. 2013</v>
          </cell>
          <cell r="E123">
            <v>58.17156743913307</v>
          </cell>
        </row>
        <row r="124">
          <cell r="A124" t="str">
            <v>Jan. 2014</v>
          </cell>
          <cell r="E124">
            <v>46.922859290476</v>
          </cell>
        </row>
        <row r="125">
          <cell r="A125" t="str">
            <v>Feb. 2014</v>
          </cell>
          <cell r="E125">
            <v>53.09983852666806</v>
          </cell>
        </row>
        <row r="126">
          <cell r="A126" t="str">
            <v>Mar. 2014</v>
          </cell>
          <cell r="E126">
            <v>47.59596341543081</v>
          </cell>
        </row>
        <row r="127">
          <cell r="A127" t="str">
            <v>Apr. 2014</v>
          </cell>
          <cell r="E127">
            <v>58.349066365834325</v>
          </cell>
        </row>
        <row r="128">
          <cell r="A128" t="str">
            <v>May. 2014</v>
          </cell>
          <cell r="E128">
            <v>50.223054387066384</v>
          </cell>
        </row>
        <row r="129">
          <cell r="A129" t="str">
            <v>Jun. 2014</v>
          </cell>
          <cell r="E129">
            <v>49.914930388850685</v>
          </cell>
        </row>
        <row r="130">
          <cell r="A130" t="str">
            <v>Jul. 2014</v>
          </cell>
          <cell r="E130">
            <v>54.3105918543939</v>
          </cell>
        </row>
        <row r="131">
          <cell r="A131" t="str">
            <v>Aug. 2014</v>
          </cell>
          <cell r="E131">
            <v>53.48029816719862</v>
          </cell>
        </row>
        <row r="132">
          <cell r="A132" t="str">
            <v>Sep. 2014</v>
          </cell>
          <cell r="E132">
            <v>47.700032944614854</v>
          </cell>
        </row>
        <row r="133">
          <cell r="A133" t="str">
            <v>Oct. 2014</v>
          </cell>
          <cell r="E133">
            <v>51.059610173822534</v>
          </cell>
        </row>
        <row r="134">
          <cell r="A134" t="str">
            <v>Nov. 2014</v>
          </cell>
          <cell r="E134">
            <v>59.28781987820573</v>
          </cell>
        </row>
        <row r="135">
          <cell r="A135" t="str">
            <v>Dec. 2014</v>
          </cell>
          <cell r="E135">
            <v>51.09033117596467</v>
          </cell>
        </row>
        <row r="136">
          <cell r="A136" t="str">
            <v>Jan. 2015</v>
          </cell>
          <cell r="E136">
            <v>45.070787794810876</v>
          </cell>
        </row>
        <row r="137">
          <cell r="A137" t="str">
            <v>Feb. 2015</v>
          </cell>
          <cell r="E137">
            <v>63.517214394988024</v>
          </cell>
        </row>
        <row r="138">
          <cell r="A138" t="str">
            <v>Mar. 2015</v>
          </cell>
          <cell r="E138">
            <v>52.63167235695769</v>
          </cell>
        </row>
        <row r="139">
          <cell r="A139" t="str">
            <v>Apr. 2015</v>
          </cell>
          <cell r="E139">
            <v>54.93007046005996</v>
          </cell>
        </row>
        <row r="140">
          <cell r="A140" t="str">
            <v>May. 2015</v>
          </cell>
          <cell r="E140">
            <v>56.0547244182691</v>
          </cell>
        </row>
        <row r="141">
          <cell r="A141" t="str">
            <v>Jun. 2015</v>
          </cell>
          <cell r="E141">
            <v>55.30605439533255</v>
          </cell>
        </row>
        <row r="142">
          <cell r="A142" t="str">
            <v>Jul. 2015</v>
          </cell>
          <cell r="E142">
            <v>60.95541767595689</v>
          </cell>
        </row>
        <row r="143">
          <cell r="A143" t="str">
            <v>Aug. 2015</v>
          </cell>
          <cell r="E143">
            <v>61.172300621251</v>
          </cell>
        </row>
        <row r="144">
          <cell r="A144" t="str">
            <v>Sep. 2015</v>
          </cell>
          <cell r="E144">
            <v>56.155525009515905</v>
          </cell>
        </row>
        <row r="145">
          <cell r="A145" t="str">
            <v>Oct. 2015</v>
          </cell>
          <cell r="E145">
            <v>51.04581702488974</v>
          </cell>
        </row>
        <row r="146">
          <cell r="A146" t="str">
            <v>Nov. 2015</v>
          </cell>
          <cell r="E146">
            <v>55.182235796572336</v>
          </cell>
        </row>
        <row r="147">
          <cell r="A147" t="str">
            <v>Dec. 2015</v>
          </cell>
          <cell r="E147">
            <v>47.848032133939604</v>
          </cell>
        </row>
        <row r="148">
          <cell r="A148" t="str">
            <v>Jan. 2016</v>
          </cell>
          <cell r="E148">
            <v>52.99176109716286</v>
          </cell>
        </row>
        <row r="149">
          <cell r="A149" t="str">
            <v>Feb. 2016</v>
          </cell>
          <cell r="E149">
            <v>56.91803717533282</v>
          </cell>
        </row>
        <row r="150">
          <cell r="A150" t="str">
            <v>Mar. 2016</v>
          </cell>
          <cell r="E150">
            <v>58.33338187089229</v>
          </cell>
        </row>
        <row r="151">
          <cell r="A151" t="str">
            <v>Apr. 2016</v>
          </cell>
          <cell r="E151">
            <v>52.841536221284834</v>
          </cell>
        </row>
        <row r="152">
          <cell r="A152" t="str">
            <v>May. 2016</v>
          </cell>
          <cell r="E152">
            <v>53.24459469311477</v>
          </cell>
        </row>
        <row r="153">
          <cell r="A153" t="str">
            <v>Jun. 2016</v>
          </cell>
          <cell r="E153">
            <v>57.49027408727242</v>
          </cell>
        </row>
        <row r="154">
          <cell r="A154" t="str">
            <v>Jul. 2016</v>
          </cell>
          <cell r="E154">
            <v>57.466079359221</v>
          </cell>
        </row>
        <row r="155">
          <cell r="A155" t="str">
            <v>Aug. 2016</v>
          </cell>
          <cell r="E155">
            <v>50.64828505969263</v>
          </cell>
        </row>
        <row r="156">
          <cell r="A156" t="str">
            <v>Sep. 2016</v>
          </cell>
          <cell r="E156">
            <v>51.690197942387215</v>
          </cell>
        </row>
        <row r="157">
          <cell r="A157" t="str">
            <v>Oct. 2016</v>
          </cell>
          <cell r="E157">
            <v>58.542490371351526</v>
          </cell>
        </row>
        <row r="158">
          <cell r="A158" t="str">
            <v>Nov. 2016</v>
          </cell>
          <cell r="E158">
            <v>48.0538079012162</v>
          </cell>
        </row>
        <row r="159">
          <cell r="A159" t="str">
            <v>Dec. 2016</v>
          </cell>
          <cell r="E159">
            <v>55.69235982375668</v>
          </cell>
        </row>
        <row r="160">
          <cell r="A160" t="str">
            <v>Jan. 2017</v>
          </cell>
          <cell r="E160">
            <v>51.01623286040001</v>
          </cell>
        </row>
        <row r="161">
          <cell r="A161" t="str">
            <v>Feb. 2017</v>
          </cell>
          <cell r="E161">
            <v>50.77946461724806</v>
          </cell>
        </row>
        <row r="162">
          <cell r="A162" t="str">
            <v>Mar. 2017</v>
          </cell>
          <cell r="E162">
            <v>56.3230837233722</v>
          </cell>
        </row>
        <row r="163">
          <cell r="A163" t="str">
            <v>Apr. 2017</v>
          </cell>
          <cell r="E163">
            <v>56.13229313955848</v>
          </cell>
        </row>
        <row r="164">
          <cell r="A164" t="str">
            <v>May. 2017</v>
          </cell>
          <cell r="E164">
            <v>55.97033525171259</v>
          </cell>
        </row>
        <row r="165">
          <cell r="A165" t="str">
            <v>Jun. 2017</v>
          </cell>
          <cell r="E165">
            <v>57.20817770389999</v>
          </cell>
        </row>
        <row r="166">
          <cell r="A166" t="str">
            <v>Jul. 2017</v>
          </cell>
          <cell r="E166">
            <v>56.15462188416162</v>
          </cell>
        </row>
        <row r="167">
          <cell r="A167" t="str">
            <v>Aug. 2017</v>
          </cell>
          <cell r="E167">
            <v>54.96603745436308</v>
          </cell>
        </row>
        <row r="168">
          <cell r="A168" t="str">
            <v>Sep. 2017</v>
          </cell>
          <cell r="E168">
            <v>53.501750347961035</v>
          </cell>
        </row>
        <row r="169">
          <cell r="A169" t="str">
            <v>Oct. 2017</v>
          </cell>
          <cell r="E169">
            <v>60.02235552130919</v>
          </cell>
        </row>
        <row r="170">
          <cell r="A170" t="str">
            <v>Nov. 2017</v>
          </cell>
          <cell r="E170">
            <v>56.143638466424285</v>
          </cell>
        </row>
        <row r="171">
          <cell r="A171" t="str">
            <v>Dec. 2017</v>
          </cell>
          <cell r="E171">
            <v>48.218708692002174</v>
          </cell>
        </row>
        <row r="172">
          <cell r="A172" t="str">
            <v>Jan. 2018</v>
          </cell>
          <cell r="E172">
            <v>55.81090721765207</v>
          </cell>
        </row>
        <row r="173">
          <cell r="A173" t="str">
            <v>Feb. 2018</v>
          </cell>
          <cell r="E173">
            <v>54.61151572086643</v>
          </cell>
        </row>
        <row r="174">
          <cell r="A174" t="str">
            <v>Mar. 2018</v>
          </cell>
          <cell r="E174">
            <v>55.324306110059325</v>
          </cell>
        </row>
        <row r="175">
          <cell r="A175" t="str">
            <v>Apr. 2018</v>
          </cell>
          <cell r="E175">
            <v>55.95398164191713</v>
          </cell>
        </row>
        <row r="176">
          <cell r="A176" t="str">
            <v>May. 2018</v>
          </cell>
          <cell r="E176">
            <v>59.99413216983697</v>
          </cell>
        </row>
        <row r="177">
          <cell r="A177" t="str">
            <v>Jun. 2018</v>
          </cell>
          <cell r="E177">
            <v>55.835294872972554</v>
          </cell>
        </row>
        <row r="178">
          <cell r="A178" t="str">
            <v>Jul. 2018</v>
          </cell>
          <cell r="E178">
            <v>60.475873193236474</v>
          </cell>
        </row>
        <row r="179">
          <cell r="A179" t="str">
            <v>Aug. 2018</v>
          </cell>
          <cell r="E179">
            <v>53.7286025628895</v>
          </cell>
        </row>
        <row r="180">
          <cell r="A180" t="str">
            <v>Sep. 2018</v>
          </cell>
          <cell r="E180">
            <v>62.89262282412313</v>
          </cell>
        </row>
        <row r="181">
          <cell r="A181" t="str">
            <v>Oct. 2018</v>
          </cell>
          <cell r="E181">
            <v>55.600043273098684</v>
          </cell>
        </row>
        <row r="182">
          <cell r="A182" t="str">
            <v>Nov. 2018</v>
          </cell>
          <cell r="E182">
            <v>59.21511301998965</v>
          </cell>
        </row>
        <row r="183">
          <cell r="A183" t="str">
            <v>Dec. 2018</v>
          </cell>
          <cell r="E183">
            <v>49.37313689633365</v>
          </cell>
        </row>
        <row r="184">
          <cell r="A184" t="str">
            <v>Jan. 2019</v>
          </cell>
          <cell r="E184">
            <v>56.076802828582686</v>
          </cell>
        </row>
        <row r="185">
          <cell r="A185" t="str">
            <v>Feb. 2019</v>
          </cell>
          <cell r="E185">
            <v>54.767891188580755</v>
          </cell>
        </row>
        <row r="186">
          <cell r="A186" t="str">
            <v>Mar. 2019</v>
          </cell>
          <cell r="E186">
            <v>59.39178417236166</v>
          </cell>
        </row>
        <row r="187">
          <cell r="A187" t="str">
            <v>Apr. 2019</v>
          </cell>
          <cell r="E187">
            <v>63.902635061681565</v>
          </cell>
        </row>
        <row r="188">
          <cell r="A188" t="str">
            <v>May. 2019</v>
          </cell>
          <cell r="E188">
            <v>73.98588706385016</v>
          </cell>
        </row>
        <row r="189">
          <cell r="A189" t="str">
            <v>Jun. 2019</v>
          </cell>
          <cell r="E189">
            <v>55.87680388728529</v>
          </cell>
        </row>
        <row r="190">
          <cell r="A190" t="str">
            <v>Jul. 2019</v>
          </cell>
          <cell r="E190">
            <v>58.5198635465301</v>
          </cell>
        </row>
        <row r="191">
          <cell r="A191" t="str">
            <v>Aug. 2019</v>
          </cell>
          <cell r="E191">
            <v>56.97563523626633</v>
          </cell>
        </row>
        <row r="192">
          <cell r="A192" t="str">
            <v>Sep. 2019</v>
          </cell>
          <cell r="E192">
            <v>53.55727014204677</v>
          </cell>
        </row>
        <row r="193">
          <cell r="A193" t="str">
            <v>Oct. 2019</v>
          </cell>
          <cell r="E193">
            <v>54.359758770777</v>
          </cell>
        </row>
        <row r="194">
          <cell r="A194" t="str">
            <v>Nov. 2019</v>
          </cell>
          <cell r="E194">
            <v>56.87667516744991</v>
          </cell>
        </row>
        <row r="195">
          <cell r="A195" t="str">
            <v>Dec. 2019</v>
          </cell>
          <cell r="E195">
            <v>53.55061065181835</v>
          </cell>
        </row>
        <row r="196">
          <cell r="A196" t="str">
            <v>Jan. 2020</v>
          </cell>
          <cell r="E196">
            <v>60.17875973598493</v>
          </cell>
        </row>
        <row r="197">
          <cell r="A197" t="str">
            <v>Feb. 2020</v>
          </cell>
          <cell r="E197">
            <v>67.30227002690269</v>
          </cell>
        </row>
        <row r="198">
          <cell r="A198" t="str">
            <v>Mar. 2020</v>
          </cell>
          <cell r="E198">
            <v>58.81310138908035</v>
          </cell>
        </row>
        <row r="199">
          <cell r="A199" t="str">
            <v>Apr. 2020</v>
          </cell>
          <cell r="E199">
            <v>58.327480019039996</v>
          </cell>
        </row>
        <row r="200">
          <cell r="A200" t="str">
            <v>May. 2020</v>
          </cell>
          <cell r="E200">
            <v>52.929339632841184</v>
          </cell>
        </row>
        <row r="201">
          <cell r="A201" t="str">
            <v>Jun. 2020</v>
          </cell>
          <cell r="E201">
            <v>52.64175076545573</v>
          </cell>
        </row>
        <row r="202">
          <cell r="A202" t="str">
            <v>Jul. 2020</v>
          </cell>
          <cell r="E202">
            <v>54.750148347783956</v>
          </cell>
        </row>
        <row r="203">
          <cell r="A203" t="str">
            <v>Aug. 2020</v>
          </cell>
          <cell r="E203">
            <v>52.10535659985805</v>
          </cell>
        </row>
        <row r="204">
          <cell r="A204" t="str">
            <v>Sep. 2020</v>
          </cell>
          <cell r="E204">
            <v>53.13809666218699</v>
          </cell>
        </row>
        <row r="205">
          <cell r="A205" t="str">
            <v>Oct. 2020</v>
          </cell>
          <cell r="E205">
            <v>61.000805646189804</v>
          </cell>
        </row>
        <row r="206">
          <cell r="A206" t="str">
            <v>Nov. 2020</v>
          </cell>
          <cell r="E206">
            <v>56.59489008198778</v>
          </cell>
        </row>
        <row r="207">
          <cell r="A207" t="str">
            <v>Dec. 2020</v>
          </cell>
          <cell r="E207">
            <v>56.62227338470846</v>
          </cell>
        </row>
      </sheetData>
      <sheetData sheetId="3" refreshError="1"/>
      <sheetData sheetId="4" refreshError="1"/>
      <sheetData sheetId="5"/>
      <sheetData sheetId="6" refreshError="1"/>
      <sheetData sheetId="7">
        <row r="112">
          <cell r="A112" t="str">
            <v>Jan. 2013</v>
          </cell>
          <cell r="E112">
            <v>130.72387670350602</v>
          </cell>
        </row>
        <row r="113">
          <cell r="A113" t="str">
            <v>Feb. 2013</v>
          </cell>
          <cell r="E113">
            <v>131.37110330152566</v>
          </cell>
        </row>
        <row r="114">
          <cell r="A114" t="str">
            <v>Mar. 2013</v>
          </cell>
          <cell r="E114">
            <v>132.59225495287987</v>
          </cell>
        </row>
        <row r="115">
          <cell r="A115" t="str">
            <v>Apr. 2013</v>
          </cell>
          <cell r="E115">
            <v>134.68128830537455</v>
          </cell>
        </row>
        <row r="116">
          <cell r="A116" t="str">
            <v>May. 2013</v>
          </cell>
          <cell r="E116">
            <v>133.38426203410037</v>
          </cell>
        </row>
        <row r="117">
          <cell r="A117" t="str">
            <v>Jun. 2013</v>
          </cell>
          <cell r="E117">
            <v>131.57846503879833</v>
          </cell>
        </row>
        <row r="118">
          <cell r="A118" t="str">
            <v>Jul. 2013</v>
          </cell>
          <cell r="E118">
            <v>130.5993149863294</v>
          </cell>
        </row>
        <row r="119">
          <cell r="A119" t="str">
            <v>Aug. 2013</v>
          </cell>
          <cell r="E119">
            <v>131.48648390450612</v>
          </cell>
        </row>
        <row r="120">
          <cell r="A120" t="str">
            <v>Sep. 2013</v>
          </cell>
          <cell r="E120">
            <v>135.0544672338511</v>
          </cell>
        </row>
        <row r="121">
          <cell r="A121" t="str">
            <v>Oct. 2013</v>
          </cell>
          <cell r="E121">
            <v>136.92568292509196</v>
          </cell>
        </row>
        <row r="122">
          <cell r="A122" t="str">
            <v>Nov. 2013</v>
          </cell>
          <cell r="E122">
            <v>133.96048525438684</v>
          </cell>
        </row>
        <row r="123">
          <cell r="A123" t="str">
            <v>Dec. 2013</v>
          </cell>
          <cell r="E123">
            <v>135.57564467104183</v>
          </cell>
        </row>
        <row r="124">
          <cell r="A124" t="str">
            <v>Jan. 2014</v>
          </cell>
          <cell r="E124">
            <v>132.74835612723305</v>
          </cell>
        </row>
        <row r="125">
          <cell r="A125" t="str">
            <v>Feb. 2014</v>
          </cell>
          <cell r="E125">
            <v>134.03346152710364</v>
          </cell>
        </row>
        <row r="126">
          <cell r="A126" t="str">
            <v>Mar. 2014</v>
          </cell>
          <cell r="E126">
            <v>133.2735320352228</v>
          </cell>
        </row>
        <row r="127">
          <cell r="A127" t="str">
            <v>Apr. 2014</v>
          </cell>
          <cell r="E127">
            <v>130.4747416870824</v>
          </cell>
        </row>
        <row r="128">
          <cell r="A128" t="str">
            <v>May. 2014</v>
          </cell>
          <cell r="E128">
            <v>121.10710685924387</v>
          </cell>
        </row>
        <row r="129">
          <cell r="A129" t="str">
            <v>Jun. 2014</v>
          </cell>
          <cell r="E129">
            <v>123.66083857975396</v>
          </cell>
        </row>
        <row r="130">
          <cell r="A130" t="str">
            <v>Jul. 2014</v>
          </cell>
          <cell r="E130">
            <v>128.99701724788392</v>
          </cell>
        </row>
        <row r="131">
          <cell r="A131" t="str">
            <v>Aug. 2014</v>
          </cell>
          <cell r="E131">
            <v>126.82457314764446</v>
          </cell>
        </row>
        <row r="132">
          <cell r="A132" t="str">
            <v>Sep. 2014</v>
          </cell>
          <cell r="E132">
            <v>133.88006528041743</v>
          </cell>
        </row>
        <row r="133">
          <cell r="A133" t="str">
            <v>Oct. 2014</v>
          </cell>
          <cell r="E133">
            <v>127.31288622544353</v>
          </cell>
        </row>
        <row r="134">
          <cell r="A134" t="str">
            <v>Nov. 2014</v>
          </cell>
          <cell r="E134">
            <v>123.33594782895653</v>
          </cell>
        </row>
        <row r="135">
          <cell r="A135" t="str">
            <v>Dec. 2014</v>
          </cell>
          <cell r="E135">
            <v>128.98162506553354</v>
          </cell>
        </row>
        <row r="136">
          <cell r="A136" t="str">
            <v>Jan. 2015</v>
          </cell>
          <cell r="E136">
            <v>123.12545964594649</v>
          </cell>
        </row>
        <row r="137">
          <cell r="A137" t="str">
            <v>Feb. 2015</v>
          </cell>
          <cell r="E137">
            <v>129.6484848933052</v>
          </cell>
        </row>
        <row r="138">
          <cell r="A138" t="str">
            <v>Mar. 2015</v>
          </cell>
          <cell r="E138">
            <v>128.21437869422905</v>
          </cell>
        </row>
        <row r="139">
          <cell r="A139" t="str">
            <v>Apr. 2015</v>
          </cell>
          <cell r="E139">
            <v>129.2487864049682</v>
          </cell>
        </row>
        <row r="140">
          <cell r="A140" t="str">
            <v>May. 2015</v>
          </cell>
          <cell r="E140">
            <v>130.83701531741465</v>
          </cell>
        </row>
        <row r="141">
          <cell r="A141" t="str">
            <v>Jun. 2015</v>
          </cell>
          <cell r="E141">
            <v>139.94795831403897</v>
          </cell>
        </row>
        <row r="142">
          <cell r="A142" t="str">
            <v>Jul. 2015</v>
          </cell>
          <cell r="E142">
            <v>147.42556377862005</v>
          </cell>
        </row>
        <row r="143">
          <cell r="A143" t="str">
            <v>Aug. 2015</v>
          </cell>
          <cell r="E143">
            <v>143.3006731460698</v>
          </cell>
        </row>
        <row r="144">
          <cell r="A144" t="str">
            <v>Sep. 2015</v>
          </cell>
          <cell r="E144">
            <v>143.31728717692104</v>
          </cell>
        </row>
        <row r="145">
          <cell r="A145" t="str">
            <v>Oct. 2015</v>
          </cell>
          <cell r="E145">
            <v>140.28120420572952</v>
          </cell>
        </row>
        <row r="146">
          <cell r="A146" t="str">
            <v>Nov. 2015</v>
          </cell>
          <cell r="E146">
            <v>142.8123791337727</v>
          </cell>
        </row>
        <row r="147">
          <cell r="A147" t="str">
            <v>Dec. 2015</v>
          </cell>
          <cell r="E147">
            <v>137.23168975211385</v>
          </cell>
        </row>
        <row r="148">
          <cell r="A148" t="str">
            <v>Jan. 2016</v>
          </cell>
          <cell r="E148">
            <v>135.53314907599923</v>
          </cell>
        </row>
        <row r="149">
          <cell r="A149" t="str">
            <v>Feb. 2016</v>
          </cell>
          <cell r="E149">
            <v>133.4686598554306</v>
          </cell>
        </row>
        <row r="150">
          <cell r="A150" t="str">
            <v>Mar. 2016</v>
          </cell>
          <cell r="E150">
            <v>134.78788046935745</v>
          </cell>
        </row>
        <row r="151">
          <cell r="A151" t="str">
            <v>Apr. 2016</v>
          </cell>
          <cell r="E151">
            <v>137.92560778078493</v>
          </cell>
        </row>
        <row r="152">
          <cell r="A152" t="str">
            <v>May. 2016</v>
          </cell>
          <cell r="E152">
            <v>141.53814565426168</v>
          </cell>
        </row>
        <row r="153">
          <cell r="A153" t="str">
            <v>Jun. 2016</v>
          </cell>
          <cell r="E153">
            <v>142.5365545746634</v>
          </cell>
        </row>
        <row r="154">
          <cell r="A154" t="str">
            <v>Jul. 2016</v>
          </cell>
          <cell r="E154">
            <v>144.5248043910243</v>
          </cell>
        </row>
        <row r="155">
          <cell r="A155" t="str">
            <v>Aug. 2016</v>
          </cell>
          <cell r="E155">
            <v>150.71058927296437</v>
          </cell>
        </row>
        <row r="156">
          <cell r="A156" t="str">
            <v>Sep. 2016</v>
          </cell>
          <cell r="E156">
            <v>150.85715211725665</v>
          </cell>
        </row>
        <row r="157">
          <cell r="A157" t="str">
            <v>Oct. 2016</v>
          </cell>
          <cell r="E157">
            <v>146.3034568062639</v>
          </cell>
        </row>
        <row r="158">
          <cell r="A158" t="str">
            <v>Nov. 2016</v>
          </cell>
          <cell r="E158">
            <v>148.57020841448622</v>
          </cell>
        </row>
        <row r="159">
          <cell r="A159" t="str">
            <v>Dec. 2016</v>
          </cell>
          <cell r="E159">
            <v>143.2765422731813</v>
          </cell>
        </row>
        <row r="160">
          <cell r="A160" t="str">
            <v>Jan. 2017</v>
          </cell>
          <cell r="E160">
            <v>150.50010933943963</v>
          </cell>
        </row>
        <row r="161">
          <cell r="A161" t="str">
            <v>Feb. 2017</v>
          </cell>
          <cell r="E161">
            <v>153.09733224360963</v>
          </cell>
        </row>
        <row r="162">
          <cell r="A162" t="str">
            <v>Mar. 2017</v>
          </cell>
          <cell r="E162">
            <v>162.87510462926267</v>
          </cell>
        </row>
        <row r="163">
          <cell r="A163" t="str">
            <v>Apr. 2017</v>
          </cell>
          <cell r="E163">
            <v>160.46522350077484</v>
          </cell>
        </row>
        <row r="164">
          <cell r="A164" t="str">
            <v>May. 2017</v>
          </cell>
          <cell r="E164">
            <v>153.69757907545886</v>
          </cell>
        </row>
        <row r="165">
          <cell r="A165" t="str">
            <v>Jun. 2017</v>
          </cell>
          <cell r="E165">
            <v>163.34117595298244</v>
          </cell>
        </row>
        <row r="166">
          <cell r="A166" t="str">
            <v>Jul. 2017</v>
          </cell>
          <cell r="E166">
            <v>173.88739342476504</v>
          </cell>
        </row>
        <row r="167">
          <cell r="A167" t="str">
            <v>Aug. 2017</v>
          </cell>
          <cell r="E167">
            <v>170.506607066101</v>
          </cell>
        </row>
        <row r="168">
          <cell r="A168" t="str">
            <v>Sep. 2017</v>
          </cell>
          <cell r="E168">
            <v>165.6280494401629</v>
          </cell>
        </row>
        <row r="169">
          <cell r="A169" t="str">
            <v>Oct. 2017</v>
          </cell>
          <cell r="E169">
            <v>150.0291561455841</v>
          </cell>
        </row>
        <row r="170">
          <cell r="A170" t="str">
            <v>Nov. 2017</v>
          </cell>
          <cell r="E170">
            <v>154.30237746204497</v>
          </cell>
        </row>
        <row r="171">
          <cell r="A171" t="str">
            <v>Dec. 2017</v>
          </cell>
          <cell r="E171">
            <v>150.72833673365474</v>
          </cell>
        </row>
        <row r="172">
          <cell r="A172" t="str">
            <v>Jan. 2018</v>
          </cell>
          <cell r="E172">
            <v>147.7675655198758</v>
          </cell>
        </row>
        <row r="173">
          <cell r="A173" t="str">
            <v>Feb. 2018</v>
          </cell>
          <cell r="E173">
            <v>139.54065948831717</v>
          </cell>
        </row>
        <row r="174">
          <cell r="A174" t="str">
            <v>Mar. 2018</v>
          </cell>
          <cell r="E174">
            <v>127.34630547632395</v>
          </cell>
        </row>
        <row r="175">
          <cell r="A175" t="str">
            <v>Apr. 2018</v>
          </cell>
          <cell r="E175">
            <v>122.16188376573213</v>
          </cell>
        </row>
        <row r="176">
          <cell r="A176" t="str">
            <v>May. 2018</v>
          </cell>
          <cell r="E176">
            <v>132.53038977717623</v>
          </cell>
        </row>
        <row r="177">
          <cell r="A177" t="str">
            <v>Jun. 2018</v>
          </cell>
          <cell r="E177">
            <v>136.57579811700768</v>
          </cell>
        </row>
        <row r="178">
          <cell r="A178" t="str">
            <v>Jul. 2018</v>
          </cell>
          <cell r="E178">
            <v>137.73030608429357</v>
          </cell>
        </row>
        <row r="179">
          <cell r="A179" t="str">
            <v>Aug. 2018</v>
          </cell>
          <cell r="E179">
            <v>139.28010839119622</v>
          </cell>
        </row>
        <row r="180">
          <cell r="A180" t="str">
            <v>Sep. 2018</v>
          </cell>
          <cell r="E180">
            <v>140.70662001239464</v>
          </cell>
        </row>
        <row r="181">
          <cell r="A181" t="str">
            <v>Oct. 2018</v>
          </cell>
          <cell r="E181">
            <v>145.578413616877</v>
          </cell>
        </row>
        <row r="182">
          <cell r="A182" t="str">
            <v>Nov. 2018</v>
          </cell>
          <cell r="E182">
            <v>141.37769474366578</v>
          </cell>
        </row>
        <row r="183">
          <cell r="A183" t="str">
            <v>Dec. 2018</v>
          </cell>
          <cell r="E183">
            <v>133.03816860015223</v>
          </cell>
        </row>
        <row r="184">
          <cell r="A184" t="str">
            <v>Jan. 2019</v>
          </cell>
          <cell r="E184">
            <v>133.2665089978998</v>
          </cell>
        </row>
        <row r="185">
          <cell r="A185" t="str">
            <v>Feb. 2019</v>
          </cell>
          <cell r="E185">
            <v>132.5938611907517</v>
          </cell>
        </row>
        <row r="186">
          <cell r="A186" t="str">
            <v>Mar. 2019</v>
          </cell>
          <cell r="E186">
            <v>124.87313110318752</v>
          </cell>
        </row>
        <row r="187">
          <cell r="A187" t="str">
            <v>Apr. 2019</v>
          </cell>
          <cell r="E187">
            <v>127.66753787775873</v>
          </cell>
        </row>
        <row r="188">
          <cell r="A188" t="str">
            <v>May. 2019</v>
          </cell>
          <cell r="E188">
            <v>123.8152218976171</v>
          </cell>
        </row>
        <row r="189">
          <cell r="A189" t="str">
            <v>Jun. 2019</v>
          </cell>
          <cell r="E189">
            <v>120.2466041966082</v>
          </cell>
        </row>
        <row r="190">
          <cell r="A190" t="str">
            <v>Jul. 2019</v>
          </cell>
          <cell r="E190">
            <v>114.78167902879493</v>
          </cell>
        </row>
        <row r="191">
          <cell r="A191" t="str">
            <v>Aug. 2019</v>
          </cell>
          <cell r="E191">
            <v>110.36044708157407</v>
          </cell>
        </row>
        <row r="192">
          <cell r="A192" t="str">
            <v>Sep. 2019</v>
          </cell>
          <cell r="E192">
            <v>108.2195561112225</v>
          </cell>
        </row>
        <row r="193">
          <cell r="A193" t="str">
            <v>Oct. 2019</v>
          </cell>
          <cell r="E193">
            <v>100.3205119486426</v>
          </cell>
        </row>
        <row r="194">
          <cell r="A194" t="str">
            <v>Nov. 2019</v>
          </cell>
          <cell r="E194">
            <v>100.49717999477129</v>
          </cell>
        </row>
        <row r="195">
          <cell r="A195" t="str">
            <v>Dec. 2019</v>
          </cell>
          <cell r="E195">
            <v>93.22375040394392</v>
          </cell>
        </row>
        <row r="196">
          <cell r="A196" t="str">
            <v>Jan. 2020</v>
          </cell>
          <cell r="E196">
            <v>84.09993027215343</v>
          </cell>
        </row>
        <row r="197">
          <cell r="A197" t="str">
            <v>Feb. 2020</v>
          </cell>
          <cell r="E197">
            <v>84.351579533799</v>
          </cell>
        </row>
        <row r="198">
          <cell r="A198" t="str">
            <v>Mar. 2020</v>
          </cell>
          <cell r="E198">
            <v>84.24129176517276</v>
          </cell>
        </row>
        <row r="199">
          <cell r="A199" t="str">
            <v>Apr. 2020</v>
          </cell>
          <cell r="E199">
            <v>95.87320410981107</v>
          </cell>
        </row>
        <row r="200">
          <cell r="A200" t="str">
            <v>May. 2020</v>
          </cell>
          <cell r="E200">
            <v>121.73980967138569</v>
          </cell>
        </row>
        <row r="201">
          <cell r="A201" t="str">
            <v>Jun. 2020</v>
          </cell>
          <cell r="E201">
            <v>122.33510453994113</v>
          </cell>
        </row>
        <row r="202">
          <cell r="A202" t="str">
            <v>Jul. 2020</v>
          </cell>
          <cell r="E202">
            <v>108.04462720969123</v>
          </cell>
        </row>
        <row r="203">
          <cell r="A203" t="str">
            <v>Aug. 2020</v>
          </cell>
          <cell r="E203">
            <v>100.23750022182605</v>
          </cell>
        </row>
        <row r="204">
          <cell r="A204" t="str">
            <v>Sep. 2020</v>
          </cell>
          <cell r="E204">
            <v>107.3032777912933</v>
          </cell>
        </row>
        <row r="205">
          <cell r="A205" t="str">
            <v>Oct. 2020</v>
          </cell>
          <cell r="E205">
            <v>113.53691579769482</v>
          </cell>
        </row>
        <row r="206">
          <cell r="A206" t="str">
            <v>Nov. 2020</v>
          </cell>
          <cell r="E206">
            <v>112.5470349857366</v>
          </cell>
        </row>
        <row r="207">
          <cell r="A207" t="str">
            <v>Dec. 2020</v>
          </cell>
          <cell r="E207">
            <v>122.92783646131603</v>
          </cell>
        </row>
      </sheetData>
      <sheetData sheetId="8"/>
      <sheetData sheetId="9" refreshError="1"/>
      <sheetData sheetId="10"/>
      <sheetData sheetId="11" refreshError="1"/>
      <sheetData sheetId="12">
        <row r="3">
          <cell r="E3" t="str">
            <v>Average</v>
          </cell>
        </row>
        <row r="112">
          <cell r="A112" t="str">
            <v>Jan. 2013</v>
          </cell>
          <cell r="E112">
            <v>331.2416547979542</v>
          </cell>
        </row>
        <row r="113">
          <cell r="A113" t="str">
            <v>Feb. 2013</v>
          </cell>
          <cell r="E113">
            <v>332.0587432470185</v>
          </cell>
        </row>
        <row r="114">
          <cell r="A114" t="str">
            <v>Mar. 2013</v>
          </cell>
          <cell r="E114">
            <v>330.4669434864934</v>
          </cell>
        </row>
        <row r="115">
          <cell r="A115" t="str">
            <v>Apr. 2013</v>
          </cell>
          <cell r="E115">
            <v>334.1197362851447</v>
          </cell>
        </row>
        <row r="116">
          <cell r="A116" t="str">
            <v>May. 2013</v>
          </cell>
          <cell r="E116">
            <v>327.3158420283772</v>
          </cell>
        </row>
        <row r="117">
          <cell r="A117" t="str">
            <v>Jun. 2013</v>
          </cell>
          <cell r="E117">
            <v>332.8289304849241</v>
          </cell>
        </row>
        <row r="118">
          <cell r="A118" t="str">
            <v>Jul. 2013</v>
          </cell>
          <cell r="E118">
            <v>321.6452063507889</v>
          </cell>
        </row>
        <row r="119">
          <cell r="A119" t="str">
            <v>Aug. 2013</v>
          </cell>
          <cell r="E119">
            <v>314.2553081286347</v>
          </cell>
        </row>
        <row r="120">
          <cell r="A120" t="str">
            <v>Sep. 2013</v>
          </cell>
          <cell r="E120">
            <v>337.33902194108924</v>
          </cell>
        </row>
        <row r="121">
          <cell r="A121" t="str">
            <v>Oct. 2013</v>
          </cell>
          <cell r="E121">
            <v>311.1093709931703</v>
          </cell>
        </row>
        <row r="122">
          <cell r="A122" t="str">
            <v>Nov. 2013</v>
          </cell>
          <cell r="E122">
            <v>327.3423679751799</v>
          </cell>
        </row>
        <row r="123">
          <cell r="A123" t="str">
            <v>Dec. 2013</v>
          </cell>
          <cell r="E123">
            <v>306.36528092662394</v>
          </cell>
        </row>
        <row r="124">
          <cell r="A124" t="str">
            <v>Jan. 2014</v>
          </cell>
          <cell r="E124">
            <v>345.9894285705561</v>
          </cell>
        </row>
        <row r="125">
          <cell r="A125" t="str">
            <v>Feb. 2014</v>
          </cell>
          <cell r="E125">
            <v>340.54372320435044</v>
          </cell>
        </row>
        <row r="126">
          <cell r="A126" t="str">
            <v>Mar. 2014</v>
          </cell>
          <cell r="E126">
            <v>362.88853496027394</v>
          </cell>
        </row>
        <row r="127">
          <cell r="A127" t="str">
            <v>Apr. 2014</v>
          </cell>
          <cell r="E127">
            <v>346.6727034900467</v>
          </cell>
        </row>
        <row r="128">
          <cell r="A128" t="str">
            <v>May. 2014</v>
          </cell>
          <cell r="E128">
            <v>326.0009028104735</v>
          </cell>
        </row>
        <row r="129">
          <cell r="A129" t="str">
            <v>Jun. 2014</v>
          </cell>
          <cell r="E129">
            <v>316.8101536742532</v>
          </cell>
        </row>
        <row r="130">
          <cell r="A130" t="str">
            <v>Jul. 2014</v>
          </cell>
          <cell r="E130">
            <v>327.5740764960942</v>
          </cell>
        </row>
        <row r="131">
          <cell r="A131" t="str">
            <v>Aug. 2014</v>
          </cell>
          <cell r="E131">
            <v>325.9409646055808</v>
          </cell>
        </row>
        <row r="132">
          <cell r="A132" t="str">
            <v>Sep. 2014</v>
          </cell>
          <cell r="E132">
            <v>323.6158989650416</v>
          </cell>
        </row>
        <row r="133">
          <cell r="A133" t="str">
            <v>Oct. 2014</v>
          </cell>
          <cell r="E133">
            <v>333.7260167136464</v>
          </cell>
        </row>
        <row r="134">
          <cell r="A134" t="str">
            <v>Nov. 2014</v>
          </cell>
          <cell r="E134">
            <v>328.9049341721623</v>
          </cell>
        </row>
        <row r="135">
          <cell r="A135" t="str">
            <v>Dec. 2014</v>
          </cell>
          <cell r="E135">
            <v>329.85660983000275</v>
          </cell>
        </row>
        <row r="136">
          <cell r="A136" t="str">
            <v>Jan. 2015</v>
          </cell>
          <cell r="E136">
            <v>316.0498834074223</v>
          </cell>
        </row>
        <row r="137">
          <cell r="A137" t="str">
            <v>Feb. 2015</v>
          </cell>
          <cell r="E137">
            <v>300.27864114820943</v>
          </cell>
        </row>
        <row r="138">
          <cell r="A138" t="str">
            <v>Mar. 2015</v>
          </cell>
          <cell r="E138">
            <v>324.6055086862632</v>
          </cell>
        </row>
        <row r="139">
          <cell r="A139" t="str">
            <v>Apr. 2015</v>
          </cell>
          <cell r="E139">
            <v>316.344176788785</v>
          </cell>
        </row>
        <row r="140">
          <cell r="A140" t="str">
            <v>May. 2015</v>
          </cell>
          <cell r="E140">
            <v>323.96081364669766</v>
          </cell>
        </row>
        <row r="141">
          <cell r="A141" t="str">
            <v>Jun. 2015</v>
          </cell>
          <cell r="E141">
            <v>322.99011716797287</v>
          </cell>
        </row>
        <row r="142">
          <cell r="A142" t="str">
            <v>Jul. 2015</v>
          </cell>
          <cell r="E142">
            <v>323.17330738268356</v>
          </cell>
        </row>
        <row r="143">
          <cell r="A143" t="str">
            <v>Aug. 2015</v>
          </cell>
          <cell r="E143">
            <v>307.8887040854665</v>
          </cell>
        </row>
        <row r="144">
          <cell r="A144" t="str">
            <v>Sep. 2015</v>
          </cell>
          <cell r="E144">
            <v>277.69642933852816</v>
          </cell>
        </row>
        <row r="145">
          <cell r="A145" t="str">
            <v>Oct. 2015</v>
          </cell>
          <cell r="E145">
            <v>298.0260782735177</v>
          </cell>
        </row>
        <row r="146">
          <cell r="A146" t="str">
            <v>Nov. 2015</v>
          </cell>
          <cell r="E146">
            <v>284.8604641920131</v>
          </cell>
        </row>
        <row r="147">
          <cell r="A147" t="str">
            <v>Dec. 2015</v>
          </cell>
          <cell r="E147">
            <v>289.3511800809301</v>
          </cell>
        </row>
        <row r="148">
          <cell r="A148" t="str">
            <v>Jan. 2016</v>
          </cell>
          <cell r="E148">
            <v>283.4309177014366</v>
          </cell>
        </row>
        <row r="149">
          <cell r="A149" t="str">
            <v>Feb. 2016</v>
          </cell>
          <cell r="E149">
            <v>282.2562091206009</v>
          </cell>
        </row>
        <row r="150">
          <cell r="A150" t="str">
            <v>Mar. 2016</v>
          </cell>
          <cell r="E150">
            <v>285.8545033455766</v>
          </cell>
        </row>
        <row r="151">
          <cell r="A151" t="str">
            <v>Apr. 2016</v>
          </cell>
          <cell r="E151">
            <v>279.96425511951895</v>
          </cell>
        </row>
        <row r="152">
          <cell r="A152" t="str">
            <v>May. 2016</v>
          </cell>
          <cell r="E152">
            <v>281.20150695947893</v>
          </cell>
        </row>
        <row r="153">
          <cell r="A153" t="str">
            <v>Jun. 2016</v>
          </cell>
          <cell r="E153">
            <v>290.14740166783963</v>
          </cell>
        </row>
        <row r="154">
          <cell r="A154" t="str">
            <v>Jul. 2016</v>
          </cell>
          <cell r="E154">
            <v>286.0711148949705</v>
          </cell>
        </row>
        <row r="155">
          <cell r="A155" t="str">
            <v>Aug. 2016</v>
          </cell>
          <cell r="E155">
            <v>279.28079451613627</v>
          </cell>
        </row>
        <row r="156">
          <cell r="A156" t="str">
            <v>Sep. 2016</v>
          </cell>
          <cell r="E156">
            <v>277.98387058068846</v>
          </cell>
        </row>
        <row r="157">
          <cell r="A157" t="str">
            <v>Oct. 2016</v>
          </cell>
          <cell r="E157">
            <v>280.90155246988843</v>
          </cell>
        </row>
        <row r="158">
          <cell r="A158" t="str">
            <v>Nov. 2016</v>
          </cell>
          <cell r="E158">
            <v>272.29714041431976</v>
          </cell>
        </row>
        <row r="159">
          <cell r="A159" t="str">
            <v>Dec. 2016</v>
          </cell>
          <cell r="E159">
            <v>270.69876784599063</v>
          </cell>
        </row>
        <row r="160">
          <cell r="A160" t="str">
            <v>Jan. 2017</v>
          </cell>
          <cell r="E160">
            <v>291.3499249786594</v>
          </cell>
        </row>
        <row r="161">
          <cell r="A161" t="str">
            <v>Feb. 2017</v>
          </cell>
          <cell r="E161">
            <v>304.0671340745484</v>
          </cell>
        </row>
        <row r="162">
          <cell r="A162" t="str">
            <v>Mar. 2017</v>
          </cell>
          <cell r="E162">
            <v>302.9215744675443</v>
          </cell>
        </row>
        <row r="163">
          <cell r="A163" t="str">
            <v>Apr. 2017</v>
          </cell>
          <cell r="E163">
            <v>293.2521465329448</v>
          </cell>
        </row>
        <row r="164">
          <cell r="A164" t="str">
            <v>May. 2017</v>
          </cell>
          <cell r="E164">
            <v>310.50206835448887</v>
          </cell>
        </row>
        <row r="165">
          <cell r="A165" t="str">
            <v>Jun. 2017</v>
          </cell>
          <cell r="E165">
            <v>269.2640129170716</v>
          </cell>
        </row>
        <row r="166">
          <cell r="A166" t="str">
            <v>Jul. 2017</v>
          </cell>
          <cell r="E166">
            <v>296.02612690118343</v>
          </cell>
        </row>
        <row r="167">
          <cell r="A167" t="str">
            <v>Aug. 2017</v>
          </cell>
          <cell r="E167">
            <v>278.9872115792696</v>
          </cell>
        </row>
        <row r="168">
          <cell r="A168" t="str">
            <v>Sep. 2017</v>
          </cell>
          <cell r="E168">
            <v>278.1057066155061</v>
          </cell>
        </row>
        <row r="169">
          <cell r="A169" t="str">
            <v>Oct. 2017</v>
          </cell>
          <cell r="E169">
            <v>281.01894145090523</v>
          </cell>
        </row>
        <row r="170">
          <cell r="A170" t="str">
            <v>Nov. 2017</v>
          </cell>
          <cell r="E170">
            <v>276.9714652295251</v>
          </cell>
        </row>
        <row r="171">
          <cell r="A171" t="str">
            <v>Dec. 2017</v>
          </cell>
          <cell r="E171">
            <v>274.703827516294</v>
          </cell>
        </row>
        <row r="172">
          <cell r="A172" t="str">
            <v>Jan. 2018</v>
          </cell>
          <cell r="E172">
            <v>290.5124283858941</v>
          </cell>
        </row>
        <row r="173">
          <cell r="A173" t="str">
            <v>Feb. 2018</v>
          </cell>
          <cell r="E173">
            <v>296.06470991390785</v>
          </cell>
        </row>
        <row r="174">
          <cell r="A174" t="str">
            <v>Mar. 2018</v>
          </cell>
          <cell r="E174">
            <v>281.61168072142885</v>
          </cell>
        </row>
        <row r="175">
          <cell r="A175" t="str">
            <v>Apr. 2018</v>
          </cell>
          <cell r="E175">
            <v>279.43507182673153</v>
          </cell>
        </row>
        <row r="176">
          <cell r="A176" t="str">
            <v>May. 2018</v>
          </cell>
          <cell r="E176">
            <v>292.9666343889683</v>
          </cell>
        </row>
        <row r="177">
          <cell r="A177" t="str">
            <v>Jun. 2018</v>
          </cell>
          <cell r="E177">
            <v>294.03935745060727</v>
          </cell>
        </row>
        <row r="178">
          <cell r="A178" t="str">
            <v>Jul. 2018</v>
          </cell>
          <cell r="E178">
            <v>298.7929074495973</v>
          </cell>
        </row>
        <row r="179">
          <cell r="A179" t="str">
            <v>Aug. 2018</v>
          </cell>
          <cell r="E179">
            <v>294.0877665255882</v>
          </cell>
        </row>
        <row r="180">
          <cell r="A180" t="str">
            <v>Sep. 2018</v>
          </cell>
          <cell r="E180">
            <v>288.1829150768496</v>
          </cell>
        </row>
        <row r="181">
          <cell r="A181" t="str">
            <v>Oct. 2018</v>
          </cell>
          <cell r="E181">
            <v>293.7685439056367</v>
          </cell>
        </row>
        <row r="182">
          <cell r="A182" t="str">
            <v>Nov. 2018</v>
          </cell>
          <cell r="E182">
            <v>288.98287880511344</v>
          </cell>
        </row>
        <row r="183">
          <cell r="A183" t="str">
            <v>Dec. 2018</v>
          </cell>
          <cell r="E183">
            <v>274.3314106158341</v>
          </cell>
        </row>
        <row r="184">
          <cell r="A184" t="str">
            <v>Jan. 2019</v>
          </cell>
          <cell r="E184">
            <v>304.01140799843887</v>
          </cell>
        </row>
        <row r="185">
          <cell r="A185" t="str">
            <v>Feb. 2019</v>
          </cell>
          <cell r="E185">
            <v>301.38545175777335</v>
          </cell>
        </row>
        <row r="186">
          <cell r="A186" t="str">
            <v>Mar. 2019</v>
          </cell>
          <cell r="E186">
            <v>299.324375902678</v>
          </cell>
        </row>
        <row r="187">
          <cell r="A187" t="str">
            <v>Apr. 2019</v>
          </cell>
          <cell r="E187">
            <v>287.0852830454886</v>
          </cell>
        </row>
        <row r="188">
          <cell r="A188" t="str">
            <v>May. 2019</v>
          </cell>
          <cell r="E188">
            <v>283.6725659177843</v>
          </cell>
        </row>
        <row r="189">
          <cell r="A189" t="str">
            <v>Jun. 2019</v>
          </cell>
          <cell r="E189">
            <v>286.6134950988572</v>
          </cell>
        </row>
        <row r="190">
          <cell r="A190" t="str">
            <v>Jul. 2019</v>
          </cell>
          <cell r="E190">
            <v>285.31295020079125</v>
          </cell>
        </row>
        <row r="191">
          <cell r="A191" t="str">
            <v>Aug. 2019</v>
          </cell>
          <cell r="E191">
            <v>279.60923558996734</v>
          </cell>
        </row>
        <row r="192">
          <cell r="A192" t="str">
            <v>Sep. 2019</v>
          </cell>
          <cell r="E192">
            <v>271.43747071444903</v>
          </cell>
        </row>
        <row r="193">
          <cell r="A193" t="str">
            <v>Oct. 2019</v>
          </cell>
          <cell r="E193">
            <v>271.01351702255033</v>
          </cell>
        </row>
        <row r="194">
          <cell r="A194" t="str">
            <v>Nov. 2019</v>
          </cell>
          <cell r="E194">
            <v>277.9966641931257</v>
          </cell>
        </row>
        <row r="195">
          <cell r="A195" t="str">
            <v>Dec. 2019</v>
          </cell>
          <cell r="E195">
            <v>250.43321906410006</v>
          </cell>
        </row>
        <row r="196">
          <cell r="A196" t="str">
            <v>Jan. 2020</v>
          </cell>
          <cell r="E196">
            <v>285.59359589844104</v>
          </cell>
        </row>
        <row r="197">
          <cell r="A197" t="str">
            <v>Feb. 2020</v>
          </cell>
          <cell r="E197">
            <v>276.79121031556144</v>
          </cell>
        </row>
        <row r="198">
          <cell r="A198" t="str">
            <v>Mar. 2020</v>
          </cell>
          <cell r="E198">
            <v>265.20301027168324</v>
          </cell>
        </row>
        <row r="199">
          <cell r="A199" t="str">
            <v>Apr. 2020</v>
          </cell>
          <cell r="E199">
            <v>251.64154803917782</v>
          </cell>
        </row>
        <row r="200">
          <cell r="A200" t="str">
            <v>May. 2020</v>
          </cell>
          <cell r="E200">
            <v>225.53784232232968</v>
          </cell>
        </row>
        <row r="201">
          <cell r="A201" t="str">
            <v>Jun. 2020</v>
          </cell>
          <cell r="E201">
            <v>223.7615685583061</v>
          </cell>
        </row>
        <row r="202">
          <cell r="A202" t="str">
            <v>Jul. 2020</v>
          </cell>
          <cell r="E202">
            <v>216.83930816330118</v>
          </cell>
        </row>
        <row r="203">
          <cell r="A203" t="str">
            <v>Aug. 2020</v>
          </cell>
          <cell r="E203">
            <v>222.6100861379043</v>
          </cell>
        </row>
        <row r="204">
          <cell r="A204" t="str">
            <v>Sep. 2020</v>
          </cell>
          <cell r="E204">
            <v>229.38119076312708</v>
          </cell>
        </row>
        <row r="205">
          <cell r="A205" t="str">
            <v>Oct. 2020</v>
          </cell>
          <cell r="E205">
            <v>236.29972297918027</v>
          </cell>
        </row>
        <row r="206">
          <cell r="A206" t="str">
            <v>Nov. 2020</v>
          </cell>
          <cell r="E206">
            <v>238.92874564349896</v>
          </cell>
        </row>
        <row r="207">
          <cell r="A207" t="str">
            <v>Dec. 2020</v>
          </cell>
          <cell r="E207">
            <v>230.59288726065338</v>
          </cell>
        </row>
      </sheetData>
      <sheetData sheetId="13" refreshError="1"/>
      <sheetData sheetId="14" refreshError="1"/>
      <sheetData sheetId="15">
        <row r="2">
          <cell r="B2" t="str">
            <v>Glass</v>
          </cell>
          <cell r="C2" t="str">
            <v>Paper</v>
          </cell>
          <cell r="D2" t="str">
            <v>Plastic</v>
          </cell>
        </row>
        <row r="3">
          <cell r="A3">
            <v>2012</v>
          </cell>
          <cell r="B3">
            <v>42.822245812005455</v>
          </cell>
          <cell r="C3">
            <v>138.59452302247033</v>
          </cell>
          <cell r="D3">
            <v>334.10320811070363</v>
          </cell>
        </row>
        <row r="4">
          <cell r="A4">
            <v>2013</v>
          </cell>
          <cell r="B4">
            <v>49.3915004969839</v>
          </cell>
          <cell r="C4">
            <v>131.66504227183782</v>
          </cell>
          <cell r="D4">
            <v>350.9322940723764</v>
          </cell>
        </row>
        <row r="5">
          <cell r="A5">
            <v>2014</v>
          </cell>
          <cell r="B5">
            <v>46.90119558678003</v>
          </cell>
          <cell r="C5">
            <v>128.71782218342008</v>
          </cell>
          <cell r="D5">
            <v>350.0053734658511</v>
          </cell>
        </row>
        <row r="6">
          <cell r="A6">
            <v>2015</v>
          </cell>
          <cell r="B6">
            <v>51.571462993973384</v>
          </cell>
          <cell r="C6">
            <v>135.7063962539405</v>
          </cell>
          <cell r="D6">
            <v>329.72117314866546</v>
          </cell>
        </row>
        <row r="7">
          <cell r="A7">
            <v>2016</v>
          </cell>
          <cell r="B7">
            <v>50.41600588177734</v>
          </cell>
          <cell r="C7">
            <v>143.23355803772802</v>
          </cell>
          <cell r="D7">
            <v>297.67380382257016</v>
          </cell>
        </row>
        <row r="8">
          <cell r="A8">
            <v>2017</v>
          </cell>
          <cell r="B8">
            <v>52.57914302320033</v>
          </cell>
          <cell r="C8">
            <v>159.09965566770427</v>
          </cell>
          <cell r="D8">
            <v>301.18513436664773</v>
          </cell>
        </row>
        <row r="9">
          <cell r="A9">
            <v>2018</v>
          </cell>
          <cell r="B9">
            <v>58.009063866988434</v>
          </cell>
          <cell r="C9">
            <v>137.31616690441382</v>
          </cell>
          <cell r="D9">
            <v>297.72992428609456</v>
          </cell>
        </row>
        <row r="10">
          <cell r="A10">
            <v>2019</v>
          </cell>
          <cell r="B10">
            <v>56.297247642749724</v>
          </cell>
          <cell r="C10">
            <v>118.69794485525114</v>
          </cell>
          <cell r="D10">
            <v>290.61329175931786</v>
          </cell>
        </row>
        <row r="11">
          <cell r="A11">
            <v>2020</v>
          </cell>
          <cell r="B11">
            <v>55.0951152431641</v>
          </cell>
          <cell r="C11">
            <v>104.39797834737423</v>
          </cell>
          <cell r="D11">
            <v>244.73405057659298</v>
          </cell>
        </row>
      </sheetData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_I_query"/>
      <sheetName val="DATA_I_no_EU-Intra_Imp"/>
      <sheetName val="DATA_II_query"/>
      <sheetName val="Sheet1"/>
      <sheetName val="DATA_III_no-EU-Intra_Exp"/>
      <sheetName val="Glass_per_year"/>
      <sheetName val="Glass_tons_per_month"/>
      <sheetName val="Glass_EUR_per_month"/>
      <sheetName val="paper_per_year"/>
      <sheetName val="paper_tons_per_month"/>
      <sheetName val="paper_EUR_per_month"/>
      <sheetName val="plastic_per_year"/>
      <sheetName val="plastic_tons_per_month"/>
      <sheetName val="plastic_EUR_per_month"/>
      <sheetName val="High_grade_paper_price_month"/>
      <sheetName val="Low_grade_paper_price_month"/>
      <sheetName val="High_grade_paper_price_year"/>
      <sheetName val="Low_paper_price_year"/>
      <sheetName val="Figure_5"/>
      <sheetName val="Figure_6"/>
      <sheetName val="Figure_7"/>
      <sheetName val="Figure_8"/>
      <sheetName val="Figure_9"/>
      <sheetName val="Figure_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>
        <row r="212">
          <cell r="D212">
            <v>0</v>
          </cell>
        </row>
        <row r="213">
          <cell r="D213">
            <v>0</v>
          </cell>
        </row>
        <row r="214">
          <cell r="D214">
            <v>0</v>
          </cell>
        </row>
        <row r="215">
          <cell r="D215">
            <v>0</v>
          </cell>
        </row>
      </sheetData>
      <sheetData sheetId="7">
        <row r="212">
          <cell r="D212" t="e">
            <v>#DIV/0!</v>
          </cell>
        </row>
        <row r="213">
          <cell r="D213" t="e">
            <v>#DIV/0!</v>
          </cell>
        </row>
        <row r="214">
          <cell r="D214" t="e">
            <v>#DIV/0!</v>
          </cell>
        </row>
        <row r="215">
          <cell r="D215" t="e">
            <v>#DIV/0!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H8">
            <v>132.2792809602867</v>
          </cell>
        </row>
        <row r="9">
          <cell r="H9">
            <v>132.2792809602867</v>
          </cell>
        </row>
        <row r="10">
          <cell r="H10">
            <v>128.67443861914967</v>
          </cell>
        </row>
        <row r="11">
          <cell r="H11">
            <v>128.67443861914967</v>
          </cell>
        </row>
        <row r="12">
          <cell r="H12">
            <v>135.10649161759147</v>
          </cell>
        </row>
        <row r="13">
          <cell r="H13">
            <v>135.10649161759147</v>
          </cell>
        </row>
        <row r="14">
          <cell r="H14">
            <v>159.1569591263339</v>
          </cell>
        </row>
        <row r="15">
          <cell r="H15">
            <v>159.1569591263339</v>
          </cell>
        </row>
        <row r="16">
          <cell r="H16">
            <v>170.55840810736456</v>
          </cell>
        </row>
        <row r="17">
          <cell r="H17">
            <v>170.55840810736456</v>
          </cell>
        </row>
        <row r="18">
          <cell r="H18">
            <v>122.79960393110265</v>
          </cell>
        </row>
        <row r="19">
          <cell r="H19">
            <v>122.79960393110265</v>
          </cell>
        </row>
        <row r="20">
          <cell r="H20">
            <v>195.66387919266387</v>
          </cell>
        </row>
        <row r="21">
          <cell r="H21">
            <v>195.66387919266387</v>
          </cell>
        </row>
        <row r="22">
          <cell r="H22">
            <v>207.61730306898107</v>
          </cell>
        </row>
        <row r="23">
          <cell r="H23">
            <v>207.61730306898107</v>
          </cell>
        </row>
      </sheetData>
      <sheetData sheetId="17">
        <row r="8">
          <cell r="H8">
            <v>83.20025275291923</v>
          </cell>
        </row>
        <row r="9">
          <cell r="H9">
            <v>83.20025275291923</v>
          </cell>
        </row>
        <row r="10">
          <cell r="H10">
            <v>79.62572252038505</v>
          </cell>
        </row>
        <row r="11">
          <cell r="H11">
            <v>79.62572252038505</v>
          </cell>
        </row>
        <row r="12">
          <cell r="H12">
            <v>81.7023109112079</v>
          </cell>
        </row>
        <row r="13">
          <cell r="H13">
            <v>81.7023109112079</v>
          </cell>
        </row>
        <row r="14">
          <cell r="H14">
            <v>106.41576609358289</v>
          </cell>
        </row>
        <row r="15">
          <cell r="H15">
            <v>106.41576609358289</v>
          </cell>
        </row>
        <row r="16">
          <cell r="H16">
            <v>102.60345807503515</v>
          </cell>
        </row>
        <row r="17">
          <cell r="H17">
            <v>102.60345807503515</v>
          </cell>
        </row>
        <row r="18">
          <cell r="H18">
            <v>70.13943243428304</v>
          </cell>
        </row>
        <row r="19">
          <cell r="H19">
            <v>70.13943243428304</v>
          </cell>
        </row>
        <row r="20">
          <cell r="H20">
            <v>124.77435174408984</v>
          </cell>
        </row>
        <row r="21">
          <cell r="H21">
            <v>124.77435174408984</v>
          </cell>
        </row>
        <row r="22">
          <cell r="H22">
            <v>138.9080718370143</v>
          </cell>
        </row>
        <row r="23">
          <cell r="H23">
            <v>138.9080718370143</v>
          </cell>
        </row>
        <row r="28">
          <cell r="H28">
            <v>121.82349050656822</v>
          </cell>
        </row>
        <row r="29">
          <cell r="H29">
            <v>121.82349050656822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Larissa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F16"/>
  <sheetViews>
    <sheetView workbookViewId="0" topLeftCell="A1">
      <selection activeCell="C25" sqref="C25"/>
    </sheetView>
  </sheetViews>
  <sheetFormatPr defaultColWidth="9.140625" defaultRowHeight="12.75"/>
  <sheetData>
    <row r="3" spans="1:6" ht="175">
      <c r="A3" s="38"/>
      <c r="B3" s="39" t="s">
        <v>160</v>
      </c>
      <c r="C3" s="39" t="s">
        <v>161</v>
      </c>
      <c r="D3" s="39" t="s">
        <v>162</v>
      </c>
      <c r="E3" s="135"/>
      <c r="F3" s="136" t="s">
        <v>163</v>
      </c>
    </row>
    <row r="4" spans="1:5" ht="12.75">
      <c r="A4" s="134">
        <v>2012</v>
      </c>
      <c r="B4" s="84">
        <v>42.822245812005455</v>
      </c>
      <c r="C4" s="85">
        <v>138.59452302247033</v>
      </c>
      <c r="D4" s="84">
        <v>334.10320811070363</v>
      </c>
      <c r="E4" s="135"/>
    </row>
    <row r="5" spans="1:5" ht="12.75">
      <c r="A5" s="134">
        <v>2013</v>
      </c>
      <c r="B5" s="84">
        <v>49.3915004969839</v>
      </c>
      <c r="C5" s="80">
        <v>131.66504227183782</v>
      </c>
      <c r="D5" s="84">
        <v>350.9322940723764</v>
      </c>
      <c r="E5" s="135"/>
    </row>
    <row r="6" spans="1:5" ht="12.75">
      <c r="A6" s="134">
        <v>2014</v>
      </c>
      <c r="B6" s="84">
        <v>46.90119558678003</v>
      </c>
      <c r="C6" s="80">
        <v>128.71782218342008</v>
      </c>
      <c r="D6" s="84">
        <v>350.0053734658511</v>
      </c>
      <c r="E6" s="135"/>
    </row>
    <row r="7" spans="1:5" ht="12.75">
      <c r="A7" s="134">
        <v>2015</v>
      </c>
      <c r="B7" s="84">
        <v>51.571462993973384</v>
      </c>
      <c r="C7" s="80">
        <v>135.7063962539405</v>
      </c>
      <c r="D7" s="84">
        <v>329.72117314866546</v>
      </c>
      <c r="E7" s="135"/>
    </row>
    <row r="8" spans="1:5" ht="12.75">
      <c r="A8" s="134">
        <v>2016</v>
      </c>
      <c r="B8" s="84">
        <v>50.41600588177734</v>
      </c>
      <c r="C8" s="80">
        <v>143.23355803772802</v>
      </c>
      <c r="D8" s="84">
        <v>297.67380382257016</v>
      </c>
      <c r="E8" s="135"/>
    </row>
    <row r="9" spans="1:5" ht="12.75">
      <c r="A9" s="134">
        <v>2017</v>
      </c>
      <c r="B9" s="84">
        <v>52.57914302320033</v>
      </c>
      <c r="C9" s="80">
        <v>159.09965566770427</v>
      </c>
      <c r="D9" s="84">
        <v>301.18513436664773</v>
      </c>
      <c r="E9" s="135"/>
    </row>
    <row r="10" spans="1:5" ht="12.75">
      <c r="A10" s="134">
        <v>2018</v>
      </c>
      <c r="B10" s="84">
        <v>58.009063866988434</v>
      </c>
      <c r="C10" s="80">
        <v>137.31616690441382</v>
      </c>
      <c r="D10" s="84">
        <v>297.72992428609456</v>
      </c>
      <c r="E10" s="135"/>
    </row>
    <row r="11" spans="1:5" ht="12.75">
      <c r="A11" s="134">
        <v>2019</v>
      </c>
      <c r="B11" s="84">
        <v>56.297247642749724</v>
      </c>
      <c r="C11" s="80">
        <v>118.69794485525114</v>
      </c>
      <c r="D11" s="84">
        <v>290.61329175931786</v>
      </c>
      <c r="E11" s="135"/>
    </row>
    <row r="12" spans="1:5" ht="12.75">
      <c r="A12" s="134">
        <v>2020</v>
      </c>
      <c r="B12" s="84">
        <v>55.0951152431641</v>
      </c>
      <c r="C12" s="80">
        <v>104.39797834737423</v>
      </c>
      <c r="D12" s="84">
        <v>244.73405057659298</v>
      </c>
      <c r="E12" s="135"/>
    </row>
    <row r="13" ht="12.75">
      <c r="E13" s="135"/>
    </row>
    <row r="14" ht="12.75">
      <c r="E14" s="135"/>
    </row>
    <row r="15" ht="12.75">
      <c r="E15" s="135"/>
    </row>
    <row r="16" ht="12.75">
      <c r="E16" s="135"/>
    </row>
  </sheetData>
  <conditionalFormatting sqref="D4:D12">
    <cfRule type="top10" priority="2" dxfId="0" rank="4"/>
  </conditionalFormatting>
  <conditionalFormatting sqref="B4:B12">
    <cfRule type="top10" priority="1" dxfId="0" rank="4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71"/>
  <sheetViews>
    <sheetView showGridLines="0" tabSelected="1" workbookViewId="0" topLeftCell="A1">
      <selection activeCell="F3" sqref="F3"/>
    </sheetView>
  </sheetViews>
  <sheetFormatPr defaultColWidth="11.57421875" defaultRowHeight="12.75"/>
  <cols>
    <col min="1" max="1" width="11.57421875" style="128" customWidth="1"/>
    <col min="2" max="2" width="11.421875" style="128" customWidth="1"/>
    <col min="3" max="5" width="10.00390625" style="128" customWidth="1"/>
    <col min="6" max="16384" width="11.57421875" style="128" customWidth="1"/>
  </cols>
  <sheetData>
    <row r="1" ht="12"/>
    <row r="2" spans="2:5" ht="36">
      <c r="B2" s="38" t="s">
        <v>40</v>
      </c>
      <c r="C2" s="39" t="s">
        <v>175</v>
      </c>
      <c r="D2" s="39" t="s">
        <v>176</v>
      </c>
      <c r="E2" s="39" t="s">
        <v>177</v>
      </c>
    </row>
    <row r="3" spans="2:8" ht="12">
      <c r="B3" s="18">
        <v>37987</v>
      </c>
      <c r="C3" s="101">
        <v>1.4580672916666668</v>
      </c>
      <c r="D3" s="101">
        <v>7.571559728333333</v>
      </c>
      <c r="E3" s="101">
        <v>3.9283452975</v>
      </c>
      <c r="F3" s="1"/>
      <c r="G3" s="6"/>
      <c r="H3" s="14" t="s">
        <v>178</v>
      </c>
    </row>
    <row r="4" spans="2:7" ht="12">
      <c r="B4" s="18">
        <v>38352</v>
      </c>
      <c r="C4" s="101">
        <v>1.4580672916666668</v>
      </c>
      <c r="D4" s="101">
        <v>7.571559728333333</v>
      </c>
      <c r="E4" s="101">
        <v>3.9283452975</v>
      </c>
      <c r="F4" s="1"/>
      <c r="G4" s="6"/>
    </row>
    <row r="5" spans="2:7" ht="12">
      <c r="B5" s="18">
        <v>38353</v>
      </c>
      <c r="C5" s="101">
        <v>1.5407048725000003</v>
      </c>
      <c r="D5" s="101">
        <v>7.846037334166666</v>
      </c>
      <c r="E5" s="101">
        <v>4.417475187500001</v>
      </c>
      <c r="F5" s="1"/>
      <c r="G5" s="6"/>
    </row>
    <row r="6" spans="2:7" ht="12">
      <c r="B6" s="18">
        <v>38717</v>
      </c>
      <c r="C6" s="101">
        <v>1.5407048725000003</v>
      </c>
      <c r="D6" s="101">
        <v>7.846037334166666</v>
      </c>
      <c r="E6" s="101">
        <v>4.417475187500001</v>
      </c>
      <c r="F6" s="1"/>
      <c r="G6" s="6"/>
    </row>
    <row r="7" spans="2:7" ht="12">
      <c r="B7" s="18">
        <v>38718</v>
      </c>
      <c r="C7" s="101">
        <v>1.6449793233333332</v>
      </c>
      <c r="D7" s="101">
        <v>8.5978196275</v>
      </c>
      <c r="E7" s="101">
        <v>4.861401045000001</v>
      </c>
      <c r="F7" s="1"/>
      <c r="G7" s="6"/>
    </row>
    <row r="8" spans="2:7" ht="12">
      <c r="B8" s="18">
        <v>39082</v>
      </c>
      <c r="C8" s="101">
        <v>1.6449793233333332</v>
      </c>
      <c r="D8" s="101">
        <v>9.322293779999999</v>
      </c>
      <c r="E8" s="101">
        <v>5.372593949999999</v>
      </c>
      <c r="F8" s="1"/>
      <c r="G8" s="6"/>
    </row>
    <row r="9" spans="2:7" ht="12">
      <c r="B9" s="18">
        <v>39083</v>
      </c>
      <c r="C9" s="101">
        <v>1.7642781341666665</v>
      </c>
      <c r="D9" s="101">
        <v>9.200899660833334</v>
      </c>
      <c r="E9" s="101">
        <v>5.338427195</v>
      </c>
      <c r="F9" s="1"/>
      <c r="G9" s="6"/>
    </row>
    <row r="10" spans="2:7" ht="12">
      <c r="B10" s="18">
        <v>39447</v>
      </c>
      <c r="C10" s="101">
        <v>1.7642781341666665</v>
      </c>
      <c r="D10" s="101">
        <v>9.200899660833334</v>
      </c>
      <c r="E10" s="101">
        <v>5.338427195</v>
      </c>
      <c r="F10" s="1"/>
      <c r="G10" s="6"/>
    </row>
    <row r="11" spans="2:7" ht="12">
      <c r="B11" s="18">
        <v>39448</v>
      </c>
      <c r="C11" s="101">
        <v>1.7379006233333334</v>
      </c>
      <c r="D11" s="101">
        <v>9.246594455833332</v>
      </c>
      <c r="E11" s="101">
        <v>6.514313340833334</v>
      </c>
      <c r="F11" s="1"/>
      <c r="G11" s="6"/>
    </row>
    <row r="12" spans="2:7" ht="12">
      <c r="B12" s="18">
        <v>39813</v>
      </c>
      <c r="C12" s="101">
        <v>1.7379006233333334</v>
      </c>
      <c r="D12" s="101">
        <v>9.246594455833332</v>
      </c>
      <c r="E12" s="101">
        <v>6.514313340833334</v>
      </c>
      <c r="F12" s="1"/>
      <c r="G12" s="6"/>
    </row>
    <row r="13" spans="2:7" ht="12">
      <c r="B13" s="18">
        <v>39814</v>
      </c>
      <c r="C13" s="101">
        <v>1.6116412766666663</v>
      </c>
      <c r="D13" s="101">
        <v>9.385228408333331</v>
      </c>
      <c r="E13" s="101">
        <v>7.990286307500002</v>
      </c>
      <c r="F13" s="1"/>
      <c r="G13" s="6"/>
    </row>
    <row r="14" spans="2:7" ht="12">
      <c r="B14" s="18">
        <v>40178</v>
      </c>
      <c r="C14" s="101">
        <v>1.6116412766666663</v>
      </c>
      <c r="D14" s="101">
        <v>9.385228408333331</v>
      </c>
      <c r="E14" s="101">
        <v>7.990286307500002</v>
      </c>
      <c r="F14" s="1"/>
      <c r="G14" s="6"/>
    </row>
    <row r="15" spans="2:7" ht="12">
      <c r="B15" s="18">
        <v>40179</v>
      </c>
      <c r="C15" s="101">
        <v>1.9780891450000002</v>
      </c>
      <c r="D15" s="101">
        <v>10.366106218333334</v>
      </c>
      <c r="E15" s="101">
        <v>5.763618099999999</v>
      </c>
      <c r="F15" s="1"/>
      <c r="G15" s="6"/>
    </row>
    <row r="16" spans="2:7" ht="12">
      <c r="B16" s="18">
        <v>40543</v>
      </c>
      <c r="C16" s="101">
        <v>1.9780891450000002</v>
      </c>
      <c r="D16" s="101">
        <v>10.366106218333334</v>
      </c>
      <c r="E16" s="101">
        <v>5.763618099999999</v>
      </c>
      <c r="F16" s="1"/>
      <c r="G16" s="6"/>
    </row>
    <row r="17" spans="2:7" ht="12">
      <c r="B17" s="18">
        <v>40544</v>
      </c>
      <c r="C17" s="101">
        <v>1.9846872124999997</v>
      </c>
      <c r="D17" s="101">
        <v>10.574817061666666</v>
      </c>
      <c r="E17" s="101">
        <v>6.365025640833334</v>
      </c>
      <c r="F17" s="1"/>
      <c r="G17" s="6"/>
    </row>
    <row r="18" spans="2:7" ht="12">
      <c r="B18" s="18">
        <v>40908</v>
      </c>
      <c r="C18" s="101">
        <v>1.9846872124999997</v>
      </c>
      <c r="D18" s="101">
        <v>10.574817061666666</v>
      </c>
      <c r="E18" s="101">
        <v>6.365025640833334</v>
      </c>
      <c r="F18" s="1"/>
      <c r="G18" s="6"/>
    </row>
    <row r="19" spans="2:7" ht="12">
      <c r="B19" s="18">
        <v>40909</v>
      </c>
      <c r="C19" s="101">
        <v>1.815449759166667</v>
      </c>
      <c r="D19" s="101">
        <v>10.194046181666666</v>
      </c>
      <c r="E19" s="101">
        <v>6.272935191666666</v>
      </c>
      <c r="F19" s="1"/>
      <c r="G19" s="6"/>
    </row>
    <row r="20" spans="2:7" ht="12">
      <c r="B20" s="18">
        <v>41274</v>
      </c>
      <c r="C20" s="101">
        <v>1.815449759166667</v>
      </c>
      <c r="D20" s="101">
        <v>10.194046181666666</v>
      </c>
      <c r="E20" s="101">
        <v>6.272935191666666</v>
      </c>
      <c r="F20" s="1"/>
      <c r="G20" s="6"/>
    </row>
    <row r="21" spans="2:7" ht="12">
      <c r="B21" s="18">
        <v>41275</v>
      </c>
      <c r="C21" s="101">
        <v>1.631554229166667</v>
      </c>
      <c r="D21" s="101">
        <v>9.669946273333334</v>
      </c>
      <c r="E21" s="101">
        <v>5.345865859999999</v>
      </c>
      <c r="F21" s="1"/>
      <c r="G21" s="6"/>
    </row>
    <row r="22" spans="2:7" ht="12">
      <c r="B22" s="18">
        <v>41639</v>
      </c>
      <c r="C22" s="101">
        <v>1.631554229166667</v>
      </c>
      <c r="D22" s="101">
        <v>9.669946273333334</v>
      </c>
      <c r="E22" s="101">
        <v>5.345865859999999</v>
      </c>
      <c r="F22" s="1"/>
      <c r="G22" s="6"/>
    </row>
    <row r="23" spans="2:7" ht="12">
      <c r="B23" s="18">
        <v>41640</v>
      </c>
      <c r="C23" s="101">
        <v>1.6394875583333333</v>
      </c>
      <c r="D23" s="101">
        <v>9.68203115</v>
      </c>
      <c r="E23" s="101">
        <v>5.276599333333333</v>
      </c>
      <c r="F23" s="1"/>
      <c r="G23" s="6"/>
    </row>
    <row r="24" spans="2:7" ht="12">
      <c r="B24" s="18">
        <v>42004</v>
      </c>
      <c r="C24" s="101">
        <v>1.6394875583333333</v>
      </c>
      <c r="D24" s="101">
        <v>9.68203115</v>
      </c>
      <c r="E24" s="101">
        <v>5.276599333333333</v>
      </c>
      <c r="G24" s="6"/>
    </row>
    <row r="25" spans="2:8" ht="12">
      <c r="B25" s="18">
        <v>42005</v>
      </c>
      <c r="C25" s="101">
        <v>1.7593482958333333</v>
      </c>
      <c r="D25" s="101">
        <v>9.772261894999998</v>
      </c>
      <c r="E25" s="101">
        <v>5.987266398333333</v>
      </c>
      <c r="G25" s="6"/>
      <c r="H25" s="7"/>
    </row>
    <row r="26" spans="2:7" ht="12">
      <c r="B26" s="18">
        <v>42369</v>
      </c>
      <c r="C26" s="101">
        <v>1.7593482958333333</v>
      </c>
      <c r="D26" s="101">
        <v>9.772261894999998</v>
      </c>
      <c r="E26" s="101">
        <v>5.987266398333333</v>
      </c>
      <c r="G26" s="6"/>
    </row>
    <row r="27" spans="2:7" ht="12">
      <c r="B27" s="18">
        <v>42370</v>
      </c>
      <c r="C27" s="101">
        <v>1.9359735466666668</v>
      </c>
      <c r="D27" s="101">
        <v>10.531071573333332</v>
      </c>
      <c r="E27" s="101">
        <v>6.198362704999999</v>
      </c>
      <c r="G27" s="6"/>
    </row>
    <row r="28" spans="2:7" ht="12">
      <c r="B28" s="18">
        <v>42735</v>
      </c>
      <c r="C28" s="101">
        <v>1.9359735466666668</v>
      </c>
      <c r="D28" s="101">
        <v>10.531071573333332</v>
      </c>
      <c r="E28" s="101">
        <v>6.198362704999999</v>
      </c>
      <c r="G28" s="6"/>
    </row>
    <row r="29" spans="2:7" ht="12">
      <c r="B29" s="18">
        <v>42736</v>
      </c>
      <c r="C29" s="101">
        <v>2.0730310641666665</v>
      </c>
      <c r="D29" s="101">
        <v>10.774579914166667</v>
      </c>
      <c r="E29" s="101">
        <v>6.155130698333334</v>
      </c>
      <c r="G29" s="6"/>
    </row>
    <row r="30" spans="2:5" ht="12">
      <c r="B30" s="18">
        <v>43100</v>
      </c>
      <c r="C30" s="101">
        <v>2.0730310641666665</v>
      </c>
      <c r="D30" s="101">
        <v>10.774579914166667</v>
      </c>
      <c r="E30" s="101">
        <v>6.155130698333334</v>
      </c>
    </row>
    <row r="31" spans="2:5" ht="12">
      <c r="B31" s="18">
        <v>43101</v>
      </c>
      <c r="C31" s="101">
        <v>2.2296570533333333</v>
      </c>
      <c r="D31" s="101">
        <v>10.553542113333334</v>
      </c>
      <c r="E31" s="101">
        <v>5.689550131666667</v>
      </c>
    </row>
    <row r="32" spans="2:5" ht="12">
      <c r="B32" s="18">
        <v>43465</v>
      </c>
      <c r="C32" s="101">
        <v>2.2296570533333333</v>
      </c>
      <c r="D32" s="101">
        <v>10.553542113333334</v>
      </c>
      <c r="E32" s="101">
        <v>5.689550131666667</v>
      </c>
    </row>
    <row r="33" spans="2:5" ht="12">
      <c r="B33" s="18">
        <v>43466</v>
      </c>
      <c r="C33" s="101">
        <v>2.0710604850000007</v>
      </c>
      <c r="D33" s="101">
        <v>10.624181585833334</v>
      </c>
      <c r="E33" s="101">
        <v>4.859088398333333</v>
      </c>
    </row>
    <row r="34" spans="2:5" ht="12">
      <c r="B34" s="20">
        <v>43830</v>
      </c>
      <c r="C34" s="101">
        <v>2.0710604850000007</v>
      </c>
      <c r="D34" s="101">
        <v>10.624181585833334</v>
      </c>
      <c r="E34" s="101">
        <v>4.859088398333333</v>
      </c>
    </row>
    <row r="35" spans="2:5" ht="12">
      <c r="B35" s="20">
        <v>43861</v>
      </c>
      <c r="C35" s="101">
        <v>2.1667050558333334</v>
      </c>
      <c r="D35" s="101">
        <v>11.827797364166667</v>
      </c>
      <c r="E35" s="101">
        <v>5.641922170000001</v>
      </c>
    </row>
    <row r="36" spans="2:5" ht="12">
      <c r="B36" s="20">
        <v>44196</v>
      </c>
      <c r="C36" s="101">
        <v>2.1667050558333334</v>
      </c>
      <c r="D36" s="101">
        <v>11.827797364166667</v>
      </c>
      <c r="E36" s="101">
        <v>5.641922170000001</v>
      </c>
    </row>
    <row r="37" spans="2:5" ht="12">
      <c r="B37" s="20"/>
      <c r="C37" s="101"/>
      <c r="D37" s="101"/>
      <c r="E37" s="101"/>
    </row>
    <row r="38" spans="2:6" ht="12">
      <c r="B38" s="20"/>
      <c r="C38" s="101"/>
      <c r="D38" s="101"/>
      <c r="E38" s="101"/>
      <c r="F38" s="6"/>
    </row>
    <row r="39" spans="2:6" ht="12">
      <c r="B39" s="20"/>
      <c r="C39" s="101"/>
      <c r="D39" s="101"/>
      <c r="E39" s="101"/>
      <c r="F39" s="6"/>
    </row>
    <row r="40" spans="2:6" ht="12">
      <c r="B40" s="20"/>
      <c r="C40" s="101"/>
      <c r="D40" s="101"/>
      <c r="E40" s="101"/>
      <c r="F40" s="6"/>
    </row>
    <row r="41" spans="2:6" ht="12">
      <c r="B41" s="20"/>
      <c r="C41" s="101"/>
      <c r="D41" s="101"/>
      <c r="E41" s="101"/>
      <c r="F41" s="6"/>
    </row>
    <row r="42" spans="2:6" ht="12">
      <c r="B42" s="20"/>
      <c r="C42" s="101"/>
      <c r="D42" s="101"/>
      <c r="E42" s="101"/>
      <c r="F42" s="6"/>
    </row>
    <row r="43" spans="2:6" ht="12">
      <c r="B43" s="20"/>
      <c r="C43" s="101"/>
      <c r="D43" s="101"/>
      <c r="E43" s="101"/>
      <c r="F43" s="6"/>
    </row>
    <row r="44" spans="1:6" ht="12">
      <c r="A44" s="125"/>
      <c r="B44" s="20"/>
      <c r="C44" s="101"/>
      <c r="D44" s="101"/>
      <c r="E44" s="101"/>
      <c r="F44" s="6"/>
    </row>
    <row r="45" spans="1:8" ht="12">
      <c r="A45" s="125"/>
      <c r="B45" s="20"/>
      <c r="C45" s="101"/>
      <c r="D45" s="101"/>
      <c r="E45" s="101"/>
      <c r="F45" s="6"/>
      <c r="H45" s="7"/>
    </row>
    <row r="46" spans="1:6" ht="12">
      <c r="A46" s="125"/>
      <c r="B46" s="20"/>
      <c r="C46" s="101"/>
      <c r="D46" s="101"/>
      <c r="E46" s="101"/>
      <c r="F46" s="6"/>
    </row>
    <row r="47" spans="1:6" ht="29.65" customHeight="1">
      <c r="A47" s="125"/>
      <c r="B47" s="6"/>
      <c r="C47" s="6"/>
      <c r="D47" s="6"/>
      <c r="E47" s="30"/>
      <c r="F47" s="6"/>
    </row>
    <row r="48" spans="1:6" ht="12.75">
      <c r="A48" s="125"/>
      <c r="B48" s="6"/>
      <c r="C48" s="6"/>
      <c r="D48" s="6"/>
      <c r="E48" s="30"/>
      <c r="F48" s="6"/>
    </row>
    <row r="49" spans="1:6" ht="12.75">
      <c r="A49" s="125"/>
      <c r="B49" s="6"/>
      <c r="C49" s="6"/>
      <c r="D49" s="6"/>
      <c r="E49" s="30"/>
      <c r="F49" s="6"/>
    </row>
    <row r="50" spans="1:8" ht="12">
      <c r="A50" s="125"/>
      <c r="E50" s="30"/>
      <c r="F50" s="6"/>
      <c r="H50" s="128" t="s">
        <v>22</v>
      </c>
    </row>
    <row r="51" spans="1:6" ht="12.75">
      <c r="A51" s="125"/>
      <c r="E51" s="30"/>
      <c r="F51" s="6"/>
    </row>
    <row r="52" spans="1:6" ht="12.75">
      <c r="A52" s="125"/>
      <c r="E52" s="30"/>
      <c r="F52" s="6"/>
    </row>
    <row r="53" spans="1:6" ht="12.75">
      <c r="A53" s="125"/>
      <c r="E53" s="30"/>
      <c r="F53" s="6"/>
    </row>
    <row r="54" spans="1:5" ht="12.75">
      <c r="A54" s="125"/>
      <c r="E54" s="30"/>
    </row>
    <row r="55" spans="1:5" ht="12.75">
      <c r="A55" s="125"/>
      <c r="E55" s="30"/>
    </row>
    <row r="56" ht="12.75">
      <c r="E56" s="30"/>
    </row>
    <row r="57" spans="5:8" ht="12">
      <c r="E57" s="30"/>
      <c r="H57" s="3" t="s">
        <v>20</v>
      </c>
    </row>
    <row r="58" spans="5:8" ht="12">
      <c r="E58" s="30"/>
      <c r="H58" s="3" t="s">
        <v>23</v>
      </c>
    </row>
    <row r="59" ht="12.75">
      <c r="E59" s="30"/>
    </row>
    <row r="60" spans="5:13" ht="12.75">
      <c r="E60" s="34"/>
      <c r="M60" s="132"/>
    </row>
    <row r="61" ht="12.75">
      <c r="E61" s="31"/>
    </row>
    <row r="62" ht="12.75">
      <c r="E62" s="30"/>
    </row>
    <row r="63" spans="5:6" ht="12.75">
      <c r="E63" s="34"/>
      <c r="F63" s="33"/>
    </row>
    <row r="64" spans="5:6" ht="12.75">
      <c r="E64" s="29"/>
      <c r="F64" s="35"/>
    </row>
    <row r="65" ht="12.75">
      <c r="E65" s="30"/>
    </row>
    <row r="66" ht="12.75">
      <c r="E66" s="30"/>
    </row>
    <row r="67" ht="12.75">
      <c r="E67" s="30"/>
    </row>
    <row r="68" ht="12.75">
      <c r="E68" s="30"/>
    </row>
    <row r="69" ht="12.75">
      <c r="E69" s="32"/>
    </row>
    <row r="71" ht="12.75">
      <c r="E71" s="27"/>
    </row>
  </sheetData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N62"/>
  <sheetViews>
    <sheetView showGridLines="0" workbookViewId="0" topLeftCell="A1">
      <selection activeCell="G8" sqref="G8"/>
    </sheetView>
  </sheetViews>
  <sheetFormatPr defaultColWidth="11.57421875" defaultRowHeight="12.75"/>
  <cols>
    <col min="1" max="1" width="11.57421875" style="128" customWidth="1"/>
    <col min="2" max="2" width="9.8515625" style="128" customWidth="1"/>
    <col min="3" max="5" width="10.00390625" style="128" customWidth="1"/>
    <col min="6" max="6" width="12.421875" style="128" bestFit="1" customWidth="1"/>
    <col min="7" max="16384" width="11.57421875" style="128" customWidth="1"/>
  </cols>
  <sheetData>
    <row r="1" ht="12"/>
    <row r="2" spans="2:5" ht="36">
      <c r="B2" s="38" t="s">
        <v>40</v>
      </c>
      <c r="C2" s="39" t="s">
        <v>179</v>
      </c>
      <c r="D2" s="39" t="s">
        <v>180</v>
      </c>
      <c r="E2" s="39" t="s">
        <v>181</v>
      </c>
    </row>
    <row r="3" spans="2:8" ht="12">
      <c r="B3" s="134">
        <v>2004</v>
      </c>
      <c r="C3" s="85">
        <v>106.5777571136906</v>
      </c>
      <c r="D3" s="102">
        <v>96.26679964047224</v>
      </c>
      <c r="E3" s="102">
        <v>85.60809798993152</v>
      </c>
      <c r="F3" s="27"/>
      <c r="H3" s="14" t="s">
        <v>186</v>
      </c>
    </row>
    <row r="4" spans="2:6" ht="12">
      <c r="B4" s="137">
        <v>2005</v>
      </c>
      <c r="C4" s="85">
        <v>102.04425929080715</v>
      </c>
      <c r="D4" s="102">
        <v>92.14985476616076</v>
      </c>
      <c r="E4" s="102">
        <v>85.84487474649039</v>
      </c>
      <c r="F4" s="27"/>
    </row>
    <row r="5" spans="2:6" ht="12">
      <c r="B5" s="134">
        <v>2006</v>
      </c>
      <c r="C5" s="85">
        <v>107.014629304449</v>
      </c>
      <c r="D5" s="102">
        <v>95.1136926294321</v>
      </c>
      <c r="E5" s="102">
        <v>91.4299931341432</v>
      </c>
      <c r="F5" s="27"/>
    </row>
    <row r="6" spans="2:6" ht="12">
      <c r="B6" s="137">
        <v>2007</v>
      </c>
      <c r="C6" s="85">
        <v>126.42618143955809</v>
      </c>
      <c r="D6" s="102">
        <v>118.29958302520498</v>
      </c>
      <c r="E6" s="102">
        <v>113.35209299100187</v>
      </c>
      <c r="F6" s="27"/>
    </row>
    <row r="7" spans="2:6" ht="12">
      <c r="B7" s="134">
        <v>2008</v>
      </c>
      <c r="C7" s="85">
        <v>132.3482579566829</v>
      </c>
      <c r="D7" s="102">
        <v>120.45296265416123</v>
      </c>
      <c r="E7" s="102">
        <v>120.79414406338717</v>
      </c>
      <c r="F7" s="27"/>
    </row>
    <row r="8" spans="2:6" ht="12">
      <c r="B8" s="137">
        <v>2009</v>
      </c>
      <c r="C8" s="85">
        <v>95.34102836114381</v>
      </c>
      <c r="D8" s="102">
        <v>92.42564420663999</v>
      </c>
      <c r="E8" s="102">
        <v>83.25304660346593</v>
      </c>
      <c r="F8" s="27"/>
    </row>
    <row r="9" spans="2:6" ht="12">
      <c r="B9" s="134">
        <v>2010</v>
      </c>
      <c r="C9" s="85">
        <v>147.74617458742821</v>
      </c>
      <c r="D9" s="102">
        <v>142.58043342118424</v>
      </c>
      <c r="E9" s="102">
        <v>142.20769516865343</v>
      </c>
      <c r="F9" s="27"/>
    </row>
    <row r="10" spans="2:6" ht="12">
      <c r="B10" s="137">
        <v>2011</v>
      </c>
      <c r="C10" s="85">
        <v>171.2766115952054</v>
      </c>
      <c r="D10" s="102">
        <v>169.3724526128473</v>
      </c>
      <c r="E10" s="102">
        <v>157.80521975532773</v>
      </c>
      <c r="F10" s="27"/>
    </row>
    <row r="11" spans="2:6" ht="12">
      <c r="B11" s="134">
        <v>2012</v>
      </c>
      <c r="C11" s="85">
        <v>143.83778703586825</v>
      </c>
      <c r="D11" s="102">
        <v>139.9458338632021</v>
      </c>
      <c r="E11" s="102">
        <v>134.881076797564</v>
      </c>
      <c r="F11" s="27"/>
    </row>
    <row r="12" spans="2:6" ht="12">
      <c r="B12" s="137">
        <v>2013</v>
      </c>
      <c r="C12" s="85">
        <v>140.23108768105482</v>
      </c>
      <c r="D12" s="102">
        <v>133.37122386328377</v>
      </c>
      <c r="E12" s="102">
        <v>125.96444058549574</v>
      </c>
      <c r="F12" s="27"/>
    </row>
    <row r="13" spans="2:6" ht="12">
      <c r="B13" s="134">
        <v>2014</v>
      </c>
      <c r="C13" s="85">
        <v>131.66982557207268</v>
      </c>
      <c r="D13" s="102">
        <v>131.87412410876203</v>
      </c>
      <c r="E13" s="102">
        <v>122.00910997095477</v>
      </c>
      <c r="F13" s="27"/>
    </row>
    <row r="14" spans="2:6" ht="12">
      <c r="B14" s="137">
        <v>2015</v>
      </c>
      <c r="C14" s="85">
        <v>140.91521734903017</v>
      </c>
      <c r="D14" s="102">
        <v>138.43537806658426</v>
      </c>
      <c r="E14" s="102">
        <v>129.72161904296357</v>
      </c>
      <c r="F14" s="27"/>
    </row>
    <row r="15" spans="2:6" ht="12">
      <c r="B15" s="134">
        <v>2016</v>
      </c>
      <c r="C15" s="85">
        <v>142.5759921368347</v>
      </c>
      <c r="D15" s="102">
        <v>145.7957387629846</v>
      </c>
      <c r="E15" s="102">
        <v>139.08577262474566</v>
      </c>
      <c r="F15" s="27"/>
    </row>
    <row r="16" spans="2:6" ht="12">
      <c r="B16" s="137">
        <v>2017</v>
      </c>
      <c r="C16" s="85">
        <v>156.60285307744246</v>
      </c>
      <c r="D16" s="102">
        <v>156.3159196693003</v>
      </c>
      <c r="E16" s="102">
        <v>164.8135124530644</v>
      </c>
      <c r="F16" s="27"/>
    </row>
    <row r="17" spans="2:6" ht="12">
      <c r="B17" s="134">
        <v>2018</v>
      </c>
      <c r="C17" s="85">
        <v>136.57670449576287</v>
      </c>
      <c r="D17" s="102">
        <v>136.63969968700246</v>
      </c>
      <c r="E17" s="102">
        <v>138.86073064653687</v>
      </c>
      <c r="F17" s="27"/>
    </row>
    <row r="18" spans="2:6" ht="12">
      <c r="B18" s="137">
        <v>2019</v>
      </c>
      <c r="C18" s="85">
        <v>121.79100964306213</v>
      </c>
      <c r="D18" s="102">
        <v>125.35008172072216</v>
      </c>
      <c r="E18" s="102">
        <v>102.83500351040983</v>
      </c>
      <c r="F18" s="27"/>
    </row>
    <row r="19" spans="2:6" ht="12">
      <c r="B19" s="134">
        <v>2020</v>
      </c>
      <c r="C19" s="85">
        <v>109.92345390624959</v>
      </c>
      <c r="D19" s="102">
        <v>107.83447957921582</v>
      </c>
      <c r="E19" s="102">
        <v>95.07166818999207</v>
      </c>
      <c r="F19" s="8"/>
    </row>
    <row r="20" spans="2:6" ht="12">
      <c r="B20" s="18"/>
      <c r="C20" s="85"/>
      <c r="D20" s="102"/>
      <c r="E20" s="102"/>
      <c r="F20" s="8"/>
    </row>
    <row r="21" spans="2:6" ht="12">
      <c r="B21" s="18"/>
      <c r="C21" s="85"/>
      <c r="D21" s="102"/>
      <c r="E21" s="102"/>
      <c r="F21" s="8"/>
    </row>
    <row r="22" spans="2:6" ht="12">
      <c r="B22" s="18"/>
      <c r="C22" s="85"/>
      <c r="D22" s="102"/>
      <c r="E22" s="102"/>
      <c r="F22" s="8"/>
    </row>
    <row r="23" spans="2:6" ht="12">
      <c r="B23" s="18"/>
      <c r="C23" s="85"/>
      <c r="D23" s="102"/>
      <c r="E23" s="102"/>
      <c r="F23" s="8"/>
    </row>
    <row r="24" spans="2:6" ht="12">
      <c r="B24" s="18"/>
      <c r="C24" s="85"/>
      <c r="D24" s="102"/>
      <c r="E24" s="102"/>
      <c r="F24" s="8"/>
    </row>
    <row r="25" spans="2:6" ht="12">
      <c r="B25" s="18"/>
      <c r="C25" s="85"/>
      <c r="D25" s="102"/>
      <c r="E25" s="102"/>
      <c r="F25" s="8"/>
    </row>
    <row r="26" spans="2:6" ht="12">
      <c r="B26" s="18"/>
      <c r="C26" s="85"/>
      <c r="D26" s="102"/>
      <c r="E26" s="102"/>
      <c r="F26" s="8"/>
    </row>
    <row r="27" spans="2:6" ht="12">
      <c r="B27" s="18"/>
      <c r="C27" s="85"/>
      <c r="D27" s="102"/>
      <c r="E27" s="102"/>
      <c r="F27" s="8"/>
    </row>
    <row r="28" spans="2:6" ht="12">
      <c r="B28" s="18"/>
      <c r="C28" s="85"/>
      <c r="D28" s="102"/>
      <c r="E28" s="102"/>
      <c r="F28" s="8"/>
    </row>
    <row r="29" spans="2:6" ht="12">
      <c r="B29" s="18"/>
      <c r="C29" s="85"/>
      <c r="D29" s="102"/>
      <c r="E29" s="102"/>
      <c r="F29" s="8"/>
    </row>
    <row r="30" spans="2:6" ht="12">
      <c r="B30" s="18"/>
      <c r="C30" s="85"/>
      <c r="D30" s="102"/>
      <c r="E30" s="102"/>
      <c r="F30" s="8"/>
    </row>
    <row r="31" spans="2:6" ht="12">
      <c r="B31" s="18"/>
      <c r="C31" s="85"/>
      <c r="D31" s="102"/>
      <c r="E31" s="102"/>
      <c r="F31" s="1"/>
    </row>
    <row r="32" spans="2:5" ht="12">
      <c r="B32" s="18"/>
      <c r="C32" s="85"/>
      <c r="D32" s="102"/>
      <c r="E32" s="102"/>
    </row>
    <row r="33" spans="2:5" ht="12">
      <c r="B33" s="18"/>
      <c r="C33" s="85"/>
      <c r="D33" s="102"/>
      <c r="E33" s="102"/>
    </row>
    <row r="34" spans="2:5" ht="12">
      <c r="B34" s="20"/>
      <c r="C34" s="85"/>
      <c r="D34" s="102"/>
      <c r="E34" s="102"/>
    </row>
    <row r="35" spans="2:5" ht="12">
      <c r="B35" s="20"/>
      <c r="C35" s="1"/>
      <c r="D35" s="1"/>
      <c r="E35" s="1"/>
    </row>
    <row r="36" spans="2:5" ht="12">
      <c r="B36" s="20"/>
      <c r="C36" s="1"/>
      <c r="D36" s="1"/>
      <c r="E36" s="1"/>
    </row>
    <row r="37" ht="12">
      <c r="B37" s="20"/>
    </row>
    <row r="38" ht="12">
      <c r="B38" s="20"/>
    </row>
    <row r="39" spans="2:8" ht="12">
      <c r="B39" s="20"/>
      <c r="F39" s="1"/>
      <c r="H39" s="9"/>
    </row>
    <row r="40" spans="2:6" ht="12">
      <c r="B40" s="20"/>
      <c r="F40" s="1"/>
    </row>
    <row r="41" spans="2:6" ht="12">
      <c r="B41" s="20"/>
      <c r="F41" s="1"/>
    </row>
    <row r="42" spans="2:6" ht="12">
      <c r="B42" s="20"/>
      <c r="F42" s="1"/>
    </row>
    <row r="43" spans="2:6" ht="12">
      <c r="B43" s="20"/>
      <c r="F43" s="1"/>
    </row>
    <row r="44" ht="12">
      <c r="B44" s="20"/>
    </row>
    <row r="45" ht="12">
      <c r="B45" s="20"/>
    </row>
    <row r="46" ht="12">
      <c r="B46" s="20"/>
    </row>
    <row r="47" ht="12"/>
    <row r="48" ht="12"/>
    <row r="49" ht="28.9" customHeight="1"/>
    <row r="53" ht="12">
      <c r="B53" s="128" t="s">
        <v>22</v>
      </c>
    </row>
    <row r="61" spans="8:14" ht="12">
      <c r="H61" s="3" t="s">
        <v>20</v>
      </c>
      <c r="N61" s="133"/>
    </row>
    <row r="62" ht="12">
      <c r="H62" s="3" t="s">
        <v>23</v>
      </c>
    </row>
  </sheetData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J60"/>
  <sheetViews>
    <sheetView showGridLines="0" workbookViewId="0" topLeftCell="A7">
      <selection activeCell="D35" sqref="D35"/>
    </sheetView>
  </sheetViews>
  <sheetFormatPr defaultColWidth="11.57421875" defaultRowHeight="12.75"/>
  <cols>
    <col min="1" max="1" width="11.57421875" style="128" customWidth="1"/>
    <col min="2" max="2" width="12.28125" style="128" customWidth="1"/>
    <col min="3" max="5" width="10.00390625" style="128" customWidth="1"/>
    <col min="6" max="16384" width="11.57421875" style="128" customWidth="1"/>
  </cols>
  <sheetData>
    <row r="1" ht="12"/>
    <row r="2" spans="2:5" ht="36">
      <c r="B2" s="38" t="s">
        <v>40</v>
      </c>
      <c r="C2" s="39" t="s">
        <v>183</v>
      </c>
      <c r="D2" s="39" t="s">
        <v>173</v>
      </c>
      <c r="E2" s="39" t="s">
        <v>174</v>
      </c>
    </row>
    <row r="3" spans="2:6" ht="12">
      <c r="B3" s="36">
        <v>37987</v>
      </c>
      <c r="C3" s="103">
        <v>149.09213583333334</v>
      </c>
      <c r="D3" s="103">
        <v>671.5973316666666</v>
      </c>
      <c r="E3" s="103">
        <v>1041.8935966666668</v>
      </c>
      <c r="F3" s="1"/>
    </row>
    <row r="4" spans="2:7" ht="12">
      <c r="B4" s="19">
        <v>38352</v>
      </c>
      <c r="C4" s="103">
        <v>149.09213583333334</v>
      </c>
      <c r="D4" s="103">
        <v>671.5973316666666</v>
      </c>
      <c r="E4" s="103">
        <v>1041.8935966666668</v>
      </c>
      <c r="F4" s="1"/>
      <c r="G4" s="14" t="s">
        <v>182</v>
      </c>
    </row>
    <row r="5" spans="2:10" ht="12">
      <c r="B5" s="19">
        <v>38353</v>
      </c>
      <c r="C5" s="103">
        <v>217.16363166666667</v>
      </c>
      <c r="D5" s="103">
        <v>767.7867991666667</v>
      </c>
      <c r="E5" s="103">
        <v>1179.0213233333334</v>
      </c>
      <c r="F5" s="1"/>
      <c r="J5" s="27"/>
    </row>
    <row r="6" spans="2:10" ht="12">
      <c r="B6" s="19">
        <v>38717</v>
      </c>
      <c r="C6" s="103">
        <v>217.16363166666667</v>
      </c>
      <c r="D6" s="103">
        <v>767.7867991666667</v>
      </c>
      <c r="E6" s="103">
        <v>1179.0213233333334</v>
      </c>
      <c r="F6" s="1"/>
      <c r="J6" s="27"/>
    </row>
    <row r="7" spans="2:10" ht="12">
      <c r="B7" s="19">
        <v>38718</v>
      </c>
      <c r="C7" s="103">
        <v>244.46333666666666</v>
      </c>
      <c r="D7" s="103">
        <v>990.8734225</v>
      </c>
      <c r="E7" s="103">
        <v>1435.3858125</v>
      </c>
      <c r="F7" s="1"/>
      <c r="J7" s="27"/>
    </row>
    <row r="8" spans="2:10" ht="12">
      <c r="B8" s="19">
        <v>39082</v>
      </c>
      <c r="C8" s="103">
        <v>244.46333666666666</v>
      </c>
      <c r="D8" s="103">
        <v>990.8734225</v>
      </c>
      <c r="E8" s="103">
        <v>1435.3858125</v>
      </c>
      <c r="F8" s="1"/>
      <c r="J8" s="27"/>
    </row>
    <row r="9" spans="2:10" ht="12">
      <c r="B9" s="19">
        <v>39083</v>
      </c>
      <c r="C9" s="103">
        <v>223.2669883333333</v>
      </c>
      <c r="D9" s="103">
        <v>1148.824815</v>
      </c>
      <c r="E9" s="103">
        <v>1505.2521208333335</v>
      </c>
      <c r="F9" s="1"/>
      <c r="J9" s="27"/>
    </row>
    <row r="10" spans="2:10" ht="12">
      <c r="B10" s="19">
        <v>39447</v>
      </c>
      <c r="C10" s="103">
        <v>223.2669883333333</v>
      </c>
      <c r="D10" s="103">
        <v>1148.824815</v>
      </c>
      <c r="E10" s="103">
        <v>1505.2521208333335</v>
      </c>
      <c r="F10" s="1"/>
      <c r="J10" s="27"/>
    </row>
    <row r="11" spans="2:10" ht="12">
      <c r="B11" s="19">
        <v>39448</v>
      </c>
      <c r="C11" s="103">
        <v>233.73551249999997</v>
      </c>
      <c r="D11" s="103">
        <v>1182.7296824999999</v>
      </c>
      <c r="E11" s="103">
        <v>1401.777871666667</v>
      </c>
      <c r="F11" s="1"/>
      <c r="J11" s="27"/>
    </row>
    <row r="12" spans="2:10" ht="12">
      <c r="B12" s="19">
        <v>39813</v>
      </c>
      <c r="C12" s="103">
        <v>233.73551249999997</v>
      </c>
      <c r="D12" s="103">
        <v>1182.7296824999999</v>
      </c>
      <c r="E12" s="103">
        <v>1401.777871666667</v>
      </c>
      <c r="F12" s="1"/>
      <c r="J12" s="27"/>
    </row>
    <row r="13" spans="2:10" ht="12">
      <c r="B13" s="19">
        <v>39814</v>
      </c>
      <c r="C13" s="103">
        <v>226.22507416666662</v>
      </c>
      <c r="D13" s="103">
        <v>1243.963955</v>
      </c>
      <c r="E13" s="103">
        <v>2257.07608</v>
      </c>
      <c r="F13" s="1"/>
      <c r="J13" s="27"/>
    </row>
    <row r="14" spans="2:10" ht="12">
      <c r="B14" s="19">
        <v>40178</v>
      </c>
      <c r="C14" s="103">
        <v>226.22507416666662</v>
      </c>
      <c r="D14" s="103">
        <v>1243.963955</v>
      </c>
      <c r="E14" s="103">
        <v>2257.07608</v>
      </c>
      <c r="F14" s="1"/>
      <c r="J14" s="27"/>
    </row>
    <row r="15" spans="2:10" ht="12">
      <c r="B15" s="19">
        <v>40179</v>
      </c>
      <c r="C15" s="103">
        <v>406.1895716666667</v>
      </c>
      <c r="D15" s="103">
        <v>1468.9813733333333</v>
      </c>
      <c r="E15" s="103">
        <v>2198.564058333333</v>
      </c>
      <c r="F15" s="1"/>
      <c r="J15" s="27"/>
    </row>
    <row r="16" spans="2:10" ht="12">
      <c r="B16" s="19">
        <v>40543</v>
      </c>
      <c r="C16" s="103">
        <v>406.1895716666667</v>
      </c>
      <c r="D16" s="103">
        <v>1468.9813733333333</v>
      </c>
      <c r="E16" s="103">
        <v>2198.564058333333</v>
      </c>
      <c r="F16" s="1"/>
      <c r="J16" s="27"/>
    </row>
    <row r="17" spans="2:10" ht="12">
      <c r="B17" s="19">
        <v>40544</v>
      </c>
      <c r="C17" s="103">
        <v>411.9064016666668</v>
      </c>
      <c r="D17" s="103">
        <v>1683.824195833333</v>
      </c>
      <c r="E17" s="103">
        <v>2185.6425575</v>
      </c>
      <c r="F17" s="1"/>
      <c r="J17" s="27"/>
    </row>
    <row r="18" spans="2:10" ht="12">
      <c r="B18" s="19">
        <v>40908</v>
      </c>
      <c r="C18" s="103">
        <v>411.9064016666668</v>
      </c>
      <c r="D18" s="103">
        <v>1683.824195833333</v>
      </c>
      <c r="E18" s="103">
        <v>2185.6425575</v>
      </c>
      <c r="F18" s="1"/>
      <c r="J18" s="27"/>
    </row>
    <row r="19" spans="2:10" ht="12">
      <c r="B19" s="19">
        <v>40909</v>
      </c>
      <c r="C19" s="103">
        <v>410.00561250000004</v>
      </c>
      <c r="D19" s="103">
        <v>1752.5981366666665</v>
      </c>
      <c r="E19" s="103">
        <v>2233.645830833333</v>
      </c>
      <c r="F19" s="1"/>
      <c r="J19" s="27"/>
    </row>
    <row r="20" spans="2:10" ht="12">
      <c r="B20" s="19">
        <v>41274</v>
      </c>
      <c r="C20" s="103">
        <v>410.00561250000004</v>
      </c>
      <c r="D20" s="103">
        <v>1752.5981366666665</v>
      </c>
      <c r="E20" s="103">
        <v>2233.645830833333</v>
      </c>
      <c r="F20" s="1"/>
      <c r="J20" s="27"/>
    </row>
    <row r="21" spans="2:6" ht="12">
      <c r="B21" s="19">
        <v>41275</v>
      </c>
      <c r="C21" s="103">
        <v>457.8073191666667</v>
      </c>
      <c r="D21" s="103">
        <v>1661.8163383333335</v>
      </c>
      <c r="E21" s="103">
        <v>1980.7486891666667</v>
      </c>
      <c r="F21" s="1"/>
    </row>
    <row r="22" spans="2:6" ht="12">
      <c r="B22" s="19">
        <v>41639</v>
      </c>
      <c r="C22" s="103">
        <v>457.8073191666667</v>
      </c>
      <c r="D22" s="103">
        <v>1661.8163383333335</v>
      </c>
      <c r="E22" s="103">
        <v>1980.7486891666667</v>
      </c>
      <c r="F22" s="1"/>
    </row>
    <row r="23" spans="2:6" ht="12">
      <c r="B23" s="19">
        <v>41640</v>
      </c>
      <c r="C23" s="103">
        <v>444.30758583333335</v>
      </c>
      <c r="D23" s="103">
        <v>1753.28354</v>
      </c>
      <c r="E23" s="103">
        <v>2272.17302</v>
      </c>
      <c r="F23" s="1"/>
    </row>
    <row r="24" spans="2:6" ht="12">
      <c r="B24" s="19">
        <v>42004</v>
      </c>
      <c r="C24" s="103">
        <v>444.30758583333335</v>
      </c>
      <c r="D24" s="103">
        <v>1753.28354</v>
      </c>
      <c r="E24" s="103">
        <v>2272.17302</v>
      </c>
      <c r="F24" s="1"/>
    </row>
    <row r="25" spans="2:6" ht="12">
      <c r="B25" s="19">
        <v>42005</v>
      </c>
      <c r="C25" s="103">
        <v>571.1846858333334</v>
      </c>
      <c r="D25" s="103">
        <v>1803.7586108333335</v>
      </c>
      <c r="E25" s="103">
        <v>2105.2702983333334</v>
      </c>
      <c r="F25" s="1"/>
    </row>
    <row r="26" spans="2:6" ht="12">
      <c r="B26" s="19">
        <v>42369</v>
      </c>
      <c r="C26" s="103">
        <v>571.1846858333334</v>
      </c>
      <c r="D26" s="103">
        <v>1803.7586108333335</v>
      </c>
      <c r="E26" s="103">
        <v>2105.2702983333334</v>
      </c>
      <c r="F26" s="1"/>
    </row>
    <row r="27" spans="2:6" ht="12">
      <c r="B27" s="19">
        <v>42370</v>
      </c>
      <c r="C27" s="103">
        <v>556.1759000000001</v>
      </c>
      <c r="D27" s="103">
        <v>2041.6402316666665</v>
      </c>
      <c r="E27" s="103">
        <v>2174.10857</v>
      </c>
      <c r="F27" s="1"/>
    </row>
    <row r="28" spans="2:6" ht="12">
      <c r="B28" s="19">
        <v>42735</v>
      </c>
      <c r="C28" s="103">
        <v>556.1759000000001</v>
      </c>
      <c r="D28" s="103">
        <v>2041.6402316666665</v>
      </c>
      <c r="E28" s="103">
        <v>2174.10857</v>
      </c>
      <c r="F28" s="1"/>
    </row>
    <row r="29" spans="2:6" ht="12">
      <c r="B29" s="19">
        <v>42736</v>
      </c>
      <c r="C29" s="103">
        <v>530.1231183333333</v>
      </c>
      <c r="D29" s="103">
        <v>2086.9143833333337</v>
      </c>
      <c r="E29" s="103">
        <v>1796.7402216666667</v>
      </c>
      <c r="F29" s="1"/>
    </row>
    <row r="30" spans="2:6" ht="12">
      <c r="B30" s="18">
        <v>43100</v>
      </c>
      <c r="C30" s="103">
        <v>530.1231183333333</v>
      </c>
      <c r="D30" s="103">
        <v>2086.9143833333337</v>
      </c>
      <c r="E30" s="103">
        <v>1796.7402216666667</v>
      </c>
      <c r="F30" s="1"/>
    </row>
    <row r="31" spans="2:6" ht="12">
      <c r="B31" s="18">
        <v>43101</v>
      </c>
      <c r="C31" s="103">
        <v>546.1561766666667</v>
      </c>
      <c r="D31" s="103">
        <v>2018.2777466666669</v>
      </c>
      <c r="E31" s="103">
        <v>1327.501976666667</v>
      </c>
      <c r="F31" s="1"/>
    </row>
    <row r="32" spans="2:6" ht="12">
      <c r="B32" s="18">
        <v>43465</v>
      </c>
      <c r="C32" s="103">
        <v>546.1561766666667</v>
      </c>
      <c r="D32" s="103">
        <v>2018.2777466666669</v>
      </c>
      <c r="E32" s="103">
        <v>1327.501976666667</v>
      </c>
      <c r="F32" s="1"/>
    </row>
    <row r="33" spans="2:6" ht="12">
      <c r="B33" s="18">
        <v>43466</v>
      </c>
      <c r="C33" s="103">
        <v>612.3742783333335</v>
      </c>
      <c r="D33" s="103">
        <v>2052.5889733333333</v>
      </c>
      <c r="E33" s="103">
        <v>1268.3087541666666</v>
      </c>
      <c r="F33" s="1"/>
    </row>
    <row r="34" spans="2:6" ht="12">
      <c r="B34" s="20">
        <v>43830</v>
      </c>
      <c r="C34" s="103">
        <v>612.3742783333335</v>
      </c>
      <c r="D34" s="103">
        <v>2052.5889733333333</v>
      </c>
      <c r="E34" s="103">
        <v>1268.3087541666666</v>
      </c>
      <c r="F34" s="1"/>
    </row>
    <row r="35" spans="2:6" ht="12">
      <c r="B35" s="20">
        <v>43861</v>
      </c>
      <c r="C35" s="122">
        <v>510.9635708333333</v>
      </c>
      <c r="D35" s="122">
        <v>1997.9323650000001</v>
      </c>
      <c r="E35" s="123">
        <v>1323.4553258333335</v>
      </c>
      <c r="F35" s="1"/>
    </row>
    <row r="36" spans="2:6" ht="12">
      <c r="B36" s="20">
        <v>44196</v>
      </c>
      <c r="C36" s="1">
        <v>510.9635708333333</v>
      </c>
      <c r="D36" s="1">
        <v>1997.9323650000001</v>
      </c>
      <c r="E36" s="1">
        <v>1323.4553258333335</v>
      </c>
      <c r="F36" s="1"/>
    </row>
    <row r="37" spans="3:5" ht="12">
      <c r="C37" s="27"/>
      <c r="D37" s="27"/>
      <c r="E37" s="27"/>
    </row>
    <row r="38" spans="3:5" ht="12">
      <c r="C38" s="27"/>
      <c r="D38" s="27"/>
      <c r="E38" s="27"/>
    </row>
    <row r="39" spans="3:6" ht="12">
      <c r="C39" s="27"/>
      <c r="D39" s="27"/>
      <c r="E39" s="27"/>
      <c r="F39" s="27"/>
    </row>
    <row r="40" spans="3:8" ht="12">
      <c r="C40" s="27"/>
      <c r="D40" s="27"/>
      <c r="E40" s="27"/>
      <c r="F40" s="27"/>
      <c r="H40" s="9"/>
    </row>
    <row r="41" spans="3:6" ht="12">
      <c r="C41" s="27"/>
      <c r="D41" s="27"/>
      <c r="E41" s="27"/>
      <c r="F41" s="27"/>
    </row>
    <row r="42" spans="3:6" ht="12">
      <c r="C42" s="27"/>
      <c r="D42" s="27"/>
      <c r="E42" s="27"/>
      <c r="F42" s="27"/>
    </row>
    <row r="43" spans="3:6" ht="12">
      <c r="C43" s="27"/>
      <c r="D43" s="27"/>
      <c r="E43" s="27"/>
      <c r="F43" s="27"/>
    </row>
    <row r="44" spans="3:6" ht="12">
      <c r="C44" s="27"/>
      <c r="D44" s="27"/>
      <c r="E44" s="27"/>
      <c r="F44" s="27"/>
    </row>
    <row r="45" spans="3:6" ht="12">
      <c r="C45" s="27"/>
      <c r="D45" s="27"/>
      <c r="E45" s="27"/>
      <c r="F45" s="27"/>
    </row>
    <row r="46" spans="3:6" ht="12">
      <c r="C46" s="27"/>
      <c r="D46" s="27"/>
      <c r="E46" s="27"/>
      <c r="F46" s="27"/>
    </row>
    <row r="47" spans="3:6" ht="28.9" customHeight="1">
      <c r="C47" s="27"/>
      <c r="D47" s="27"/>
      <c r="E47" s="27"/>
      <c r="F47" s="27"/>
    </row>
    <row r="48" spans="3:6" ht="12" customHeight="1">
      <c r="C48" s="27"/>
      <c r="D48" s="27"/>
      <c r="E48" s="27"/>
      <c r="F48" s="27"/>
    </row>
    <row r="49" spans="3:6" ht="12" customHeight="1">
      <c r="C49" s="27"/>
      <c r="D49" s="27"/>
      <c r="E49" s="27"/>
      <c r="F49" s="27"/>
    </row>
    <row r="50" spans="3:6" ht="12" customHeight="1">
      <c r="C50" s="27"/>
      <c r="D50" s="27"/>
      <c r="E50" s="27"/>
      <c r="F50" s="27"/>
    </row>
    <row r="51" spans="3:7" ht="12">
      <c r="C51" s="27"/>
      <c r="D51" s="27"/>
      <c r="E51" s="27"/>
      <c r="F51" s="27"/>
      <c r="G51" s="128" t="s">
        <v>22</v>
      </c>
    </row>
    <row r="52" spans="3:6" ht="12.75">
      <c r="C52" s="27"/>
      <c r="D52" s="27"/>
      <c r="E52" s="27"/>
      <c r="F52" s="27"/>
    </row>
    <row r="53" spans="3:6" ht="12.75">
      <c r="C53" s="27"/>
      <c r="D53" s="27"/>
      <c r="E53" s="27"/>
      <c r="F53" s="27"/>
    </row>
    <row r="54" ht="12.75">
      <c r="F54" s="27"/>
    </row>
    <row r="55" ht="12.75">
      <c r="F55" s="27"/>
    </row>
    <row r="56" ht="12.75">
      <c r="F56" s="27"/>
    </row>
    <row r="57" ht="12.75">
      <c r="F57" s="27"/>
    </row>
    <row r="59" ht="12">
      <c r="G59" s="3" t="s">
        <v>20</v>
      </c>
    </row>
    <row r="60" ht="12">
      <c r="G60" s="3" t="s">
        <v>23</v>
      </c>
    </row>
  </sheetData>
  <conditionalFormatting sqref="C3:C34">
    <cfRule type="top10" priority="3" dxfId="0" rank="2"/>
  </conditionalFormatting>
  <conditionalFormatting sqref="D3:D34">
    <cfRule type="top10" priority="2" dxfId="0" rank="2"/>
  </conditionalFormatting>
  <conditionalFormatting sqref="E3:E34">
    <cfRule type="top10" priority="1" dxfId="0" rank="2"/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I64"/>
  <sheetViews>
    <sheetView showGridLines="0" workbookViewId="0" topLeftCell="A1">
      <selection activeCell="G8" sqref="G8"/>
    </sheetView>
  </sheetViews>
  <sheetFormatPr defaultColWidth="11.57421875" defaultRowHeight="12.75"/>
  <cols>
    <col min="1" max="1" width="11.57421875" style="128" customWidth="1"/>
    <col min="2" max="2" width="6.7109375" style="128" bestFit="1" customWidth="1"/>
    <col min="3" max="5" width="10.00390625" style="128" customWidth="1"/>
    <col min="6" max="6" width="11.57421875" style="128" customWidth="1"/>
    <col min="7" max="7" width="13.421875" style="128" bestFit="1" customWidth="1"/>
    <col min="8" max="16384" width="11.57421875" style="128" customWidth="1"/>
  </cols>
  <sheetData>
    <row r="1" ht="12"/>
    <row r="2" spans="2:8" ht="36">
      <c r="B2" s="38" t="s">
        <v>40</v>
      </c>
      <c r="C2" s="39" t="s">
        <v>184</v>
      </c>
      <c r="D2" s="39" t="s">
        <v>173</v>
      </c>
      <c r="E2" s="39" t="s">
        <v>174</v>
      </c>
      <c r="H2" s="25"/>
    </row>
    <row r="3" spans="2:8" ht="12">
      <c r="B3" s="130">
        <v>2004</v>
      </c>
      <c r="C3" s="131">
        <v>208.47125722811572</v>
      </c>
      <c r="D3" s="131">
        <v>307.0051134484481</v>
      </c>
      <c r="E3" s="131">
        <v>258.54519520529794</v>
      </c>
      <c r="F3" s="27"/>
      <c r="G3" s="27"/>
      <c r="H3" s="14" t="s">
        <v>185</v>
      </c>
    </row>
    <row r="4" spans="2:7" ht="12">
      <c r="B4" s="130">
        <v>2005</v>
      </c>
      <c r="C4" s="131">
        <v>192.58091473404244</v>
      </c>
      <c r="D4" s="131">
        <v>371.0516224155061</v>
      </c>
      <c r="E4" s="131">
        <v>310.4928718606127</v>
      </c>
      <c r="F4" s="27"/>
      <c r="G4" s="27"/>
    </row>
    <row r="5" spans="2:7" ht="12">
      <c r="B5" s="130">
        <v>2006</v>
      </c>
      <c r="C5" s="131">
        <v>210.73776966228377</v>
      </c>
      <c r="D5" s="131">
        <v>391.6874819935271</v>
      </c>
      <c r="E5" s="131">
        <v>315.73329232229213</v>
      </c>
      <c r="F5" s="27"/>
      <c r="G5" s="27"/>
    </row>
    <row r="6" spans="2:7" ht="12">
      <c r="B6" s="130">
        <v>2007</v>
      </c>
      <c r="C6" s="131">
        <v>262.8022975452118</v>
      </c>
      <c r="D6" s="131">
        <v>393.9215506064778</v>
      </c>
      <c r="E6" s="131">
        <v>317.65055117054044</v>
      </c>
      <c r="F6" s="27"/>
      <c r="G6" s="27"/>
    </row>
    <row r="7" spans="2:7" ht="12">
      <c r="B7" s="130">
        <v>2008</v>
      </c>
      <c r="C7" s="131">
        <v>269.4619201264934</v>
      </c>
      <c r="D7" s="131">
        <v>391.0314646220947</v>
      </c>
      <c r="E7" s="131">
        <v>313.5612339521843</v>
      </c>
      <c r="F7" s="27"/>
      <c r="G7" s="27"/>
    </row>
    <row r="8" spans="2:7" ht="12">
      <c r="B8" s="130">
        <v>2009</v>
      </c>
      <c r="C8" s="131">
        <v>143.1534764774767</v>
      </c>
      <c r="D8" s="131">
        <v>293.37892136378935</v>
      </c>
      <c r="E8" s="131">
        <v>240.4322531742041</v>
      </c>
      <c r="F8" s="27"/>
      <c r="G8" s="27"/>
    </row>
    <row r="9" spans="2:7" ht="12">
      <c r="B9" s="130">
        <v>2010</v>
      </c>
      <c r="C9" s="131">
        <v>141.8414697278684</v>
      </c>
      <c r="D9" s="131">
        <v>319.32798991333703</v>
      </c>
      <c r="E9" s="131">
        <v>287.72903997752144</v>
      </c>
      <c r="F9" s="27"/>
      <c r="G9" s="27"/>
    </row>
    <row r="10" spans="2:7" ht="12">
      <c r="B10" s="130">
        <v>2011</v>
      </c>
      <c r="C10" s="131">
        <v>219.05253143654096</v>
      </c>
      <c r="D10" s="131">
        <v>365.245206331628</v>
      </c>
      <c r="E10" s="131">
        <v>309.21179838590024</v>
      </c>
      <c r="F10" s="27"/>
      <c r="G10" s="27"/>
    </row>
    <row r="11" spans="2:7" ht="12">
      <c r="B11" s="130">
        <v>2012</v>
      </c>
      <c r="C11" s="131">
        <v>224.1699923071175</v>
      </c>
      <c r="D11" s="131">
        <v>355.6122076481116</v>
      </c>
      <c r="E11" s="131">
        <v>337.4057025648341</v>
      </c>
      <c r="F11" s="27"/>
      <c r="G11" s="27"/>
    </row>
    <row r="12" spans="2:7" ht="12">
      <c r="B12" s="130">
        <v>2013</v>
      </c>
      <c r="C12" s="131">
        <v>244.669917839143</v>
      </c>
      <c r="D12" s="131">
        <v>374.3456460761739</v>
      </c>
      <c r="E12" s="131">
        <v>355.8491231228367</v>
      </c>
      <c r="F12" s="27"/>
      <c r="G12" s="27"/>
    </row>
    <row r="13" spans="2:7" ht="12">
      <c r="B13" s="130">
        <v>2014</v>
      </c>
      <c r="C13" s="131">
        <v>278.81326986796535</v>
      </c>
      <c r="D13" s="131">
        <v>377.1526984924147</v>
      </c>
      <c r="E13" s="131">
        <v>342.97872263266294</v>
      </c>
      <c r="F13" s="27"/>
      <c r="G13" s="27"/>
    </row>
    <row r="14" spans="2:7" ht="12">
      <c r="B14" s="130">
        <v>2015</v>
      </c>
      <c r="C14" s="131">
        <v>229.27394573894264</v>
      </c>
      <c r="D14" s="131">
        <v>358.24050556750103</v>
      </c>
      <c r="E14" s="131">
        <v>332.53882872945013</v>
      </c>
      <c r="F14" s="27"/>
      <c r="G14" s="27"/>
    </row>
    <row r="15" spans="2:7" ht="12">
      <c r="B15" s="130">
        <v>2016</v>
      </c>
      <c r="C15" s="131">
        <v>225.5547420639166</v>
      </c>
      <c r="D15" s="131">
        <v>338.9890601677415</v>
      </c>
      <c r="E15" s="131">
        <v>277.32523150856264</v>
      </c>
      <c r="F15" s="27"/>
      <c r="G15" s="27"/>
    </row>
    <row r="16" spans="2:7" ht="12">
      <c r="B16" s="130">
        <v>2017</v>
      </c>
      <c r="C16" s="131">
        <v>255.23336998655893</v>
      </c>
      <c r="D16" s="131">
        <v>331.79960752742267</v>
      </c>
      <c r="E16" s="131">
        <v>279.18435135159723</v>
      </c>
      <c r="F16" s="27"/>
      <c r="G16" s="27"/>
    </row>
    <row r="17" spans="2:7" ht="12">
      <c r="B17" s="130">
        <v>2018</v>
      </c>
      <c r="C17" s="131">
        <v>282.1424681254024</v>
      </c>
      <c r="D17" s="131">
        <v>330.9628850323217</v>
      </c>
      <c r="E17" s="131">
        <v>253.61687534260622</v>
      </c>
      <c r="F17" s="27"/>
      <c r="G17" s="27"/>
    </row>
    <row r="18" spans="2:7" ht="12">
      <c r="B18" s="130">
        <v>2019</v>
      </c>
      <c r="C18" s="131">
        <v>282.65082911562627</v>
      </c>
      <c r="D18" s="131">
        <v>320.1109494089133</v>
      </c>
      <c r="E18" s="131">
        <v>246.7197529560535</v>
      </c>
      <c r="F18" s="27"/>
      <c r="G18" s="27"/>
    </row>
    <row r="19" spans="2:6" ht="12">
      <c r="B19" s="130">
        <v>2020</v>
      </c>
      <c r="C19" s="131">
        <v>246.8582133183223</v>
      </c>
      <c r="D19" s="131">
        <v>267.3642370771645</v>
      </c>
      <c r="E19" s="131">
        <v>209.75066208490347</v>
      </c>
      <c r="F19" s="1"/>
    </row>
    <row r="20" spans="2:6" ht="12">
      <c r="B20" s="18"/>
      <c r="C20" s="83"/>
      <c r="D20" s="83"/>
      <c r="E20" s="83"/>
      <c r="F20" s="1"/>
    </row>
    <row r="21" spans="2:6" ht="12">
      <c r="B21" s="18"/>
      <c r="C21" s="83"/>
      <c r="D21" s="83"/>
      <c r="E21" s="83"/>
      <c r="F21" s="1"/>
    </row>
    <row r="22" spans="2:6" ht="12">
      <c r="B22" s="18"/>
      <c r="C22" s="83"/>
      <c r="D22" s="83"/>
      <c r="E22" s="83"/>
      <c r="F22" s="1"/>
    </row>
    <row r="23" spans="2:6" ht="12">
      <c r="B23" s="18"/>
      <c r="C23" s="83"/>
      <c r="D23" s="83"/>
      <c r="E23" s="83"/>
      <c r="F23" s="1"/>
    </row>
    <row r="24" spans="2:6" ht="12">
      <c r="B24" s="18"/>
      <c r="C24" s="83"/>
      <c r="D24" s="83"/>
      <c r="E24" s="83"/>
      <c r="F24" s="1"/>
    </row>
    <row r="25" spans="2:6" ht="12">
      <c r="B25" s="18"/>
      <c r="C25" s="83"/>
      <c r="D25" s="83"/>
      <c r="E25" s="83"/>
      <c r="F25" s="1"/>
    </row>
    <row r="26" spans="2:6" ht="12">
      <c r="B26" s="18"/>
      <c r="C26" s="83"/>
      <c r="D26" s="83"/>
      <c r="E26" s="83"/>
      <c r="F26" s="1"/>
    </row>
    <row r="27" spans="2:6" ht="12">
      <c r="B27" s="18"/>
      <c r="C27" s="83"/>
      <c r="D27" s="83"/>
      <c r="E27" s="83"/>
      <c r="F27" s="1"/>
    </row>
    <row r="28" spans="2:6" ht="12">
      <c r="B28" s="18"/>
      <c r="C28" s="83"/>
      <c r="D28" s="83"/>
      <c r="E28" s="83"/>
      <c r="F28" s="1"/>
    </row>
    <row r="29" spans="2:6" ht="12">
      <c r="B29" s="18"/>
      <c r="C29" s="83"/>
      <c r="D29" s="83"/>
      <c r="E29" s="83"/>
      <c r="F29" s="1"/>
    </row>
    <row r="30" spans="2:6" ht="12">
      <c r="B30" s="18"/>
      <c r="C30" s="83"/>
      <c r="D30" s="83"/>
      <c r="E30" s="83"/>
      <c r="F30" s="1"/>
    </row>
    <row r="31" spans="2:6" ht="12">
      <c r="B31" s="18"/>
      <c r="C31" s="83"/>
      <c r="D31" s="83"/>
      <c r="E31" s="83"/>
      <c r="F31" s="1"/>
    </row>
    <row r="32" spans="2:6" ht="12">
      <c r="B32" s="18"/>
      <c r="C32" s="83"/>
      <c r="D32" s="83"/>
      <c r="E32" s="83"/>
      <c r="F32" s="1"/>
    </row>
    <row r="33" spans="2:6" ht="12">
      <c r="B33" s="18"/>
      <c r="C33" s="83"/>
      <c r="D33" s="83"/>
      <c r="E33" s="83"/>
      <c r="F33" s="1"/>
    </row>
    <row r="34" spans="2:6" ht="12">
      <c r="B34" s="20"/>
      <c r="C34" s="83"/>
      <c r="D34" s="83"/>
      <c r="E34" s="83"/>
      <c r="F34" s="1"/>
    </row>
    <row r="35" spans="2:9" ht="12">
      <c r="B35" s="20"/>
      <c r="C35" s="1"/>
      <c r="D35" s="1"/>
      <c r="E35" s="1"/>
      <c r="F35" s="1"/>
      <c r="I35" s="9"/>
    </row>
    <row r="36" spans="2:6" ht="12">
      <c r="B36" s="20"/>
      <c r="C36" s="1"/>
      <c r="D36" s="1"/>
      <c r="E36" s="1"/>
      <c r="F36" s="1"/>
    </row>
    <row r="37" ht="12">
      <c r="F37" s="1"/>
    </row>
    <row r="38" ht="12">
      <c r="F38" s="1"/>
    </row>
    <row r="39" ht="12">
      <c r="F39" s="1"/>
    </row>
    <row r="40" ht="12"/>
    <row r="41" ht="12"/>
    <row r="42" ht="12"/>
    <row r="43" ht="12"/>
    <row r="44" ht="12">
      <c r="B44" s="128" t="s">
        <v>22</v>
      </c>
    </row>
    <row r="45" ht="12"/>
    <row r="46" ht="12"/>
    <row r="47" ht="12"/>
    <row r="48" ht="12"/>
    <row r="49" ht="12"/>
    <row r="50" ht="12"/>
    <row r="51" ht="28.9" customHeight="1"/>
    <row r="63" ht="12">
      <c r="H63" s="3" t="s">
        <v>20</v>
      </c>
    </row>
    <row r="64" ht="12">
      <c r="H64" s="3" t="s">
        <v>23</v>
      </c>
    </row>
  </sheetData>
  <conditionalFormatting sqref="C3:C34">
    <cfRule type="top10" priority="4" dxfId="0" rank="2"/>
  </conditionalFormatting>
  <conditionalFormatting sqref="D3:D34">
    <cfRule type="top10" priority="3" dxfId="0" rank="6"/>
  </conditionalFormatting>
  <conditionalFormatting sqref="E3:E34">
    <cfRule type="top10" priority="1" dxfId="6" rank="6" bottom="1"/>
    <cfRule type="top10" priority="2" dxfId="0" rank="6"/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H19"/>
  <sheetViews>
    <sheetView showGridLines="0" workbookViewId="0" topLeftCell="A1">
      <selection activeCell="C6" sqref="C6"/>
    </sheetView>
  </sheetViews>
  <sheetFormatPr defaultColWidth="11.57421875" defaultRowHeight="12.75"/>
  <cols>
    <col min="1" max="1" width="11.57421875" style="128" customWidth="1"/>
    <col min="2" max="2" width="20.8515625" style="128" customWidth="1"/>
    <col min="3" max="3" width="47.00390625" style="128" customWidth="1"/>
    <col min="4" max="9" width="11.7109375" style="128" customWidth="1"/>
    <col min="10" max="13" width="11.57421875" style="128" customWidth="1"/>
    <col min="14" max="14" width="16.28125" style="128" customWidth="1"/>
    <col min="15" max="16384" width="11.57421875" style="128" customWidth="1"/>
  </cols>
  <sheetData>
    <row r="2" spans="2:3" s="13" customFormat="1" ht="23.15" customHeight="1">
      <c r="B2" s="139" t="s">
        <v>45</v>
      </c>
      <c r="C2" s="139"/>
    </row>
    <row r="3" spans="2:3" ht="23.15" customHeight="1">
      <c r="B3" s="43" t="s">
        <v>0</v>
      </c>
      <c r="C3" s="52" t="s">
        <v>1</v>
      </c>
    </row>
    <row r="4" spans="2:8" ht="23.15" customHeight="1">
      <c r="B4" s="126" t="s">
        <v>2</v>
      </c>
      <c r="C4" s="53" t="s">
        <v>46</v>
      </c>
      <c r="D4" s="26"/>
      <c r="E4" s="127"/>
      <c r="F4" s="127"/>
      <c r="G4" s="127"/>
      <c r="H4" s="127"/>
    </row>
    <row r="5" spans="2:4" ht="23.15" customHeight="1">
      <c r="B5" s="47" t="s">
        <v>3</v>
      </c>
      <c r="C5" s="48" t="s">
        <v>60</v>
      </c>
      <c r="D5" s="10"/>
    </row>
    <row r="6" spans="2:4" ht="23.15" customHeight="1">
      <c r="B6" s="47" t="s">
        <v>4</v>
      </c>
      <c r="C6" s="48" t="s">
        <v>39</v>
      </c>
      <c r="D6" s="10"/>
    </row>
    <row r="7" spans="2:4" ht="23.15" customHeight="1">
      <c r="B7" s="47" t="s">
        <v>5</v>
      </c>
      <c r="C7" s="48" t="s">
        <v>24</v>
      </c>
      <c r="D7" s="10"/>
    </row>
    <row r="8" spans="2:4" ht="23.15" customHeight="1">
      <c r="B8" s="50" t="s">
        <v>6</v>
      </c>
      <c r="C8" s="51" t="s">
        <v>58</v>
      </c>
      <c r="D8" s="10"/>
    </row>
    <row r="9" spans="2:4" ht="15" customHeight="1">
      <c r="B9" s="66"/>
      <c r="D9" s="10"/>
    </row>
    <row r="19" ht="12.75">
      <c r="C19" s="11"/>
    </row>
  </sheetData>
  <mergeCells count="1">
    <mergeCell ref="B2:C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showGridLines="0" workbookViewId="0" topLeftCell="A1">
      <selection activeCell="A3" sqref="A3"/>
    </sheetView>
  </sheetViews>
  <sheetFormatPr defaultColWidth="11.57421875" defaultRowHeight="12.75"/>
  <cols>
    <col min="1" max="1" width="11.57421875" style="128" customWidth="1"/>
    <col min="2" max="2" width="20.8515625" style="128" customWidth="1"/>
    <col min="3" max="3" width="66.7109375" style="128" customWidth="1"/>
    <col min="4" max="9" width="11.7109375" style="128" customWidth="1"/>
    <col min="10" max="13" width="11.57421875" style="128" customWidth="1"/>
    <col min="14" max="14" width="16.28125" style="128" customWidth="1"/>
    <col min="15" max="16384" width="11.57421875" style="128" customWidth="1"/>
  </cols>
  <sheetData>
    <row r="1" ht="12.75">
      <c r="A1" s="14"/>
    </row>
    <row r="2" spans="2:3" s="13" customFormat="1" ht="23.15" customHeight="1">
      <c r="B2" s="139" t="s">
        <v>57</v>
      </c>
      <c r="C2" s="139"/>
    </row>
    <row r="3" spans="2:3" s="13" customFormat="1" ht="23.15" customHeight="1">
      <c r="B3" s="43" t="s">
        <v>0</v>
      </c>
      <c r="C3" s="44" t="s">
        <v>164</v>
      </c>
    </row>
    <row r="4" spans="1:10" s="13" customFormat="1" ht="23.15" customHeight="1">
      <c r="A4" s="12"/>
      <c r="B4" s="140" t="s">
        <v>7</v>
      </c>
      <c r="C4" s="42" t="s">
        <v>47</v>
      </c>
      <c r="D4" s="45"/>
      <c r="E4" s="46"/>
      <c r="F4" s="46"/>
      <c r="G4" s="46"/>
      <c r="H4" s="46"/>
      <c r="I4" s="46"/>
      <c r="J4" s="46"/>
    </row>
    <row r="5" spans="1:10" s="13" customFormat="1" ht="23.15" customHeight="1">
      <c r="A5" s="12"/>
      <c r="B5" s="141"/>
      <c r="C5" s="41" t="s">
        <v>48</v>
      </c>
      <c r="D5" s="45"/>
      <c r="E5" s="46"/>
      <c r="F5" s="46"/>
      <c r="G5" s="46"/>
      <c r="H5" s="46"/>
      <c r="I5" s="46"/>
      <c r="J5" s="46"/>
    </row>
    <row r="6" spans="1:10" s="13" customFormat="1" ht="23.15" customHeight="1">
      <c r="A6" s="12"/>
      <c r="B6" s="141"/>
      <c r="C6" s="41" t="s">
        <v>37</v>
      </c>
      <c r="D6" s="45"/>
      <c r="E6" s="46"/>
      <c r="F6" s="46"/>
      <c r="G6" s="46"/>
      <c r="H6" s="46"/>
      <c r="I6" s="46"/>
      <c r="J6" s="46"/>
    </row>
    <row r="7" spans="1:10" s="13" customFormat="1" ht="23.15" customHeight="1">
      <c r="A7" s="12"/>
      <c r="B7" s="141"/>
      <c r="C7" s="41" t="s">
        <v>49</v>
      </c>
      <c r="D7" s="45"/>
      <c r="E7" s="46"/>
      <c r="F7" s="46"/>
      <c r="G7" s="46"/>
      <c r="H7" s="46"/>
      <c r="I7" s="46"/>
      <c r="J7" s="46"/>
    </row>
    <row r="8" spans="1:10" s="13" customFormat="1" ht="23.15" customHeight="1">
      <c r="A8" s="12"/>
      <c r="B8" s="141"/>
      <c r="C8" s="41" t="s">
        <v>50</v>
      </c>
      <c r="D8" s="45"/>
      <c r="E8" s="46"/>
      <c r="F8" s="46"/>
      <c r="G8" s="46"/>
      <c r="H8" s="46"/>
      <c r="I8" s="46"/>
      <c r="J8" s="46"/>
    </row>
    <row r="9" spans="1:10" s="13" customFormat="1" ht="23.15" customHeight="1">
      <c r="A9" s="12"/>
      <c r="B9" s="142"/>
      <c r="C9" s="41" t="s">
        <v>51</v>
      </c>
      <c r="D9" s="45"/>
      <c r="E9" s="46"/>
      <c r="F9" s="46"/>
      <c r="G9" s="46"/>
      <c r="H9" s="46"/>
      <c r="I9" s="46"/>
      <c r="J9" s="46"/>
    </row>
    <row r="10" spans="1:4" s="13" customFormat="1" ht="23.15" customHeight="1">
      <c r="A10" s="12"/>
      <c r="B10" s="47" t="s">
        <v>3</v>
      </c>
      <c r="C10" s="48" t="s">
        <v>60</v>
      </c>
      <c r="D10" s="12"/>
    </row>
    <row r="11" spans="1:4" s="13" customFormat="1" ht="23.15" customHeight="1">
      <c r="A11" s="12"/>
      <c r="B11" s="126" t="s">
        <v>4</v>
      </c>
      <c r="C11" s="49" t="s">
        <v>38</v>
      </c>
      <c r="D11" s="12"/>
    </row>
    <row r="12" spans="1:4" s="13" customFormat="1" ht="23.15" customHeight="1">
      <c r="A12" s="12"/>
      <c r="B12" s="47" t="s">
        <v>5</v>
      </c>
      <c r="C12" s="48" t="s">
        <v>24</v>
      </c>
      <c r="D12" s="12"/>
    </row>
    <row r="13" spans="1:4" s="13" customFormat="1" ht="23.15" customHeight="1">
      <c r="A13" s="12"/>
      <c r="B13" s="50" t="s">
        <v>6</v>
      </c>
      <c r="C13" s="51" t="s">
        <v>59</v>
      </c>
      <c r="D13" s="12"/>
    </row>
    <row r="14" spans="1:4" ht="12.75">
      <c r="A14" s="10"/>
      <c r="D14" s="10"/>
    </row>
    <row r="19" ht="12.75">
      <c r="C19" s="11"/>
    </row>
  </sheetData>
  <mergeCells count="2">
    <mergeCell ref="B4:B9"/>
    <mergeCell ref="B2:C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18"/>
  <sheetViews>
    <sheetView showGridLines="0" zoomScale="85" zoomScaleNormal="85" workbookViewId="0" topLeftCell="A1">
      <selection activeCell="B16" sqref="B16:F16"/>
    </sheetView>
  </sheetViews>
  <sheetFormatPr defaultColWidth="11.57421875" defaultRowHeight="12.75"/>
  <cols>
    <col min="1" max="1" width="11.57421875" style="128" customWidth="1"/>
    <col min="2" max="2" width="5.57421875" style="128" customWidth="1"/>
    <col min="3" max="6" width="12.140625" style="128" customWidth="1"/>
    <col min="7" max="9" width="11.7109375" style="128" customWidth="1"/>
    <col min="10" max="13" width="11.57421875" style="128" customWidth="1"/>
    <col min="14" max="14" width="16.28125" style="128" customWidth="1"/>
    <col min="15" max="16384" width="11.57421875" style="128" customWidth="1"/>
  </cols>
  <sheetData>
    <row r="2" spans="2:6" s="13" customFormat="1" ht="22.5" customHeight="1">
      <c r="B2" s="139" t="s">
        <v>11</v>
      </c>
      <c r="C2" s="139"/>
      <c r="D2" s="139"/>
      <c r="E2" s="139"/>
      <c r="F2" s="139"/>
    </row>
    <row r="3" spans="1:6" s="13" customFormat="1" ht="22.5" customHeight="1">
      <c r="A3" s="12"/>
      <c r="B3" s="23" t="s">
        <v>41</v>
      </c>
      <c r="C3" s="23" t="s">
        <v>21</v>
      </c>
      <c r="D3" s="23" t="s">
        <v>8</v>
      </c>
      <c r="E3" s="24" t="s">
        <v>9</v>
      </c>
      <c r="F3" s="23" t="s">
        <v>10</v>
      </c>
    </row>
    <row r="4" spans="1:6" s="13" customFormat="1" ht="22.5" customHeight="1">
      <c r="A4" s="54"/>
      <c r="B4" s="62">
        <v>1</v>
      </c>
      <c r="C4" s="55">
        <v>39151000</v>
      </c>
      <c r="D4" s="56"/>
      <c r="E4" s="56"/>
      <c r="F4" s="56"/>
    </row>
    <row r="5" spans="1:7" s="13" customFormat="1" ht="22.5" customHeight="1">
      <c r="A5" s="54"/>
      <c r="B5" s="63">
        <v>2</v>
      </c>
      <c r="C5" s="57">
        <v>39152000</v>
      </c>
      <c r="D5" s="58"/>
      <c r="E5" s="58"/>
      <c r="F5" s="58"/>
      <c r="G5" s="12"/>
    </row>
    <row r="6" spans="1:7" s="13" customFormat="1" ht="22.5" customHeight="1">
      <c r="A6" s="54"/>
      <c r="B6" s="63">
        <v>3</v>
      </c>
      <c r="C6" s="59">
        <v>39153000</v>
      </c>
      <c r="D6" s="58"/>
      <c r="E6" s="58"/>
      <c r="F6" s="58"/>
      <c r="G6" s="12"/>
    </row>
    <row r="7" spans="1:7" s="13" customFormat="1" ht="22.5" customHeight="1">
      <c r="A7" s="54"/>
      <c r="B7" s="63">
        <v>4</v>
      </c>
      <c r="C7" s="57">
        <v>39159011</v>
      </c>
      <c r="D7" s="58"/>
      <c r="E7" s="58"/>
      <c r="F7" s="58"/>
      <c r="G7" s="12"/>
    </row>
    <row r="8" spans="1:7" s="13" customFormat="1" ht="22.5" customHeight="1">
      <c r="A8" s="54"/>
      <c r="B8" s="63">
        <v>5</v>
      </c>
      <c r="C8" s="57">
        <v>39159013</v>
      </c>
      <c r="D8" s="58"/>
      <c r="E8" s="48"/>
      <c r="F8" s="48"/>
      <c r="G8" s="12"/>
    </row>
    <row r="9" spans="1:7" s="13" customFormat="1" ht="22.5" customHeight="1">
      <c r="A9" s="54"/>
      <c r="B9" s="63">
        <v>6</v>
      </c>
      <c r="C9" s="57">
        <v>39159018</v>
      </c>
      <c r="D9" s="48"/>
      <c r="E9" s="58"/>
      <c r="F9" s="48"/>
      <c r="G9" s="12"/>
    </row>
    <row r="10" spans="1:7" s="13" customFormat="1" ht="22.5" customHeight="1">
      <c r="A10" s="54"/>
      <c r="B10" s="63">
        <v>7</v>
      </c>
      <c r="C10" s="57">
        <v>39159019</v>
      </c>
      <c r="D10" s="58"/>
      <c r="E10" s="48"/>
      <c r="F10" s="48"/>
      <c r="G10" s="12"/>
    </row>
    <row r="11" spans="1:7" s="13" customFormat="1" ht="22.5" customHeight="1">
      <c r="A11" s="54"/>
      <c r="B11" s="63">
        <v>8</v>
      </c>
      <c r="C11" s="57">
        <v>39159080</v>
      </c>
      <c r="D11" s="48"/>
      <c r="E11" s="48"/>
      <c r="F11" s="58"/>
      <c r="G11" s="12"/>
    </row>
    <row r="12" spans="1:7" s="13" customFormat="1" ht="22.5" customHeight="1">
      <c r="A12" s="54"/>
      <c r="B12" s="63">
        <v>9</v>
      </c>
      <c r="C12" s="57">
        <v>39159090</v>
      </c>
      <c r="D12" s="48"/>
      <c r="E12" s="58"/>
      <c r="F12" s="48"/>
      <c r="G12" s="12"/>
    </row>
    <row r="13" spans="1:7" s="13" customFormat="1" ht="22.5" customHeight="1">
      <c r="A13" s="54"/>
      <c r="B13" s="63">
        <v>10</v>
      </c>
      <c r="C13" s="57">
        <v>39159091</v>
      </c>
      <c r="D13" s="58"/>
      <c r="E13" s="48"/>
      <c r="F13" s="48"/>
      <c r="G13" s="12"/>
    </row>
    <row r="14" spans="1:7" s="13" customFormat="1" ht="22.5" customHeight="1">
      <c r="A14" s="54"/>
      <c r="B14" s="63">
        <v>11</v>
      </c>
      <c r="C14" s="57">
        <v>39159093</v>
      </c>
      <c r="D14" s="58"/>
      <c r="E14" s="48"/>
      <c r="F14" s="48"/>
      <c r="G14" s="12"/>
    </row>
    <row r="15" spans="1:7" s="13" customFormat="1" ht="22.5" customHeight="1">
      <c r="A15" s="54"/>
      <c r="B15" s="64">
        <v>12</v>
      </c>
      <c r="C15" s="60">
        <v>39159099</v>
      </c>
      <c r="D15" s="61"/>
      <c r="E15" s="51"/>
      <c r="F15" s="51"/>
      <c r="G15" s="12"/>
    </row>
    <row r="16" spans="1:7" ht="29.5" customHeight="1">
      <c r="A16" s="10"/>
      <c r="B16" s="143" t="s">
        <v>52</v>
      </c>
      <c r="C16" s="143"/>
      <c r="D16" s="143"/>
      <c r="E16" s="143"/>
      <c r="F16" s="143"/>
      <c r="G16" s="10"/>
    </row>
    <row r="17" spans="1:6" ht="11.5" customHeight="1">
      <c r="A17" s="10"/>
      <c r="B17" s="144"/>
      <c r="C17" s="144"/>
      <c r="D17" s="144"/>
      <c r="E17" s="144"/>
      <c r="F17" s="144"/>
    </row>
    <row r="18" ht="12.75">
      <c r="C18" s="11"/>
    </row>
  </sheetData>
  <mergeCells count="3">
    <mergeCell ref="B16:F16"/>
    <mergeCell ref="B17:F17"/>
    <mergeCell ref="B2:F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20"/>
  <sheetViews>
    <sheetView showGridLines="0" zoomScale="85" zoomScaleNormal="85" workbookViewId="0" topLeftCell="A1">
      <selection activeCell="D6" sqref="D6"/>
    </sheetView>
  </sheetViews>
  <sheetFormatPr defaultColWidth="11.57421875" defaultRowHeight="12.75"/>
  <cols>
    <col min="1" max="1" width="11.57421875" style="128" customWidth="1"/>
    <col min="2" max="2" width="17.421875" style="128" customWidth="1"/>
    <col min="3" max="3" width="64.57421875" style="128" customWidth="1"/>
    <col min="4" max="9" width="11.7109375" style="128" customWidth="1"/>
    <col min="10" max="13" width="11.57421875" style="128" customWidth="1"/>
    <col min="14" max="14" width="16.28125" style="128" customWidth="1"/>
    <col min="15" max="16384" width="11.57421875" style="128" customWidth="1"/>
  </cols>
  <sheetData>
    <row r="2" spans="2:3" s="13" customFormat="1" ht="22.5" customHeight="1">
      <c r="B2" s="139" t="s">
        <v>53</v>
      </c>
      <c r="C2" s="139"/>
    </row>
    <row r="3" spans="2:3" s="13" customFormat="1" ht="22.5" customHeight="1">
      <c r="B3" s="43" t="s">
        <v>0</v>
      </c>
      <c r="C3" s="43" t="s">
        <v>12</v>
      </c>
    </row>
    <row r="4" spans="1:13" s="13" customFormat="1" ht="22.5" customHeight="1">
      <c r="A4" s="12"/>
      <c r="B4" s="141" t="s">
        <v>7</v>
      </c>
      <c r="C4" s="65" t="s">
        <v>25</v>
      </c>
      <c r="D4" s="45"/>
      <c r="E4" s="45"/>
      <c r="F4" s="46"/>
      <c r="G4" s="46"/>
      <c r="H4" s="46"/>
      <c r="I4" s="46"/>
      <c r="J4" s="46"/>
      <c r="K4" s="46"/>
      <c r="L4" s="46"/>
      <c r="M4" s="46"/>
    </row>
    <row r="5" spans="1:13" s="13" customFormat="1" ht="22.5" customHeight="1">
      <c r="A5" s="12"/>
      <c r="B5" s="145"/>
      <c r="C5" s="41" t="s">
        <v>26</v>
      </c>
      <c r="D5" s="45"/>
      <c r="E5" s="45"/>
      <c r="F5" s="46"/>
      <c r="G5" s="46"/>
      <c r="H5" s="46"/>
      <c r="I5" s="46"/>
      <c r="J5" s="46"/>
      <c r="K5" s="46"/>
      <c r="L5" s="46"/>
      <c r="M5" s="46"/>
    </row>
    <row r="6" spans="1:13" s="13" customFormat="1" ht="22.5" customHeight="1">
      <c r="A6" s="12"/>
      <c r="B6" s="145"/>
      <c r="C6" s="41" t="s">
        <v>27</v>
      </c>
      <c r="D6" s="45"/>
      <c r="E6" s="45"/>
      <c r="F6" s="46"/>
      <c r="G6" s="46"/>
      <c r="H6" s="46"/>
      <c r="I6" s="46"/>
      <c r="J6" s="46"/>
      <c r="K6" s="46"/>
      <c r="L6" s="46"/>
      <c r="M6" s="46"/>
    </row>
    <row r="7" spans="1:13" s="13" customFormat="1" ht="22.5" customHeight="1">
      <c r="A7" s="12"/>
      <c r="B7" s="145"/>
      <c r="C7" s="41" t="s">
        <v>28</v>
      </c>
      <c r="D7" s="45"/>
      <c r="E7" s="45"/>
      <c r="F7" s="46"/>
      <c r="G7" s="46"/>
      <c r="H7" s="46"/>
      <c r="I7" s="46"/>
      <c r="J7" s="46"/>
      <c r="K7" s="46"/>
      <c r="L7" s="46"/>
      <c r="M7" s="46"/>
    </row>
    <row r="8" spans="1:13" s="13" customFormat="1" ht="22.5" customHeight="1">
      <c r="A8" s="12"/>
      <c r="B8" s="145"/>
      <c r="C8" s="41" t="s">
        <v>29</v>
      </c>
      <c r="D8" s="45"/>
      <c r="E8" s="45"/>
      <c r="F8" s="46"/>
      <c r="G8" s="46"/>
      <c r="H8" s="46"/>
      <c r="I8" s="46"/>
      <c r="J8" s="46"/>
      <c r="K8" s="46"/>
      <c r="L8" s="46"/>
      <c r="M8" s="46"/>
    </row>
    <row r="9" spans="1:13" s="13" customFormat="1" ht="22.5" customHeight="1">
      <c r="A9" s="12"/>
      <c r="B9" s="145"/>
      <c r="C9" s="41" t="s">
        <v>30</v>
      </c>
      <c r="D9" s="45"/>
      <c r="E9" s="45"/>
      <c r="F9" s="46"/>
      <c r="G9" s="46"/>
      <c r="H9" s="46"/>
      <c r="I9" s="46"/>
      <c r="J9" s="46"/>
      <c r="K9" s="46"/>
      <c r="L9" s="46"/>
      <c r="M9" s="46"/>
    </row>
    <row r="10" spans="1:13" s="13" customFormat="1" ht="22.5" customHeight="1">
      <c r="A10" s="12"/>
      <c r="B10" s="145"/>
      <c r="C10" s="41" t="s">
        <v>31</v>
      </c>
      <c r="D10" s="45"/>
      <c r="E10" s="45"/>
      <c r="F10" s="46"/>
      <c r="G10" s="46"/>
      <c r="H10" s="46"/>
      <c r="I10" s="46"/>
      <c r="J10" s="46"/>
      <c r="K10" s="46"/>
      <c r="L10" s="46"/>
      <c r="M10" s="46"/>
    </row>
    <row r="11" spans="1:13" s="13" customFormat="1" ht="22.5" customHeight="1">
      <c r="A11" s="12"/>
      <c r="B11" s="145"/>
      <c r="C11" s="41" t="s">
        <v>54</v>
      </c>
      <c r="D11" s="45"/>
      <c r="E11" s="45"/>
      <c r="F11" s="46"/>
      <c r="G11" s="46"/>
      <c r="H11" s="46"/>
      <c r="I11" s="46"/>
      <c r="J11" s="46"/>
      <c r="K11" s="46"/>
      <c r="L11" s="46"/>
      <c r="M11" s="46"/>
    </row>
    <row r="12" spans="1:13" s="13" customFormat="1" ht="22.5" customHeight="1">
      <c r="A12" s="12"/>
      <c r="B12" s="145"/>
      <c r="C12" s="41" t="s">
        <v>32</v>
      </c>
      <c r="D12" s="45"/>
      <c r="E12" s="45"/>
      <c r="F12" s="46"/>
      <c r="G12" s="46"/>
      <c r="H12" s="46"/>
      <c r="I12" s="46"/>
      <c r="J12" s="46"/>
      <c r="K12" s="46"/>
      <c r="L12" s="46"/>
      <c r="M12" s="46"/>
    </row>
    <row r="13" spans="1:13" s="13" customFormat="1" ht="22.5" customHeight="1">
      <c r="A13" s="12"/>
      <c r="B13" s="145"/>
      <c r="C13" s="41" t="s">
        <v>33</v>
      </c>
      <c r="D13" s="45"/>
      <c r="E13" s="45"/>
      <c r="F13" s="46"/>
      <c r="G13" s="46"/>
      <c r="H13" s="46"/>
      <c r="I13" s="46"/>
      <c r="J13" s="46"/>
      <c r="K13" s="46"/>
      <c r="L13" s="46"/>
      <c r="M13" s="46"/>
    </row>
    <row r="14" spans="1:13" s="13" customFormat="1" ht="22.5" customHeight="1">
      <c r="A14" s="12"/>
      <c r="B14" s="145"/>
      <c r="C14" s="41" t="s">
        <v>34</v>
      </c>
      <c r="D14" s="45"/>
      <c r="E14" s="45"/>
      <c r="F14" s="46"/>
      <c r="G14" s="46"/>
      <c r="H14" s="46"/>
      <c r="I14" s="46"/>
      <c r="J14" s="46"/>
      <c r="K14" s="46"/>
      <c r="L14" s="46"/>
      <c r="M14" s="46"/>
    </row>
    <row r="15" spans="1:13" s="13" customFormat="1" ht="22.5" customHeight="1">
      <c r="A15" s="12"/>
      <c r="B15" s="146"/>
      <c r="C15" s="41" t="s">
        <v>35</v>
      </c>
      <c r="D15" s="45"/>
      <c r="E15" s="45"/>
      <c r="F15" s="46"/>
      <c r="G15" s="46"/>
      <c r="H15" s="46"/>
      <c r="I15" s="46"/>
      <c r="J15" s="46"/>
      <c r="K15" s="46"/>
      <c r="L15" s="46"/>
      <c r="M15" s="46"/>
    </row>
    <row r="16" spans="1:5" s="13" customFormat="1" ht="22.5" customHeight="1">
      <c r="A16" s="12"/>
      <c r="B16" s="47" t="s">
        <v>13</v>
      </c>
      <c r="C16" s="48" t="s">
        <v>60</v>
      </c>
      <c r="D16" s="12"/>
      <c r="E16" s="12"/>
    </row>
    <row r="17" spans="1:5" s="13" customFormat="1" ht="22.5" customHeight="1">
      <c r="A17" s="12"/>
      <c r="B17" s="47" t="s">
        <v>4</v>
      </c>
      <c r="C17" s="49" t="s">
        <v>36</v>
      </c>
      <c r="D17" s="12"/>
      <c r="E17" s="12"/>
    </row>
    <row r="18" spans="1:5" s="13" customFormat="1" ht="22.5" customHeight="1">
      <c r="A18" s="12"/>
      <c r="B18" s="50" t="s">
        <v>6</v>
      </c>
      <c r="C18" s="51" t="s">
        <v>58</v>
      </c>
      <c r="D18" s="12"/>
      <c r="E18" s="12"/>
    </row>
    <row r="19" spans="1:5" ht="12.75">
      <c r="A19" s="10"/>
      <c r="D19" s="10"/>
      <c r="E19" s="10"/>
    </row>
    <row r="20" spans="4:5" ht="12.75">
      <c r="D20" s="10"/>
      <c r="E20" s="10"/>
    </row>
  </sheetData>
  <mergeCells count="2">
    <mergeCell ref="B4:B15"/>
    <mergeCell ref="B2:C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W117"/>
  <sheetViews>
    <sheetView showGridLines="0" workbookViewId="0" topLeftCell="A73">
      <selection activeCell="D83" sqref="D83"/>
    </sheetView>
  </sheetViews>
  <sheetFormatPr defaultColWidth="11.57421875" defaultRowHeight="12.75"/>
  <cols>
    <col min="1" max="1" width="11.57421875" style="128" customWidth="1"/>
    <col min="2" max="2" width="10.140625" style="14" customWidth="1"/>
    <col min="3" max="3" width="12.7109375" style="128" bestFit="1" customWidth="1"/>
    <col min="4" max="4" width="7.8515625" style="128" customWidth="1"/>
    <col min="5" max="5" width="14.57421875" style="128" bestFit="1" customWidth="1"/>
    <col min="6" max="6" width="7.8515625" style="128" customWidth="1"/>
    <col min="7" max="22" width="11.57421875" style="128" customWidth="1"/>
    <col min="23" max="23" width="16.7109375" style="128" bestFit="1" customWidth="1"/>
    <col min="24" max="16384" width="11.57421875" style="128" customWidth="1"/>
  </cols>
  <sheetData>
    <row r="1" ht="12"/>
    <row r="2" spans="2:9" ht="60">
      <c r="B2" s="38" t="s">
        <v>40</v>
      </c>
      <c r="C2" s="39" t="s">
        <v>14</v>
      </c>
      <c r="D2" s="39" t="s">
        <v>15</v>
      </c>
      <c r="E2" s="39" t="s">
        <v>16</v>
      </c>
      <c r="F2" s="40" t="s">
        <v>17</v>
      </c>
      <c r="I2" s="129" t="s">
        <v>165</v>
      </c>
    </row>
    <row r="3" spans="2:10" ht="12">
      <c r="B3" s="37">
        <v>37987</v>
      </c>
      <c r="C3" s="84">
        <v>44.30038369067151</v>
      </c>
      <c r="D3" s="85"/>
      <c r="E3" s="84">
        <v>147.11451400000004</v>
      </c>
      <c r="F3" s="83"/>
      <c r="G3" s="1"/>
      <c r="I3" s="2"/>
      <c r="J3" s="1"/>
    </row>
    <row r="4" spans="2:10" ht="12">
      <c r="B4" s="18">
        <v>38352</v>
      </c>
      <c r="C4" s="84">
        <v>44.30038369067151</v>
      </c>
      <c r="D4" s="80"/>
      <c r="E4" s="84">
        <v>147.11451400000004</v>
      </c>
      <c r="F4" s="78"/>
      <c r="G4" s="1"/>
      <c r="I4" s="2"/>
      <c r="J4" s="1"/>
    </row>
    <row r="5" spans="2:10" ht="12">
      <c r="B5" s="18">
        <v>38353</v>
      </c>
      <c r="C5" s="84">
        <v>42.57964973549004</v>
      </c>
      <c r="D5" s="80"/>
      <c r="E5" s="84">
        <v>162.68393375000002</v>
      </c>
      <c r="F5" s="78"/>
      <c r="G5" s="1"/>
      <c r="I5" s="2"/>
      <c r="J5" s="1"/>
    </row>
    <row r="6" spans="2:10" ht="12">
      <c r="B6" s="18">
        <v>38717</v>
      </c>
      <c r="C6" s="84">
        <v>42.57964973549004</v>
      </c>
      <c r="D6" s="80"/>
      <c r="E6" s="84">
        <v>162.68393375000002</v>
      </c>
      <c r="F6" s="78"/>
      <c r="G6" s="1"/>
      <c r="I6" s="2"/>
      <c r="J6" s="1"/>
    </row>
    <row r="7" spans="2:10" ht="12">
      <c r="B7" s="18">
        <v>38718</v>
      </c>
      <c r="C7" s="84">
        <v>47.04418246717911</v>
      </c>
      <c r="D7" s="80"/>
      <c r="E7" s="84">
        <v>163.47462491666667</v>
      </c>
      <c r="F7" s="78"/>
      <c r="G7" s="1"/>
      <c r="I7" s="2"/>
      <c r="J7" s="1"/>
    </row>
    <row r="8" spans="2:10" ht="12">
      <c r="B8" s="18">
        <v>39082</v>
      </c>
      <c r="C8" s="84">
        <v>47.04418246717911</v>
      </c>
      <c r="D8" s="80"/>
      <c r="E8" s="84">
        <v>163.47462491666667</v>
      </c>
      <c r="F8" s="78"/>
      <c r="G8" s="1"/>
      <c r="I8" s="2"/>
      <c r="J8" s="1"/>
    </row>
    <row r="9" spans="2:10" ht="12">
      <c r="B9" s="18">
        <v>39083</v>
      </c>
      <c r="C9" s="84">
        <v>44.39711313087808</v>
      </c>
      <c r="D9" s="80"/>
      <c r="E9" s="84">
        <v>205.4435474166667</v>
      </c>
      <c r="F9" s="78"/>
      <c r="G9" s="1"/>
      <c r="I9" s="2"/>
      <c r="J9" s="1"/>
    </row>
    <row r="10" spans="2:10" ht="12">
      <c r="B10" s="18">
        <v>39447</v>
      </c>
      <c r="C10" s="84">
        <v>44.39711313087808</v>
      </c>
      <c r="D10" s="80"/>
      <c r="E10" s="84">
        <v>205.4435474166667</v>
      </c>
      <c r="F10" s="78"/>
      <c r="G10" s="1"/>
      <c r="I10" s="2"/>
      <c r="J10" s="1"/>
    </row>
    <row r="11" spans="2:10" ht="12">
      <c r="B11" s="18">
        <v>39448</v>
      </c>
      <c r="C11" s="84">
        <v>50.12325181616396</v>
      </c>
      <c r="D11" s="80"/>
      <c r="E11" s="84">
        <v>208.65091458333333</v>
      </c>
      <c r="F11" s="78"/>
      <c r="G11" s="1"/>
      <c r="I11" s="2"/>
      <c r="J11" s="1"/>
    </row>
    <row r="12" spans="2:10" ht="12">
      <c r="B12" s="18">
        <v>39813</v>
      </c>
      <c r="C12" s="84">
        <v>50.12325181616396</v>
      </c>
      <c r="D12" s="80"/>
      <c r="E12" s="84">
        <v>208.65091458333333</v>
      </c>
      <c r="F12" s="78"/>
      <c r="G12" s="1"/>
      <c r="I12" s="2"/>
      <c r="J12" s="1"/>
    </row>
    <row r="13" spans="2:10" ht="12">
      <c r="B13" s="18">
        <v>39814</v>
      </c>
      <c r="C13" s="84">
        <v>49.22089529003742</v>
      </c>
      <c r="D13" s="80"/>
      <c r="E13" s="84">
        <v>207.94934291666664</v>
      </c>
      <c r="F13" s="78"/>
      <c r="G13" s="1"/>
      <c r="I13" s="2"/>
      <c r="J13" s="1"/>
    </row>
    <row r="14" spans="2:10" ht="12">
      <c r="B14" s="18">
        <v>40178</v>
      </c>
      <c r="C14" s="84">
        <v>49.22089529003742</v>
      </c>
      <c r="D14" s="80"/>
      <c r="E14" s="84">
        <v>207.94934291666664</v>
      </c>
      <c r="F14" s="78"/>
      <c r="G14" s="1"/>
      <c r="I14" s="2"/>
      <c r="J14" s="1"/>
    </row>
    <row r="15" spans="2:10" ht="12">
      <c r="B15" s="18">
        <v>40179</v>
      </c>
      <c r="C15" s="84">
        <v>48.45312662570214</v>
      </c>
      <c r="D15" s="80"/>
      <c r="E15" s="84">
        <v>204.65916458333336</v>
      </c>
      <c r="F15" s="78"/>
      <c r="G15" s="1"/>
      <c r="I15" s="2"/>
      <c r="J15" s="1"/>
    </row>
    <row r="16" spans="2:10" ht="12">
      <c r="B16" s="18">
        <v>40543</v>
      </c>
      <c r="C16" s="84">
        <v>48.45312662570214</v>
      </c>
      <c r="D16" s="80"/>
      <c r="E16" s="84">
        <v>204.65916458333336</v>
      </c>
      <c r="F16" s="78"/>
      <c r="G16" s="1"/>
      <c r="I16" s="2"/>
      <c r="J16" s="1"/>
    </row>
    <row r="17" spans="2:10" ht="12">
      <c r="B17" s="18">
        <v>40544</v>
      </c>
      <c r="C17" s="84">
        <v>47.143513525171166</v>
      </c>
      <c r="D17" s="80"/>
      <c r="E17" s="84">
        <v>230.9121733333333</v>
      </c>
      <c r="F17" s="78"/>
      <c r="G17" s="1"/>
      <c r="I17" s="2"/>
      <c r="J17" s="1"/>
    </row>
    <row r="18" spans="2:10" ht="12">
      <c r="B18" s="18">
        <v>40908</v>
      </c>
      <c r="C18" s="84">
        <v>47.143513525171166</v>
      </c>
      <c r="D18" s="80"/>
      <c r="E18" s="84">
        <v>230.9121733333333</v>
      </c>
      <c r="F18" s="78"/>
      <c r="G18" s="1"/>
      <c r="I18" s="2"/>
      <c r="J18" s="1"/>
    </row>
    <row r="19" spans="2:10" ht="12">
      <c r="B19" s="18">
        <v>40909</v>
      </c>
      <c r="C19" s="84">
        <v>42.822245812005455</v>
      </c>
      <c r="D19" s="80"/>
      <c r="E19" s="84">
        <v>259.4100108333334</v>
      </c>
      <c r="F19" s="78"/>
      <c r="G19" s="1"/>
      <c r="I19" s="2"/>
      <c r="J19" s="1"/>
    </row>
    <row r="20" spans="2:10" ht="12">
      <c r="B20" s="18">
        <v>41274</v>
      </c>
      <c r="C20" s="84">
        <v>42.822245812005455</v>
      </c>
      <c r="D20" s="80"/>
      <c r="E20" s="84">
        <v>259.4100108333334</v>
      </c>
      <c r="F20" s="78"/>
      <c r="G20" s="1"/>
      <c r="I20" s="2"/>
      <c r="J20" s="1"/>
    </row>
    <row r="21" spans="2:10" ht="12">
      <c r="B21" s="18">
        <v>41275</v>
      </c>
      <c r="C21" s="84">
        <v>49.3915004969839</v>
      </c>
      <c r="D21" s="80"/>
      <c r="E21" s="84">
        <v>222.399223</v>
      </c>
      <c r="F21" s="78"/>
      <c r="G21" s="1"/>
      <c r="I21" s="2"/>
      <c r="J21" s="1"/>
    </row>
    <row r="22" spans="2:10" ht="12">
      <c r="B22" s="18">
        <v>41639</v>
      </c>
      <c r="C22" s="84">
        <v>49.3915004969839</v>
      </c>
      <c r="D22" s="80"/>
      <c r="E22" s="84">
        <v>222.399223</v>
      </c>
      <c r="F22" s="78"/>
      <c r="G22" s="1"/>
      <c r="I22" s="2"/>
      <c r="J22" s="1"/>
    </row>
    <row r="23" spans="2:10" ht="12">
      <c r="B23" s="18">
        <v>41640</v>
      </c>
      <c r="C23" s="84">
        <v>46.90119558678003</v>
      </c>
      <c r="D23" s="80"/>
      <c r="E23" s="84">
        <v>254.32898033333336</v>
      </c>
      <c r="F23" s="78"/>
      <c r="G23" s="1"/>
      <c r="I23" s="2"/>
      <c r="J23" s="1"/>
    </row>
    <row r="24" spans="2:10" ht="12">
      <c r="B24" s="18">
        <v>42004</v>
      </c>
      <c r="C24" s="84">
        <v>46.90119558678003</v>
      </c>
      <c r="D24" s="80"/>
      <c r="E24" s="84">
        <v>254.32898033333336</v>
      </c>
      <c r="F24" s="78"/>
      <c r="G24" s="1"/>
      <c r="I24" s="2"/>
      <c r="J24" s="1"/>
    </row>
    <row r="25" spans="2:10" ht="12">
      <c r="B25" s="18">
        <v>42005</v>
      </c>
      <c r="C25" s="84">
        <v>51.571462993973384</v>
      </c>
      <c r="D25" s="80"/>
      <c r="E25" s="84">
        <v>248.56771566666671</v>
      </c>
      <c r="F25" s="78"/>
      <c r="G25" s="1"/>
      <c r="I25" s="2"/>
      <c r="J25" s="1"/>
    </row>
    <row r="26" spans="2:10" ht="12">
      <c r="B26" s="18">
        <v>42369</v>
      </c>
      <c r="C26" s="84">
        <v>51.571462993973384</v>
      </c>
      <c r="D26" s="80"/>
      <c r="E26" s="84">
        <v>248.56771566666671</v>
      </c>
      <c r="F26" s="78"/>
      <c r="G26" s="1"/>
      <c r="I26" s="2"/>
      <c r="J26" s="1"/>
    </row>
    <row r="27" spans="2:10" ht="12">
      <c r="B27" s="18">
        <v>42370</v>
      </c>
      <c r="C27" s="84">
        <v>50.41600588177734</v>
      </c>
      <c r="D27" s="80"/>
      <c r="E27" s="84">
        <v>253.66844866666668</v>
      </c>
      <c r="F27" s="78"/>
      <c r="G27" s="1"/>
      <c r="I27" s="2"/>
      <c r="J27" s="1"/>
    </row>
    <row r="28" spans="2:10" ht="12">
      <c r="B28" s="18">
        <v>42735</v>
      </c>
      <c r="C28" s="84">
        <v>50.41600588177734</v>
      </c>
      <c r="D28" s="80"/>
      <c r="E28" s="84">
        <v>253.66844866666668</v>
      </c>
      <c r="F28" s="78"/>
      <c r="G28" s="1"/>
      <c r="I28" s="2"/>
      <c r="J28" s="1"/>
    </row>
    <row r="29" spans="2:10" ht="12">
      <c r="B29" s="18">
        <v>42736</v>
      </c>
      <c r="C29" s="84">
        <v>52.57914302320033</v>
      </c>
      <c r="D29" s="80"/>
      <c r="E29" s="84">
        <v>267.3206654166667</v>
      </c>
      <c r="F29" s="78"/>
      <c r="G29" s="1"/>
      <c r="I29" s="2"/>
      <c r="J29" s="1"/>
    </row>
    <row r="30" spans="2:10" ht="12">
      <c r="B30" s="18">
        <v>43100</v>
      </c>
      <c r="C30" s="84">
        <v>52.57914302320033</v>
      </c>
      <c r="D30" s="80"/>
      <c r="E30" s="84">
        <v>267.3206654166667</v>
      </c>
      <c r="F30" s="78"/>
      <c r="G30" s="1"/>
      <c r="I30" s="2"/>
      <c r="J30" s="1"/>
    </row>
    <row r="31" spans="2:10" ht="12">
      <c r="B31" s="18">
        <v>43101</v>
      </c>
      <c r="C31" s="84">
        <v>58.009063866988434</v>
      </c>
      <c r="D31" s="80"/>
      <c r="E31" s="84">
        <v>259.8307473333333</v>
      </c>
      <c r="F31" s="78"/>
      <c r="G31" s="1"/>
      <c r="I31" s="2"/>
      <c r="J31" s="1"/>
    </row>
    <row r="32" spans="2:10" ht="12">
      <c r="B32" s="18">
        <v>43465</v>
      </c>
      <c r="C32" s="84">
        <v>58.009063866988434</v>
      </c>
      <c r="D32" s="80"/>
      <c r="E32" s="84">
        <v>259.8307473333333</v>
      </c>
      <c r="F32" s="78"/>
      <c r="G32" s="1"/>
      <c r="I32" s="2"/>
      <c r="J32" s="1"/>
    </row>
    <row r="33" spans="2:10" ht="12">
      <c r="B33" s="19">
        <v>43466</v>
      </c>
      <c r="C33" s="84">
        <v>56.297247642749724</v>
      </c>
      <c r="D33" s="81"/>
      <c r="E33" s="84">
        <v>248.28967966666664</v>
      </c>
      <c r="F33" s="82"/>
      <c r="G33" s="1"/>
      <c r="I33" s="2"/>
      <c r="J33" s="1"/>
    </row>
    <row r="34" spans="2:10" ht="12" customHeight="1">
      <c r="B34" s="105">
        <v>43830</v>
      </c>
      <c r="C34" s="84">
        <v>56.297247642749724</v>
      </c>
      <c r="D34" s="107"/>
      <c r="E34" s="84">
        <v>248.28967966666664</v>
      </c>
      <c r="F34" s="108"/>
      <c r="G34" s="1"/>
      <c r="I34" s="2"/>
      <c r="J34" s="1"/>
    </row>
    <row r="35" spans="2:10" ht="12" customHeight="1">
      <c r="B35" s="36">
        <v>43831</v>
      </c>
      <c r="C35" s="84">
        <v>55.0951152431641</v>
      </c>
      <c r="D35" s="117"/>
      <c r="E35" s="84">
        <v>258.5580836666667</v>
      </c>
      <c r="F35" s="103"/>
      <c r="G35" s="1"/>
      <c r="I35" s="2"/>
      <c r="J35" s="1"/>
    </row>
    <row r="36" spans="2:10" ht="12" customHeight="1">
      <c r="B36" s="36">
        <v>44166</v>
      </c>
      <c r="C36" s="84">
        <v>55.0951152431641</v>
      </c>
      <c r="D36" s="117"/>
      <c r="E36" s="84">
        <v>258.5580836666667</v>
      </c>
      <c r="F36" s="103"/>
      <c r="G36" s="1"/>
      <c r="I36" s="2"/>
      <c r="J36" s="1"/>
    </row>
    <row r="37" spans="2:10" ht="12" customHeight="1">
      <c r="B37" s="36">
        <v>44197</v>
      </c>
      <c r="C37" s="84"/>
      <c r="D37" s="117"/>
      <c r="E37" s="84"/>
      <c r="F37" s="103"/>
      <c r="G37" s="1"/>
      <c r="I37" s="2"/>
      <c r="J37" s="1"/>
    </row>
    <row r="38" spans="2:10" ht="12" customHeight="1">
      <c r="B38" s="36">
        <v>44531</v>
      </c>
      <c r="C38" s="84"/>
      <c r="D38" s="117"/>
      <c r="E38" s="84"/>
      <c r="F38" s="103"/>
      <c r="G38" s="1"/>
      <c r="I38" s="2"/>
      <c r="J38" s="1"/>
    </row>
    <row r="39" spans="2:8" ht="12">
      <c r="B39" s="37">
        <v>42005</v>
      </c>
      <c r="C39" s="83"/>
      <c r="D39" s="84">
        <v>44.017296061741185</v>
      </c>
      <c r="E39" s="84"/>
      <c r="F39" s="84">
        <v>213.094984</v>
      </c>
      <c r="H39" s="1"/>
    </row>
    <row r="40" spans="2:8" ht="12">
      <c r="B40" s="18">
        <v>42036</v>
      </c>
      <c r="C40" s="78"/>
      <c r="D40" s="84">
        <v>57.77336188506002</v>
      </c>
      <c r="E40" s="77"/>
      <c r="F40" s="84">
        <v>205.06033599999998</v>
      </c>
      <c r="H40" s="1"/>
    </row>
    <row r="41" spans="2:8" ht="12">
      <c r="B41" s="18">
        <v>42064</v>
      </c>
      <c r="C41" s="78"/>
      <c r="D41" s="84">
        <v>45.93886436011667</v>
      </c>
      <c r="E41" s="77"/>
      <c r="F41" s="84">
        <v>265.222316</v>
      </c>
      <c r="H41" s="1"/>
    </row>
    <row r="42" spans="2:8" ht="12">
      <c r="B42" s="18">
        <v>42095</v>
      </c>
      <c r="C42" s="78"/>
      <c r="D42" s="84">
        <v>51.261996598243634</v>
      </c>
      <c r="E42" s="77"/>
      <c r="F42" s="84">
        <v>266.058443</v>
      </c>
      <c r="H42" s="1"/>
    </row>
    <row r="43" spans="2:8" ht="12">
      <c r="B43" s="18">
        <v>42125</v>
      </c>
      <c r="C43" s="78"/>
      <c r="D43" s="84">
        <v>54.13484799462284</v>
      </c>
      <c r="E43" s="77"/>
      <c r="F43" s="84">
        <v>221.33282799999998</v>
      </c>
      <c r="H43" s="1"/>
    </row>
    <row r="44" spans="2:8" ht="12">
      <c r="B44" s="18">
        <v>42156</v>
      </c>
      <c r="C44" s="78"/>
      <c r="D44" s="84">
        <v>54.85186339827746</v>
      </c>
      <c r="E44" s="77"/>
      <c r="F44" s="84">
        <v>254.96747300000007</v>
      </c>
      <c r="H44" s="1"/>
    </row>
    <row r="45" spans="2:8" ht="12">
      <c r="B45" s="18">
        <v>42186</v>
      </c>
      <c r="C45" s="78"/>
      <c r="D45" s="84">
        <v>54.1239689054584</v>
      </c>
      <c r="E45" s="77"/>
      <c r="F45" s="84">
        <v>275.00788099999994</v>
      </c>
      <c r="H45" s="1"/>
    </row>
    <row r="46" spans="2:8" ht="12">
      <c r="B46" s="18">
        <v>42217</v>
      </c>
      <c r="C46" s="78"/>
      <c r="D46" s="84">
        <v>57.74355443925593</v>
      </c>
      <c r="E46" s="77"/>
      <c r="F46" s="84">
        <v>218.025096</v>
      </c>
      <c r="H46" s="1"/>
    </row>
    <row r="47" spans="2:8" ht="12">
      <c r="B47" s="18">
        <v>42248</v>
      </c>
      <c r="C47" s="78"/>
      <c r="D47" s="84">
        <v>52.17317175192862</v>
      </c>
      <c r="E47" s="77"/>
      <c r="F47" s="84">
        <v>245.224175</v>
      </c>
      <c r="H47" s="1"/>
    </row>
    <row r="48" spans="2:8" ht="12">
      <c r="B48" s="18">
        <v>42278</v>
      </c>
      <c r="C48" s="78"/>
      <c r="D48" s="84">
        <v>48.76384991308948</v>
      </c>
      <c r="E48" s="77"/>
      <c r="F48" s="84">
        <v>298.325789</v>
      </c>
      <c r="H48" s="1"/>
    </row>
    <row r="49" spans="2:8" ht="12">
      <c r="B49" s="18">
        <v>42309</v>
      </c>
      <c r="C49" s="78"/>
      <c r="D49" s="84">
        <v>54.65957682341686</v>
      </c>
      <c r="E49" s="77"/>
      <c r="F49" s="84">
        <v>235.48202799999999</v>
      </c>
      <c r="H49" s="1"/>
    </row>
    <row r="50" spans="2:8" ht="12">
      <c r="B50" s="18">
        <v>42339</v>
      </c>
      <c r="C50" s="78"/>
      <c r="D50" s="84">
        <v>46.04770340302265</v>
      </c>
      <c r="E50" s="77"/>
      <c r="F50" s="84">
        <v>285.01123899999993</v>
      </c>
      <c r="H50" s="1"/>
    </row>
    <row r="51" spans="2:8" ht="12">
      <c r="B51" s="18">
        <v>42370</v>
      </c>
      <c r="C51" s="78"/>
      <c r="D51" s="84">
        <v>50.604182500242366</v>
      </c>
      <c r="E51" s="77"/>
      <c r="F51" s="84">
        <v>214.591452</v>
      </c>
      <c r="H51" s="1"/>
    </row>
    <row r="52" spans="2:8" ht="12">
      <c r="B52" s="18">
        <v>42401</v>
      </c>
      <c r="C52" s="78"/>
      <c r="D52" s="84">
        <v>50.79885731077281</v>
      </c>
      <c r="E52" s="77"/>
      <c r="F52" s="84">
        <v>233.27357399999997</v>
      </c>
      <c r="H52" s="1"/>
    </row>
    <row r="53" spans="2:8" ht="12">
      <c r="B53" s="18">
        <v>42430</v>
      </c>
      <c r="C53" s="78"/>
      <c r="D53" s="84">
        <v>54.31014958040433</v>
      </c>
      <c r="E53" s="77"/>
      <c r="F53" s="84">
        <v>245.961429</v>
      </c>
      <c r="H53" s="1"/>
    </row>
    <row r="54" spans="2:8" ht="12">
      <c r="B54" s="18">
        <v>42461</v>
      </c>
      <c r="C54" s="78"/>
      <c r="D54" s="84">
        <v>48.33999095603748</v>
      </c>
      <c r="E54" s="77"/>
      <c r="F54" s="84">
        <v>292.223679</v>
      </c>
      <c r="H54" s="1"/>
    </row>
    <row r="55" spans="2:8" ht="12.75">
      <c r="B55" s="18">
        <v>42491</v>
      </c>
      <c r="C55" s="78"/>
      <c r="D55" s="84">
        <v>48.72191745017075</v>
      </c>
      <c r="E55" s="77"/>
      <c r="F55" s="84">
        <v>247.865758</v>
      </c>
      <c r="H55" s="1"/>
    </row>
    <row r="56" spans="2:9" ht="12">
      <c r="B56" s="18">
        <v>42522</v>
      </c>
      <c r="C56" s="78"/>
      <c r="D56" s="84">
        <v>52.0274751967358</v>
      </c>
      <c r="E56" s="77"/>
      <c r="F56" s="84">
        <v>250.16163000000003</v>
      </c>
      <c r="H56" s="1"/>
      <c r="I56" s="128" t="s">
        <v>22</v>
      </c>
    </row>
    <row r="57" spans="2:8" ht="12.75">
      <c r="B57" s="18">
        <v>42552</v>
      </c>
      <c r="C57" s="78"/>
      <c r="D57" s="84">
        <v>52.089286719252286</v>
      </c>
      <c r="E57" s="77"/>
      <c r="F57" s="84">
        <v>259.72789900000004</v>
      </c>
      <c r="H57" s="1"/>
    </row>
    <row r="58" spans="2:8" ht="12.75">
      <c r="B58" s="18">
        <v>42583</v>
      </c>
      <c r="C58" s="78"/>
      <c r="D58" s="84">
        <v>48.90013678710512</v>
      </c>
      <c r="E58" s="77"/>
      <c r="F58" s="84">
        <v>239.96779500000002</v>
      </c>
      <c r="H58" s="1"/>
    </row>
    <row r="59" spans="2:8" ht="12.75">
      <c r="B59" s="18">
        <v>42614</v>
      </c>
      <c r="C59" s="78"/>
      <c r="D59" s="84">
        <v>50.41398086796955</v>
      </c>
      <c r="E59" s="77"/>
      <c r="F59" s="84">
        <v>272.481795</v>
      </c>
      <c r="H59" s="1"/>
    </row>
    <row r="60" spans="2:6" ht="12.75">
      <c r="B60" s="18">
        <v>42644</v>
      </c>
      <c r="C60" s="78"/>
      <c r="D60" s="84">
        <v>48.95643931407754</v>
      </c>
      <c r="E60" s="77"/>
      <c r="F60" s="84">
        <v>287.689019</v>
      </c>
    </row>
    <row r="61" spans="2:6" ht="12.75">
      <c r="B61" s="18">
        <v>42675</v>
      </c>
      <c r="C61" s="78"/>
      <c r="D61" s="84">
        <v>47.556724223472386</v>
      </c>
      <c r="E61" s="77"/>
      <c r="F61" s="84">
        <v>266.606294</v>
      </c>
    </row>
    <row r="62" spans="2:6" ht="12.75">
      <c r="B62" s="18">
        <v>42705</v>
      </c>
      <c r="C62" s="78"/>
      <c r="D62" s="84">
        <v>53.19090083370505</v>
      </c>
      <c r="E62" s="77"/>
      <c r="F62" s="84">
        <v>233.47105999999997</v>
      </c>
    </row>
    <row r="63" spans="2:9" ht="12">
      <c r="B63" s="18">
        <v>42736</v>
      </c>
      <c r="C63" s="78"/>
      <c r="D63" s="84">
        <v>50.02185859557126</v>
      </c>
      <c r="E63" s="77"/>
      <c r="F63" s="84">
        <v>219.10292800000002</v>
      </c>
      <c r="I63" s="3" t="s">
        <v>20</v>
      </c>
    </row>
    <row r="64" spans="2:9" ht="12">
      <c r="B64" s="18">
        <v>42767</v>
      </c>
      <c r="C64" s="78"/>
      <c r="D64" s="84">
        <v>51.52670319253107</v>
      </c>
      <c r="E64" s="77"/>
      <c r="F64" s="84">
        <v>245.26062900000002</v>
      </c>
      <c r="I64" s="3" t="s">
        <v>23</v>
      </c>
    </row>
    <row r="65" spans="2:6" ht="12.75">
      <c r="B65" s="18">
        <v>42795</v>
      </c>
      <c r="C65" s="78"/>
      <c r="D65" s="84">
        <v>51.52612090595885</v>
      </c>
      <c r="E65" s="77"/>
      <c r="F65" s="84">
        <v>294.119993</v>
      </c>
    </row>
    <row r="66" spans="2:6" ht="12.75">
      <c r="B66" s="18">
        <v>42826</v>
      </c>
      <c r="C66" s="78"/>
      <c r="D66" s="84">
        <v>52.90846299750437</v>
      </c>
      <c r="E66" s="77"/>
      <c r="F66" s="84">
        <v>258.482336</v>
      </c>
    </row>
    <row r="67" spans="2:6" ht="12.75">
      <c r="B67" s="18">
        <v>42856</v>
      </c>
      <c r="C67" s="78"/>
      <c r="D67" s="84">
        <v>51.40254032963699</v>
      </c>
      <c r="E67" s="77"/>
      <c r="F67" s="84">
        <v>285.957724</v>
      </c>
    </row>
    <row r="68" spans="2:23" ht="12.75">
      <c r="B68" s="18">
        <v>42887</v>
      </c>
      <c r="C68" s="78"/>
      <c r="D68" s="84">
        <v>53.2627144705026</v>
      </c>
      <c r="E68" s="77"/>
      <c r="F68" s="84">
        <v>237.433373</v>
      </c>
      <c r="W68" s="104"/>
    </row>
    <row r="69" spans="2:6" ht="12.75">
      <c r="B69" s="18">
        <v>42917</v>
      </c>
      <c r="C69" s="78"/>
      <c r="D69" s="84">
        <v>51.30383978586348</v>
      </c>
      <c r="E69" s="77"/>
      <c r="F69" s="84">
        <v>267.06523100000004</v>
      </c>
    </row>
    <row r="70" spans="2:6" ht="12.75">
      <c r="B70" s="18">
        <v>42948</v>
      </c>
      <c r="C70" s="78"/>
      <c r="D70" s="84">
        <v>52.47754610347667</v>
      </c>
      <c r="E70" s="77"/>
      <c r="F70" s="84">
        <v>254.48906699999998</v>
      </c>
    </row>
    <row r="71" spans="2:6" ht="12.75">
      <c r="B71" s="18">
        <v>42979</v>
      </c>
      <c r="C71" s="78"/>
      <c r="D71" s="84">
        <v>53.05775491322751</v>
      </c>
      <c r="E71" s="77"/>
      <c r="F71" s="84">
        <v>286.20520899999997</v>
      </c>
    </row>
    <row r="72" spans="2:6" ht="12.75">
      <c r="B72" s="18">
        <v>43009</v>
      </c>
      <c r="C72" s="78"/>
      <c r="D72" s="84">
        <v>55.95615894558783</v>
      </c>
      <c r="E72" s="77"/>
      <c r="F72" s="84">
        <v>291.84736</v>
      </c>
    </row>
    <row r="73" spans="2:6" ht="12.75">
      <c r="B73" s="18">
        <v>43040</v>
      </c>
      <c r="C73" s="78"/>
      <c r="D73" s="84">
        <v>52.95235565059154</v>
      </c>
      <c r="E73" s="77"/>
      <c r="F73" s="84">
        <v>283.752585</v>
      </c>
    </row>
    <row r="74" spans="2:6" ht="12.75">
      <c r="B74" s="18">
        <v>43070</v>
      </c>
      <c r="C74" s="78"/>
      <c r="D74" s="84">
        <v>50.12385281465435</v>
      </c>
      <c r="E74" s="77"/>
      <c r="F74" s="84">
        <v>284.13155</v>
      </c>
    </row>
    <row r="75" spans="2:6" ht="12.75">
      <c r="B75" s="18">
        <v>43101</v>
      </c>
      <c r="C75" s="78"/>
      <c r="D75" s="84">
        <v>56.46964576380374</v>
      </c>
      <c r="E75" s="77"/>
      <c r="F75" s="84">
        <v>251.56136200000003</v>
      </c>
    </row>
    <row r="76" spans="2:6" ht="12.75">
      <c r="B76" s="18">
        <v>43132</v>
      </c>
      <c r="C76" s="78"/>
      <c r="D76" s="84">
        <v>54.44783378939982</v>
      </c>
      <c r="E76" s="77"/>
      <c r="F76" s="84">
        <v>292.86189900000005</v>
      </c>
    </row>
    <row r="77" spans="2:6" ht="12.75">
      <c r="B77" s="18">
        <v>43160</v>
      </c>
      <c r="C77" s="78"/>
      <c r="D77" s="84">
        <v>53.666965322093446</v>
      </c>
      <c r="E77" s="77"/>
      <c r="F77" s="84">
        <v>277.975863</v>
      </c>
    </row>
    <row r="78" spans="2:6" ht="12.75">
      <c r="B78" s="18">
        <v>43191</v>
      </c>
      <c r="C78" s="79"/>
      <c r="D78" s="84">
        <v>55.977662678124155</v>
      </c>
      <c r="E78" s="77"/>
      <c r="F78" s="84">
        <v>274.252394</v>
      </c>
    </row>
    <row r="79" spans="2:6" ht="12.75">
      <c r="B79" s="18">
        <v>43221</v>
      </c>
      <c r="C79" s="79"/>
      <c r="D79" s="84">
        <v>67.468700958587</v>
      </c>
      <c r="E79" s="77"/>
      <c r="F79" s="84">
        <v>272.40115399999996</v>
      </c>
    </row>
    <row r="80" spans="2:6" ht="12.75">
      <c r="B80" s="18">
        <v>43252</v>
      </c>
      <c r="C80" s="79"/>
      <c r="D80" s="84">
        <v>60.47192722078919</v>
      </c>
      <c r="E80" s="77"/>
      <c r="F80" s="84">
        <v>255.635858</v>
      </c>
    </row>
    <row r="81" spans="2:6" ht="12.75">
      <c r="B81" s="18">
        <v>43282</v>
      </c>
      <c r="C81" s="79"/>
      <c r="D81" s="84">
        <v>63.810966608568094</v>
      </c>
      <c r="E81" s="77"/>
      <c r="F81" s="84">
        <v>250.97974299999996</v>
      </c>
    </row>
    <row r="82" spans="2:6" ht="12.75">
      <c r="B82" s="18">
        <v>43313</v>
      </c>
      <c r="C82" s="79"/>
      <c r="D82" s="84">
        <v>51.955040700735225</v>
      </c>
      <c r="E82" s="77"/>
      <c r="F82" s="84">
        <v>274.98729299999997</v>
      </c>
    </row>
    <row r="83" spans="2:6" ht="12.75">
      <c r="B83" s="18">
        <v>43344</v>
      </c>
      <c r="C83" s="79"/>
      <c r="D83" s="84">
        <v>66.07589540519417</v>
      </c>
      <c r="E83" s="77"/>
      <c r="F83" s="84">
        <v>202.54799299999996</v>
      </c>
    </row>
    <row r="84" spans="2:6" ht="12.75">
      <c r="B84" s="18">
        <v>43374</v>
      </c>
      <c r="C84" s="79"/>
      <c r="D84" s="84">
        <v>55.09968042725461</v>
      </c>
      <c r="E84" s="77"/>
      <c r="F84" s="84">
        <v>278.203011</v>
      </c>
    </row>
    <row r="85" spans="2:6" ht="12.75">
      <c r="B85" s="18">
        <v>43405</v>
      </c>
      <c r="C85" s="79"/>
      <c r="D85" s="84">
        <v>63.54653826940717</v>
      </c>
      <c r="E85" s="77"/>
      <c r="F85" s="84">
        <v>214.246525</v>
      </c>
    </row>
    <row r="86" spans="2:6" ht="12.75">
      <c r="B86" s="18">
        <v>43435</v>
      </c>
      <c r="C86" s="79"/>
      <c r="D86" s="84">
        <v>51.34629812783627</v>
      </c>
      <c r="E86" s="77"/>
      <c r="F86" s="84">
        <v>272.315873</v>
      </c>
    </row>
    <row r="87" spans="2:6" ht="12.75">
      <c r="B87" s="18">
        <v>43466</v>
      </c>
      <c r="C87" s="79"/>
      <c r="D87" s="84">
        <v>58.009063866988434</v>
      </c>
      <c r="E87" s="77"/>
      <c r="F87" s="84">
        <v>265.193965</v>
      </c>
    </row>
    <row r="88" spans="2:6" ht="12.75">
      <c r="B88" s="18">
        <v>43497</v>
      </c>
      <c r="C88" s="79"/>
      <c r="D88" s="84">
        <v>49.92668290924343</v>
      </c>
      <c r="E88" s="77"/>
      <c r="F88" s="84">
        <v>237.16148499999997</v>
      </c>
    </row>
    <row r="89" spans="2:6" ht="12.75">
      <c r="B89" s="18">
        <v>43525</v>
      </c>
      <c r="C89" s="79"/>
      <c r="D89" s="84">
        <v>58.95508707916888</v>
      </c>
      <c r="E89" s="77"/>
      <c r="F89" s="84">
        <v>221.547526</v>
      </c>
    </row>
    <row r="90" spans="2:6" ht="12.75">
      <c r="B90" s="18">
        <v>43556</v>
      </c>
      <c r="C90" s="79"/>
      <c r="D90" s="84">
        <v>61.91977065905037</v>
      </c>
      <c r="E90" s="77"/>
      <c r="F90" s="84">
        <v>235.390617</v>
      </c>
    </row>
    <row r="91" spans="2:6" ht="12.75">
      <c r="B91" s="18">
        <v>43586</v>
      </c>
      <c r="C91" s="79"/>
      <c r="D91" s="84">
        <v>64.40186186350834</v>
      </c>
      <c r="E91" s="77"/>
      <c r="F91" s="84">
        <v>281.66260800000003</v>
      </c>
    </row>
    <row r="92" spans="2:6" ht="12.75">
      <c r="B92" s="18">
        <v>43617</v>
      </c>
      <c r="C92" s="79"/>
      <c r="D92" s="84">
        <v>55.95182517091512</v>
      </c>
      <c r="E92" s="77"/>
      <c r="F92" s="84">
        <v>218.21065700000003</v>
      </c>
    </row>
    <row r="93" spans="2:6" ht="12.75">
      <c r="B93" s="18">
        <v>43647</v>
      </c>
      <c r="C93" s="78"/>
      <c r="D93" s="84">
        <v>53.599077885549825</v>
      </c>
      <c r="E93" s="77"/>
      <c r="F93" s="84">
        <v>264.99106800000004</v>
      </c>
    </row>
    <row r="94" spans="2:6" ht="12.75">
      <c r="B94" s="18">
        <v>43678</v>
      </c>
      <c r="C94" s="78"/>
      <c r="D94" s="84">
        <v>58.160398070473825</v>
      </c>
      <c r="E94" s="77"/>
      <c r="F94" s="84">
        <v>252.21762999999999</v>
      </c>
    </row>
    <row r="95" spans="2:6" ht="12.75">
      <c r="B95" s="18">
        <v>43709</v>
      </c>
      <c r="C95" s="79"/>
      <c r="D95" s="84">
        <v>55.37118876265708</v>
      </c>
      <c r="E95" s="77"/>
      <c r="F95" s="84">
        <v>239.78786199999996</v>
      </c>
    </row>
    <row r="96" spans="2:6" ht="12.75">
      <c r="B96" s="18">
        <v>43739</v>
      </c>
      <c r="C96" s="79"/>
      <c r="D96" s="84">
        <v>52.233619731761074</v>
      </c>
      <c r="E96" s="77"/>
      <c r="F96" s="84">
        <v>260.27240199999994</v>
      </c>
    </row>
    <row r="97" spans="2:6" ht="12.75">
      <c r="B97" s="18">
        <v>43770</v>
      </c>
      <c r="C97" s="79"/>
      <c r="D97" s="84">
        <v>59.95509274164229</v>
      </c>
      <c r="E97" s="77"/>
      <c r="F97" s="84">
        <v>274.67042599999996</v>
      </c>
    </row>
    <row r="98" spans="2:6" ht="12.75">
      <c r="B98" s="18">
        <v>43800</v>
      </c>
      <c r="C98" s="79"/>
      <c r="D98" s="84">
        <v>51.52364674309713</v>
      </c>
      <c r="E98" s="77"/>
      <c r="F98" s="84">
        <v>228.36991</v>
      </c>
    </row>
    <row r="99" spans="2:6" ht="12.75">
      <c r="B99" s="18">
        <v>43831</v>
      </c>
      <c r="C99" s="79"/>
      <c r="D99" s="84">
        <v>58.894208761436474</v>
      </c>
      <c r="E99" s="77"/>
      <c r="F99" s="84">
        <v>239.80795900000004</v>
      </c>
    </row>
    <row r="100" spans="2:6" ht="12.75">
      <c r="B100" s="18">
        <v>43862</v>
      </c>
      <c r="C100" s="79"/>
      <c r="D100" s="84">
        <v>57.872763213671945</v>
      </c>
      <c r="E100" s="77"/>
      <c r="F100" s="84">
        <v>252.98722899999999</v>
      </c>
    </row>
    <row r="101" spans="2:6" ht="12.75">
      <c r="B101" s="18">
        <v>43891</v>
      </c>
      <c r="C101" s="79"/>
      <c r="D101" s="84">
        <v>53.38647603995175</v>
      </c>
      <c r="E101" s="77"/>
      <c r="F101" s="84">
        <v>263.17766300000005</v>
      </c>
    </row>
    <row r="102" spans="2:6" ht="12.75">
      <c r="B102" s="18">
        <v>43922</v>
      </c>
      <c r="C102" s="79"/>
      <c r="D102" s="84">
        <v>57.673499185679376</v>
      </c>
      <c r="E102" s="77"/>
      <c r="F102" s="84">
        <v>276.588229</v>
      </c>
    </row>
    <row r="103" spans="2:6" ht="12.75">
      <c r="B103" s="18">
        <v>43952</v>
      </c>
      <c r="C103" s="79"/>
      <c r="D103" s="84">
        <v>53.15163461589198</v>
      </c>
      <c r="E103" s="77"/>
      <c r="F103" s="84">
        <v>250.72670100000002</v>
      </c>
    </row>
    <row r="104" spans="2:6" ht="12.75">
      <c r="B104" s="105">
        <v>43983</v>
      </c>
      <c r="C104" s="109"/>
      <c r="D104" s="106">
        <v>53.3234645130354</v>
      </c>
      <c r="E104" s="106"/>
      <c r="F104" s="106">
        <v>250.291314</v>
      </c>
    </row>
    <row r="105" spans="2:6" ht="12.75">
      <c r="B105" s="18">
        <v>44013</v>
      </c>
      <c r="D105" s="106">
        <v>57.124034203700695</v>
      </c>
      <c r="F105" s="106">
        <v>270.645451</v>
      </c>
    </row>
    <row r="106" spans="2:6" ht="12.75">
      <c r="B106" s="18">
        <v>44044</v>
      </c>
      <c r="D106" s="106">
        <v>51.95435723270171</v>
      </c>
      <c r="F106" s="106">
        <v>248.19213799999997</v>
      </c>
    </row>
    <row r="107" spans="2:6" ht="12.75">
      <c r="B107" s="18">
        <v>44075</v>
      </c>
      <c r="D107" s="106">
        <v>51.7190179361559</v>
      </c>
      <c r="F107" s="106">
        <v>263.608157</v>
      </c>
    </row>
    <row r="108" spans="2:6" ht="12.75">
      <c r="B108" s="18">
        <v>44105</v>
      </c>
      <c r="D108" s="106">
        <v>57.95782744771892</v>
      </c>
      <c r="F108" s="106">
        <v>250.00051999999997</v>
      </c>
    </row>
    <row r="109" spans="2:6" ht="12.75">
      <c r="B109" s="18">
        <v>44136</v>
      </c>
      <c r="D109" s="106">
        <v>54.99087604518968</v>
      </c>
      <c r="F109" s="106">
        <v>223.80590899999999</v>
      </c>
    </row>
    <row r="110" spans="2:6" ht="12.75">
      <c r="B110" s="105">
        <v>44166</v>
      </c>
      <c r="D110" s="106">
        <v>53.43780472936035</v>
      </c>
      <c r="F110" s="106">
        <v>312.86573400000003</v>
      </c>
    </row>
    <row r="111" spans="2:6" ht="12.75">
      <c r="B111" s="18">
        <v>44197</v>
      </c>
      <c r="D111" s="106" t="e">
        <f>'[2]Glass_EUR_per_month'!D212</f>
        <v>#DIV/0!</v>
      </c>
      <c r="F111" s="106">
        <f>'[2]Glass_tons_per_month'!D212</f>
        <v>0</v>
      </c>
    </row>
    <row r="112" spans="2:6" ht="12.75">
      <c r="B112" s="18">
        <v>44228</v>
      </c>
      <c r="D112" s="106" t="e">
        <f>'[2]Glass_EUR_per_month'!D213</f>
        <v>#DIV/0!</v>
      </c>
      <c r="F112" s="106">
        <f>'[2]Glass_tons_per_month'!D213</f>
        <v>0</v>
      </c>
    </row>
    <row r="113" spans="2:6" ht="12.75">
      <c r="B113" s="18">
        <v>44256</v>
      </c>
      <c r="D113" s="106" t="e">
        <f>'[2]Glass_EUR_per_month'!D214</f>
        <v>#DIV/0!</v>
      </c>
      <c r="F113" s="106">
        <f>'[2]Glass_tons_per_month'!D214</f>
        <v>0</v>
      </c>
    </row>
    <row r="114" spans="2:6" ht="12.75">
      <c r="B114" s="18">
        <v>44287</v>
      </c>
      <c r="D114" s="106" t="e">
        <f>'[2]Glass_EUR_per_month'!D215</f>
        <v>#DIV/0!</v>
      </c>
      <c r="F114" s="106">
        <f>'[2]Glass_tons_per_month'!D215</f>
        <v>0</v>
      </c>
    </row>
    <row r="115" ht="12.75">
      <c r="D115" s="106">
        <f>'[2]Glass_EUR_per_month'!D216</f>
        <v>0</v>
      </c>
    </row>
    <row r="116" ht="12.75">
      <c r="D116" s="106">
        <f>'[2]Glass_EUR_per_month'!D217</f>
        <v>0</v>
      </c>
    </row>
    <row r="117" ht="12.75">
      <c r="D117" s="106">
        <f>'[2]Glass_EUR_per_month'!D218</f>
        <v>0</v>
      </c>
    </row>
  </sheetData>
  <conditionalFormatting sqref="E3:E38">
    <cfRule type="top10" priority="8" dxfId="0" rank="4"/>
  </conditionalFormatting>
  <conditionalFormatting sqref="F39:F92">
    <cfRule type="top10" priority="7" dxfId="0" rank="3"/>
  </conditionalFormatting>
  <conditionalFormatting sqref="C3:C38">
    <cfRule type="top10" priority="6" dxfId="0" rank="4"/>
  </conditionalFormatting>
  <conditionalFormatting sqref="D39:D92">
    <cfRule type="top10" priority="5" dxfId="0" rank="3"/>
  </conditionalFormatting>
  <conditionalFormatting sqref="F104:F114">
    <cfRule type="top10" priority="4" dxfId="0" rank="3"/>
  </conditionalFormatting>
  <conditionalFormatting sqref="D104:D117">
    <cfRule type="top10" priority="3" dxfId="0" rank="3"/>
  </conditionalFormatting>
  <conditionalFormatting sqref="F93:F103">
    <cfRule type="top10" priority="2" dxfId="0" rank="3"/>
  </conditionalFormatting>
  <conditionalFormatting sqref="D93:D103">
    <cfRule type="top10" priority="1" dxfId="0" rank="3"/>
  </conditionalFormatting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98"/>
  <sheetViews>
    <sheetView workbookViewId="0" topLeftCell="A1">
      <selection activeCell="U9" sqref="U9"/>
    </sheetView>
  </sheetViews>
  <sheetFormatPr defaultColWidth="9.140625" defaultRowHeight="12.75"/>
  <cols>
    <col min="1" max="16384" width="8.7109375" style="128" customWidth="1"/>
  </cols>
  <sheetData>
    <row r="2" spans="1:2" ht="36">
      <c r="A2" s="38" t="s">
        <v>40</v>
      </c>
      <c r="B2" s="38" t="s">
        <v>159</v>
      </c>
    </row>
    <row r="3" spans="1:7" ht="12">
      <c r="A3" s="18" t="s">
        <v>63</v>
      </c>
      <c r="B3" s="1">
        <v>65.94234115733904</v>
      </c>
      <c r="E3" s="124" t="s">
        <v>171</v>
      </c>
      <c r="G3" s="129"/>
    </row>
    <row r="4" spans="1:2" ht="12">
      <c r="A4" s="124" t="s">
        <v>64</v>
      </c>
      <c r="B4" s="1">
        <v>61.96587136825183</v>
      </c>
    </row>
    <row r="5" spans="1:2" ht="12">
      <c r="A5" s="124" t="s">
        <v>65</v>
      </c>
      <c r="B5" s="1">
        <v>70.73783653903236</v>
      </c>
    </row>
    <row r="6" spans="1:2" ht="12">
      <c r="A6" s="124" t="s">
        <v>66</v>
      </c>
      <c r="B6" s="1">
        <v>59.79584455230199</v>
      </c>
    </row>
    <row r="7" spans="1:2" ht="12">
      <c r="A7" s="124" t="s">
        <v>67</v>
      </c>
      <c r="B7" s="1">
        <v>71.13153219583835</v>
      </c>
    </row>
    <row r="8" spans="1:2" ht="12">
      <c r="A8" s="124" t="s">
        <v>68</v>
      </c>
      <c r="B8" s="1">
        <v>58.65183654385126</v>
      </c>
    </row>
    <row r="9" spans="1:2" ht="12">
      <c r="A9" s="124" t="s">
        <v>69</v>
      </c>
      <c r="B9" s="1">
        <v>48.53905738955776</v>
      </c>
    </row>
    <row r="10" spans="1:2" ht="12">
      <c r="A10" s="124" t="s">
        <v>70</v>
      </c>
      <c r="B10" s="1">
        <v>47.27486042281631</v>
      </c>
    </row>
    <row r="11" spans="1:2" ht="12">
      <c r="A11" s="124" t="s">
        <v>71</v>
      </c>
      <c r="B11" s="1">
        <v>51.10046720836328</v>
      </c>
    </row>
    <row r="12" spans="1:2" ht="12">
      <c r="A12" s="124" t="s">
        <v>72</v>
      </c>
      <c r="B12" s="1">
        <v>46.822646485905466</v>
      </c>
    </row>
    <row r="13" spans="1:2" ht="12">
      <c r="A13" s="124" t="s">
        <v>73</v>
      </c>
      <c r="B13" s="1">
        <v>46.103271327566915</v>
      </c>
    </row>
    <row r="14" spans="1:2" ht="12">
      <c r="A14" s="124" t="s">
        <v>74</v>
      </c>
      <c r="B14" s="1">
        <v>58.17156743913307</v>
      </c>
    </row>
    <row r="15" spans="1:2" ht="12">
      <c r="A15" s="124" t="s">
        <v>75</v>
      </c>
      <c r="B15" s="1">
        <v>46.922859290476</v>
      </c>
    </row>
    <row r="16" spans="1:2" ht="12">
      <c r="A16" s="124" t="s">
        <v>76</v>
      </c>
      <c r="B16" s="1">
        <v>53.09983852666806</v>
      </c>
    </row>
    <row r="17" spans="1:2" ht="12">
      <c r="A17" s="124" t="s">
        <v>77</v>
      </c>
      <c r="B17" s="1">
        <v>47.59596341543081</v>
      </c>
    </row>
    <row r="18" spans="1:2" ht="12">
      <c r="A18" s="124" t="s">
        <v>78</v>
      </c>
      <c r="B18" s="1">
        <v>58.349066365834325</v>
      </c>
    </row>
    <row r="19" spans="1:2" ht="12">
      <c r="A19" s="124" t="s">
        <v>79</v>
      </c>
      <c r="B19" s="1">
        <v>50.223054387066384</v>
      </c>
    </row>
    <row r="20" spans="1:2" ht="12">
      <c r="A20" s="124" t="s">
        <v>80</v>
      </c>
      <c r="B20" s="1">
        <v>49.914930388850685</v>
      </c>
    </row>
    <row r="21" spans="1:2" ht="12">
      <c r="A21" s="124" t="s">
        <v>81</v>
      </c>
      <c r="B21" s="1">
        <v>54.3105918543939</v>
      </c>
    </row>
    <row r="22" spans="1:2" ht="12">
      <c r="A22" s="124" t="s">
        <v>82</v>
      </c>
      <c r="B22" s="1">
        <v>53.48029816719862</v>
      </c>
    </row>
    <row r="23" spans="1:2" ht="12">
      <c r="A23" s="124" t="s">
        <v>83</v>
      </c>
      <c r="B23" s="1">
        <v>47.700032944614854</v>
      </c>
    </row>
    <row r="24" spans="1:2" ht="12">
      <c r="A24" s="124" t="s">
        <v>84</v>
      </c>
      <c r="B24" s="1">
        <v>51.059610173822534</v>
      </c>
    </row>
    <row r="25" spans="1:2" ht="12">
      <c r="A25" s="124" t="s">
        <v>85</v>
      </c>
      <c r="B25" s="1">
        <v>59.28781987820573</v>
      </c>
    </row>
    <row r="26" spans="1:2" ht="12">
      <c r="A26" s="124" t="s">
        <v>86</v>
      </c>
      <c r="B26" s="1">
        <v>51.09033117596467</v>
      </c>
    </row>
    <row r="27" spans="1:2" ht="12">
      <c r="A27" s="124" t="s">
        <v>87</v>
      </c>
      <c r="B27" s="1">
        <v>45.070787794810876</v>
      </c>
    </row>
    <row r="28" spans="1:2" ht="12">
      <c r="A28" s="124" t="s">
        <v>88</v>
      </c>
      <c r="B28" s="1">
        <v>63.517214394988024</v>
      </c>
    </row>
    <row r="29" spans="1:2" ht="12">
      <c r="A29" s="124" t="s">
        <v>89</v>
      </c>
      <c r="B29" s="1">
        <v>52.63167235695769</v>
      </c>
    </row>
    <row r="30" spans="1:2" ht="12">
      <c r="A30" s="124" t="s">
        <v>90</v>
      </c>
      <c r="B30" s="1">
        <v>54.93007046005996</v>
      </c>
    </row>
    <row r="31" spans="1:2" ht="12">
      <c r="A31" s="124" t="s">
        <v>91</v>
      </c>
      <c r="B31" s="1">
        <v>56.0547244182691</v>
      </c>
    </row>
    <row r="32" spans="1:2" ht="12">
      <c r="A32" s="124" t="s">
        <v>92</v>
      </c>
      <c r="B32" s="1">
        <v>55.30605439533255</v>
      </c>
    </row>
    <row r="33" spans="1:2" ht="12">
      <c r="A33" s="124" t="s">
        <v>93</v>
      </c>
      <c r="B33" s="1">
        <v>60.95541767595689</v>
      </c>
    </row>
    <row r="34" spans="1:2" ht="12">
      <c r="A34" s="124" t="s">
        <v>94</v>
      </c>
      <c r="B34" s="1">
        <v>61.172300621251</v>
      </c>
    </row>
    <row r="35" spans="1:2" ht="12">
      <c r="A35" s="124" t="s">
        <v>95</v>
      </c>
      <c r="B35" s="1">
        <v>56.155525009515905</v>
      </c>
    </row>
    <row r="36" spans="1:2" ht="12">
      <c r="A36" s="124" t="s">
        <v>96</v>
      </c>
      <c r="B36" s="1">
        <v>51.04581702488974</v>
      </c>
    </row>
    <row r="37" spans="1:2" ht="12">
      <c r="A37" s="124" t="s">
        <v>97</v>
      </c>
      <c r="B37" s="1">
        <v>55.182235796572336</v>
      </c>
    </row>
    <row r="38" spans="1:2" ht="12">
      <c r="A38" s="124" t="s">
        <v>98</v>
      </c>
      <c r="B38" s="1">
        <v>47.848032133939604</v>
      </c>
    </row>
    <row r="39" spans="1:2" ht="12">
      <c r="A39" s="124" t="s">
        <v>99</v>
      </c>
      <c r="B39" s="1">
        <v>52.99176109716286</v>
      </c>
    </row>
    <row r="40" spans="1:2" ht="12">
      <c r="A40" s="124" t="s">
        <v>100</v>
      </c>
      <c r="B40" s="1">
        <v>56.91803717533282</v>
      </c>
    </row>
    <row r="41" spans="1:2" ht="12">
      <c r="A41" s="124" t="s">
        <v>101</v>
      </c>
      <c r="B41" s="1">
        <v>58.33338187089229</v>
      </c>
    </row>
    <row r="42" spans="1:2" ht="12">
      <c r="A42" s="124" t="s">
        <v>102</v>
      </c>
      <c r="B42" s="1">
        <v>52.841536221284834</v>
      </c>
    </row>
    <row r="43" spans="1:2" ht="12.75">
      <c r="A43" s="124" t="s">
        <v>103</v>
      </c>
      <c r="B43" s="1">
        <v>53.24459469311477</v>
      </c>
    </row>
    <row r="44" spans="1:2" ht="12.75">
      <c r="A44" s="124" t="s">
        <v>104</v>
      </c>
      <c r="B44" s="1">
        <v>57.49027408727242</v>
      </c>
    </row>
    <row r="45" spans="1:2" ht="12.75">
      <c r="A45" s="124" t="s">
        <v>105</v>
      </c>
      <c r="B45" s="1">
        <v>57.466079359221</v>
      </c>
    </row>
    <row r="46" spans="1:2" ht="12.75">
      <c r="A46" s="124" t="s">
        <v>106</v>
      </c>
      <c r="B46" s="1">
        <v>50.64828505969263</v>
      </c>
    </row>
    <row r="47" spans="1:2" ht="12.75">
      <c r="A47" s="124" t="s">
        <v>107</v>
      </c>
      <c r="B47" s="1">
        <v>51.690197942387215</v>
      </c>
    </row>
    <row r="48" spans="1:2" ht="12.75">
      <c r="A48" s="124" t="s">
        <v>108</v>
      </c>
      <c r="B48" s="1">
        <v>58.542490371351526</v>
      </c>
    </row>
    <row r="49" spans="1:2" ht="12.75">
      <c r="A49" s="124" t="s">
        <v>109</v>
      </c>
      <c r="B49" s="1">
        <v>48.0538079012162</v>
      </c>
    </row>
    <row r="50" spans="1:2" ht="12.75">
      <c r="A50" s="124" t="s">
        <v>110</v>
      </c>
      <c r="B50" s="1">
        <v>55.69235982375668</v>
      </c>
    </row>
    <row r="51" spans="1:2" ht="12.75">
      <c r="A51" s="124" t="s">
        <v>111</v>
      </c>
      <c r="B51" s="1">
        <v>51.01623286040001</v>
      </c>
    </row>
    <row r="52" spans="1:5" ht="12.75">
      <c r="A52" s="124" t="s">
        <v>112</v>
      </c>
      <c r="B52" s="1">
        <v>50.77946461724806</v>
      </c>
      <c r="E52" s="128" t="s">
        <v>61</v>
      </c>
    </row>
    <row r="53" spans="1:2" ht="12.75">
      <c r="A53" s="124" t="s">
        <v>113</v>
      </c>
      <c r="B53" s="1">
        <v>56.3230837233722</v>
      </c>
    </row>
    <row r="54" spans="1:2" ht="12.75">
      <c r="A54" s="124" t="s">
        <v>114</v>
      </c>
      <c r="B54" s="1">
        <v>56.13229313955848</v>
      </c>
    </row>
    <row r="55" spans="1:2" ht="12.75">
      <c r="A55" s="124" t="s">
        <v>115</v>
      </c>
      <c r="B55" s="1">
        <v>55.97033525171259</v>
      </c>
    </row>
    <row r="56" spans="1:2" ht="12.75">
      <c r="A56" s="124" t="s">
        <v>116</v>
      </c>
      <c r="B56" s="1">
        <v>57.20817770389999</v>
      </c>
    </row>
    <row r="57" spans="1:2" ht="12.75">
      <c r="A57" s="124" t="s">
        <v>117</v>
      </c>
      <c r="B57" s="1">
        <v>56.15462188416162</v>
      </c>
    </row>
    <row r="58" spans="1:2" ht="12.75">
      <c r="A58" s="124" t="s">
        <v>118</v>
      </c>
      <c r="B58" s="1">
        <v>54.96603745436308</v>
      </c>
    </row>
    <row r="59" spans="1:2" ht="12.75">
      <c r="A59" s="124" t="s">
        <v>119</v>
      </c>
      <c r="B59" s="1">
        <v>53.501750347961035</v>
      </c>
    </row>
    <row r="60" spans="1:2" ht="12.75">
      <c r="A60" s="124" t="s">
        <v>120</v>
      </c>
      <c r="B60" s="1">
        <v>60.02235552130919</v>
      </c>
    </row>
    <row r="61" spans="1:2" ht="12.75">
      <c r="A61" s="124" t="s">
        <v>121</v>
      </c>
      <c r="B61" s="1">
        <v>56.143638466424285</v>
      </c>
    </row>
    <row r="62" spans="1:2" ht="12.75">
      <c r="A62" s="124" t="s">
        <v>122</v>
      </c>
      <c r="B62" s="1">
        <v>48.218708692002174</v>
      </c>
    </row>
    <row r="63" spans="1:2" ht="12.75">
      <c r="A63" s="124" t="s">
        <v>123</v>
      </c>
      <c r="B63" s="1">
        <v>55.81090721765207</v>
      </c>
    </row>
    <row r="64" spans="1:2" ht="12.75">
      <c r="A64" s="124" t="s">
        <v>124</v>
      </c>
      <c r="B64" s="1">
        <v>54.61151572086643</v>
      </c>
    </row>
    <row r="65" spans="1:2" ht="12.75">
      <c r="A65" s="124" t="s">
        <v>125</v>
      </c>
      <c r="B65" s="1">
        <v>55.324306110059325</v>
      </c>
    </row>
    <row r="66" spans="1:2" ht="12.75">
      <c r="A66" s="124" t="s">
        <v>126</v>
      </c>
      <c r="B66" s="1">
        <v>55.95398164191713</v>
      </c>
    </row>
    <row r="67" spans="1:2" ht="12.75">
      <c r="A67" s="124" t="s">
        <v>127</v>
      </c>
      <c r="B67" s="1">
        <v>59.99413216983697</v>
      </c>
    </row>
    <row r="68" spans="1:2" ht="12.75">
      <c r="A68" s="124" t="s">
        <v>128</v>
      </c>
      <c r="B68" s="1">
        <v>55.835294872972554</v>
      </c>
    </row>
    <row r="69" spans="1:2" ht="12.75">
      <c r="A69" s="124" t="s">
        <v>129</v>
      </c>
      <c r="B69" s="1">
        <v>60.475873193236474</v>
      </c>
    </row>
    <row r="70" spans="1:2" ht="12.75">
      <c r="A70" s="124" t="s">
        <v>130</v>
      </c>
      <c r="B70" s="1">
        <v>53.7286025628895</v>
      </c>
    </row>
    <row r="71" spans="1:2" ht="12.75">
      <c r="A71" s="124" t="s">
        <v>131</v>
      </c>
      <c r="B71" s="1">
        <v>62.89262282412313</v>
      </c>
    </row>
    <row r="72" spans="1:2" ht="12.75">
      <c r="A72" s="124" t="s">
        <v>132</v>
      </c>
      <c r="B72" s="1">
        <v>55.600043273098684</v>
      </c>
    </row>
    <row r="73" spans="1:2" ht="12.75">
      <c r="A73" s="124" t="s">
        <v>133</v>
      </c>
      <c r="B73" s="1">
        <v>59.21511301998965</v>
      </c>
    </row>
    <row r="74" spans="1:2" ht="12.75">
      <c r="A74" s="124" t="s">
        <v>134</v>
      </c>
      <c r="B74" s="1">
        <v>49.37313689633365</v>
      </c>
    </row>
    <row r="75" spans="1:2" ht="12.75">
      <c r="A75" s="124" t="s">
        <v>135</v>
      </c>
      <c r="B75" s="1">
        <v>56.076802828582686</v>
      </c>
    </row>
    <row r="76" spans="1:2" ht="12.75">
      <c r="A76" s="124" t="s">
        <v>136</v>
      </c>
      <c r="B76" s="1">
        <v>54.767891188580755</v>
      </c>
    </row>
    <row r="77" spans="1:2" ht="12.75">
      <c r="A77" s="124" t="s">
        <v>137</v>
      </c>
      <c r="B77" s="1">
        <v>59.39178417236166</v>
      </c>
    </row>
    <row r="78" spans="1:2" ht="12.75">
      <c r="A78" s="124" t="s">
        <v>138</v>
      </c>
      <c r="B78" s="1">
        <v>63.902635061681565</v>
      </c>
    </row>
    <row r="79" spans="1:2" ht="12.75">
      <c r="A79" s="124" t="s">
        <v>139</v>
      </c>
      <c r="B79" s="1">
        <v>73.98588706385016</v>
      </c>
    </row>
    <row r="80" spans="1:2" ht="12.75">
      <c r="A80" s="124" t="s">
        <v>140</v>
      </c>
      <c r="B80" s="1">
        <v>55.87680388728529</v>
      </c>
    </row>
    <row r="81" spans="1:2" ht="12.75">
      <c r="A81" s="124" t="s">
        <v>141</v>
      </c>
      <c r="B81" s="1">
        <v>58.5198635465301</v>
      </c>
    </row>
    <row r="82" spans="1:2" ht="12.75">
      <c r="A82" s="124" t="s">
        <v>142</v>
      </c>
      <c r="B82" s="1">
        <v>56.97563523626633</v>
      </c>
    </row>
    <row r="83" spans="1:2" ht="12.75">
      <c r="A83" s="124" t="s">
        <v>143</v>
      </c>
      <c r="B83" s="1">
        <v>53.55727014204677</v>
      </c>
    </row>
    <row r="84" spans="1:2" ht="12.75">
      <c r="A84" s="124" t="s">
        <v>144</v>
      </c>
      <c r="B84" s="1">
        <v>54.359758770777</v>
      </c>
    </row>
    <row r="85" spans="1:2" ht="12.75">
      <c r="A85" s="124" t="s">
        <v>145</v>
      </c>
      <c r="B85" s="1">
        <v>56.87667516744991</v>
      </c>
    </row>
    <row r="86" spans="1:2" ht="12.75">
      <c r="A86" s="124" t="s">
        <v>146</v>
      </c>
      <c r="B86" s="1">
        <v>53.55061065181835</v>
      </c>
    </row>
    <row r="87" spans="1:2" ht="12.75">
      <c r="A87" s="124" t="s">
        <v>147</v>
      </c>
      <c r="B87" s="1">
        <v>60.17875973598493</v>
      </c>
    </row>
    <row r="88" spans="1:2" ht="12.75">
      <c r="A88" s="124" t="s">
        <v>148</v>
      </c>
      <c r="B88" s="1">
        <v>67.30227002690269</v>
      </c>
    </row>
    <row r="89" spans="1:2" ht="12.75">
      <c r="A89" s="124" t="s">
        <v>149</v>
      </c>
      <c r="B89" s="1">
        <v>58.81310138908035</v>
      </c>
    </row>
    <row r="90" spans="1:2" ht="12.75">
      <c r="A90" s="124" t="s">
        <v>150</v>
      </c>
      <c r="B90" s="1">
        <v>58.327480019039996</v>
      </c>
    </row>
    <row r="91" spans="1:2" ht="12.75">
      <c r="A91" s="124" t="s">
        <v>151</v>
      </c>
      <c r="B91" s="1">
        <v>52.929339632841184</v>
      </c>
    </row>
    <row r="92" spans="1:2" ht="12.75">
      <c r="A92" s="124" t="s">
        <v>152</v>
      </c>
      <c r="B92" s="1">
        <v>52.64175076545573</v>
      </c>
    </row>
    <row r="93" spans="1:2" ht="12.75">
      <c r="A93" s="124" t="s">
        <v>153</v>
      </c>
      <c r="B93" s="1">
        <v>54.750148347783956</v>
      </c>
    </row>
    <row r="94" spans="1:2" ht="12.75">
      <c r="A94" s="124" t="s">
        <v>154</v>
      </c>
      <c r="B94" s="1">
        <v>52.10535659985805</v>
      </c>
    </row>
    <row r="95" spans="1:2" ht="12.75">
      <c r="A95" s="124" t="s">
        <v>155</v>
      </c>
      <c r="B95" s="1">
        <v>53.13809666218699</v>
      </c>
    </row>
    <row r="96" spans="1:2" ht="12.75">
      <c r="A96" s="124" t="s">
        <v>156</v>
      </c>
      <c r="B96" s="1">
        <v>61.000805646189804</v>
      </c>
    </row>
    <row r="97" spans="1:2" ht="12.75">
      <c r="A97" s="124" t="s">
        <v>157</v>
      </c>
      <c r="B97" s="1">
        <v>56.59489008198778</v>
      </c>
    </row>
    <row r="98" spans="1:2" ht="12.75">
      <c r="A98" s="124" t="s">
        <v>158</v>
      </c>
      <c r="B98" s="1">
        <v>56.62227338470846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I108"/>
  <sheetViews>
    <sheetView showGridLines="0" workbookViewId="0" topLeftCell="A58">
      <selection activeCell="AF30" sqref="AF30"/>
    </sheetView>
  </sheetViews>
  <sheetFormatPr defaultColWidth="11.57421875" defaultRowHeight="12.75"/>
  <cols>
    <col min="1" max="1" width="11.57421875" style="128" customWidth="1"/>
    <col min="2" max="2" width="10.140625" style="14" customWidth="1"/>
    <col min="3" max="3" width="12.7109375" style="128" bestFit="1" customWidth="1"/>
    <col min="4" max="4" width="7.8515625" style="128" customWidth="1"/>
    <col min="5" max="5" width="14.57421875" style="128" bestFit="1" customWidth="1"/>
    <col min="6" max="6" width="7.8515625" style="128" customWidth="1"/>
    <col min="7" max="16384" width="11.57421875" style="128" customWidth="1"/>
  </cols>
  <sheetData>
    <row r="1" ht="12"/>
    <row r="2" spans="2:9" ht="60">
      <c r="B2" s="38" t="s">
        <v>40</v>
      </c>
      <c r="C2" s="39" t="s">
        <v>14</v>
      </c>
      <c r="D2" s="39" t="s">
        <v>15</v>
      </c>
      <c r="E2" s="39" t="s">
        <v>16</v>
      </c>
      <c r="F2" s="40" t="s">
        <v>17</v>
      </c>
      <c r="I2" s="129" t="s">
        <v>166</v>
      </c>
    </row>
    <row r="3" spans="2:8" ht="12">
      <c r="B3" s="37">
        <v>37987</v>
      </c>
      <c r="C3" s="84">
        <v>94.19572015277743</v>
      </c>
      <c r="D3" s="85"/>
      <c r="E3" s="84">
        <v>1.2957972317500002</v>
      </c>
      <c r="F3" s="83"/>
      <c r="G3" s="27"/>
      <c r="H3" s="1"/>
    </row>
    <row r="4" spans="2:8" ht="12">
      <c r="B4" s="18">
        <v>38352</v>
      </c>
      <c r="C4" s="84">
        <v>94.19572015277743</v>
      </c>
      <c r="D4" s="80"/>
      <c r="E4" s="84">
        <v>1.2957972317500002</v>
      </c>
      <c r="F4" s="78"/>
      <c r="G4" s="27"/>
      <c r="H4" s="1"/>
    </row>
    <row r="5" spans="2:8" ht="12">
      <c r="B5" s="18">
        <v>38353</v>
      </c>
      <c r="C5" s="84">
        <v>91.23652986167932</v>
      </c>
      <c r="D5" s="80"/>
      <c r="E5" s="84">
        <v>1.3804217394166665</v>
      </c>
      <c r="F5" s="78"/>
      <c r="G5" s="27"/>
      <c r="H5" s="1"/>
    </row>
    <row r="6" spans="2:8" ht="12">
      <c r="B6" s="18">
        <v>38717</v>
      </c>
      <c r="C6" s="84">
        <v>91.23652986167932</v>
      </c>
      <c r="D6" s="80"/>
      <c r="E6" s="84">
        <v>1.3804217394166665</v>
      </c>
      <c r="F6" s="78"/>
      <c r="G6" s="27"/>
      <c r="H6" s="1"/>
    </row>
    <row r="7" spans="2:8" ht="12">
      <c r="B7" s="18">
        <v>38718</v>
      </c>
      <c r="C7" s="84">
        <v>95.22418204186701</v>
      </c>
      <c r="D7" s="80"/>
      <c r="E7" s="84">
        <v>1.5104199995833332</v>
      </c>
      <c r="F7" s="78"/>
      <c r="G7" s="27"/>
      <c r="H7" s="1"/>
    </row>
    <row r="8" spans="2:8" ht="12">
      <c r="B8" s="18">
        <v>39082</v>
      </c>
      <c r="C8" s="84">
        <v>95.22418204186701</v>
      </c>
      <c r="D8" s="80"/>
      <c r="E8" s="84">
        <v>1.5104199995833332</v>
      </c>
      <c r="F8" s="78"/>
      <c r="G8" s="27"/>
      <c r="H8" s="1"/>
    </row>
    <row r="9" spans="2:8" ht="12">
      <c r="B9" s="18">
        <v>39083</v>
      </c>
      <c r="C9" s="84">
        <v>117.55899617552417</v>
      </c>
      <c r="D9" s="80"/>
      <c r="E9" s="84">
        <v>1.630360499</v>
      </c>
      <c r="F9" s="78"/>
      <c r="G9" s="27"/>
      <c r="H9" s="1"/>
    </row>
    <row r="10" spans="2:8" ht="12">
      <c r="B10" s="18">
        <v>39447</v>
      </c>
      <c r="C10" s="84">
        <v>117.55899617552417</v>
      </c>
      <c r="D10" s="80"/>
      <c r="E10" s="84">
        <v>1.630360499</v>
      </c>
      <c r="F10" s="78"/>
      <c r="G10" s="27"/>
      <c r="H10" s="1"/>
    </row>
    <row r="11" spans="2:8" ht="12">
      <c r="B11" s="18">
        <v>39448</v>
      </c>
      <c r="C11" s="84">
        <v>121.76136052773204</v>
      </c>
      <c r="D11" s="80"/>
      <c r="E11" s="84">
        <v>1.7498808420000003</v>
      </c>
      <c r="F11" s="78"/>
      <c r="G11" s="27"/>
      <c r="H11" s="1"/>
    </row>
    <row r="12" spans="2:8" ht="12">
      <c r="B12" s="18">
        <v>39813</v>
      </c>
      <c r="C12" s="84">
        <v>121.76136052773204</v>
      </c>
      <c r="D12" s="80"/>
      <c r="E12" s="84">
        <v>1.7498808420000003</v>
      </c>
      <c r="F12" s="78"/>
      <c r="G12" s="27"/>
      <c r="H12" s="1"/>
    </row>
    <row r="13" spans="2:8" ht="12">
      <c r="B13" s="18">
        <v>39814</v>
      </c>
      <c r="C13" s="84">
        <v>88.8130374729509</v>
      </c>
      <c r="D13" s="80"/>
      <c r="E13" s="84">
        <v>1.89871559925</v>
      </c>
      <c r="F13" s="78"/>
      <c r="G13" s="27"/>
      <c r="H13" s="1"/>
    </row>
    <row r="14" spans="2:8" ht="12">
      <c r="B14" s="18">
        <v>40178</v>
      </c>
      <c r="C14" s="84">
        <v>88.8130374729509</v>
      </c>
      <c r="D14" s="80"/>
      <c r="E14" s="84">
        <v>1.89871559925</v>
      </c>
      <c r="F14" s="78"/>
      <c r="G14" s="27"/>
      <c r="H14" s="1"/>
    </row>
    <row r="15" spans="2:8" ht="12">
      <c r="B15" s="18">
        <v>40179</v>
      </c>
      <c r="C15" s="84">
        <v>143.02609604104273</v>
      </c>
      <c r="D15" s="80"/>
      <c r="E15" s="84">
        <v>1.8107813463333335</v>
      </c>
      <c r="F15" s="78"/>
      <c r="G15" s="27"/>
      <c r="H15" s="1"/>
    </row>
    <row r="16" spans="2:8" ht="12">
      <c r="B16" s="18">
        <v>40543</v>
      </c>
      <c r="C16" s="84">
        <v>143.02609604104273</v>
      </c>
      <c r="D16" s="80"/>
      <c r="E16" s="84">
        <v>1.8107813463333335</v>
      </c>
      <c r="F16" s="78"/>
      <c r="G16" s="27"/>
      <c r="H16" s="1"/>
    </row>
    <row r="17" spans="2:8" ht="12">
      <c r="B17" s="18">
        <v>40544</v>
      </c>
      <c r="C17" s="84">
        <v>165.68165690682625</v>
      </c>
      <c r="D17" s="80"/>
      <c r="E17" s="84">
        <v>1.8924529915000003</v>
      </c>
      <c r="F17" s="78"/>
      <c r="G17" s="27"/>
      <c r="H17" s="1"/>
    </row>
    <row r="18" spans="2:8" ht="12">
      <c r="B18" s="18">
        <v>40908</v>
      </c>
      <c r="C18" s="84">
        <v>165.68165690682625</v>
      </c>
      <c r="D18" s="80"/>
      <c r="E18" s="84">
        <v>1.8924529915000003</v>
      </c>
      <c r="F18" s="78"/>
      <c r="G18" s="27"/>
      <c r="H18" s="1"/>
    </row>
    <row r="19" spans="2:8" ht="12">
      <c r="B19" s="18">
        <v>40909</v>
      </c>
      <c r="C19" s="84">
        <v>138.59452302247033</v>
      </c>
      <c r="D19" s="80"/>
      <c r="E19" s="84">
        <v>1.8282431132500003</v>
      </c>
      <c r="F19" s="78"/>
      <c r="G19" s="27"/>
      <c r="H19" s="1"/>
    </row>
    <row r="20" spans="2:8" ht="12">
      <c r="B20" s="18">
        <v>41274</v>
      </c>
      <c r="C20" s="84">
        <v>138.59452302247033</v>
      </c>
      <c r="D20" s="80"/>
      <c r="E20" s="84">
        <v>1.8282431132500003</v>
      </c>
      <c r="F20" s="78"/>
      <c r="G20" s="27"/>
      <c r="H20" s="1"/>
    </row>
    <row r="21" spans="2:8" ht="12">
      <c r="B21" s="18">
        <v>41275</v>
      </c>
      <c r="C21" s="84">
        <v>131.66504227183782</v>
      </c>
      <c r="D21" s="80"/>
      <c r="E21" s="84">
        <v>1.6647366362499998</v>
      </c>
      <c r="F21" s="78"/>
      <c r="G21" s="27"/>
      <c r="H21" s="1"/>
    </row>
    <row r="22" spans="2:8" ht="12">
      <c r="B22" s="18">
        <v>41639</v>
      </c>
      <c r="C22" s="84">
        <v>131.66504227183782</v>
      </c>
      <c r="D22" s="80"/>
      <c r="E22" s="84">
        <v>1.6647366362499998</v>
      </c>
      <c r="F22" s="78"/>
      <c r="G22" s="27"/>
      <c r="H22" s="1"/>
    </row>
    <row r="23" spans="2:8" ht="12">
      <c r="B23" s="18">
        <v>41640</v>
      </c>
      <c r="C23" s="84">
        <v>128.71782218342008</v>
      </c>
      <c r="D23" s="80"/>
      <c r="E23" s="84">
        <v>1.6598118041666665</v>
      </c>
      <c r="F23" s="78"/>
      <c r="G23" s="27"/>
      <c r="H23" s="1"/>
    </row>
    <row r="24" spans="2:8" ht="12">
      <c r="B24" s="18">
        <v>42004</v>
      </c>
      <c r="C24" s="84">
        <v>128.71782218342008</v>
      </c>
      <c r="D24" s="80"/>
      <c r="E24" s="84">
        <v>1.6598118041666665</v>
      </c>
      <c r="F24" s="78"/>
      <c r="G24" s="27"/>
      <c r="H24" s="1"/>
    </row>
    <row r="25" spans="2:8" ht="12">
      <c r="B25" s="18">
        <v>42005</v>
      </c>
      <c r="C25" s="84">
        <v>135.7063962539405</v>
      </c>
      <c r="D25" s="80"/>
      <c r="E25" s="84">
        <v>1.7518876589166663</v>
      </c>
      <c r="F25" s="78"/>
      <c r="G25" s="27"/>
      <c r="H25" s="1"/>
    </row>
    <row r="26" spans="2:8" ht="12">
      <c r="B26" s="18">
        <v>42369</v>
      </c>
      <c r="C26" s="84">
        <v>135.7063962539405</v>
      </c>
      <c r="D26" s="80"/>
      <c r="E26" s="84">
        <v>1.7518876589166663</v>
      </c>
      <c r="F26" s="78"/>
      <c r="G26" s="27"/>
      <c r="H26" s="1"/>
    </row>
    <row r="27" spans="2:7" ht="12">
      <c r="B27" s="18">
        <v>42370</v>
      </c>
      <c r="C27" s="84">
        <v>143.23355803772802</v>
      </c>
      <c r="D27" s="80"/>
      <c r="E27" s="84">
        <v>1.8665407824999998</v>
      </c>
      <c r="F27" s="78"/>
      <c r="G27" s="27"/>
    </row>
    <row r="28" spans="2:7" ht="12">
      <c r="B28" s="18">
        <v>42735</v>
      </c>
      <c r="C28" s="84">
        <v>143.23355803772802</v>
      </c>
      <c r="D28" s="80"/>
      <c r="E28" s="84">
        <v>1.8665407824999998</v>
      </c>
      <c r="F28" s="78"/>
      <c r="G28" s="27"/>
    </row>
    <row r="29" spans="2:7" ht="12">
      <c r="B29" s="18">
        <v>42736</v>
      </c>
      <c r="C29" s="84">
        <v>159.09965566770427</v>
      </c>
      <c r="D29" s="80"/>
      <c r="E29" s="84">
        <v>1.900274167666667</v>
      </c>
      <c r="F29" s="78"/>
      <c r="G29" s="27"/>
    </row>
    <row r="30" spans="2:7" ht="12">
      <c r="B30" s="18">
        <v>43100</v>
      </c>
      <c r="C30" s="84">
        <v>159.09965566770427</v>
      </c>
      <c r="D30" s="80"/>
      <c r="E30" s="84">
        <v>1.900274167666667</v>
      </c>
      <c r="F30" s="78"/>
      <c r="G30" s="27"/>
    </row>
    <row r="31" spans="2:7" ht="12">
      <c r="B31" s="18">
        <v>43101</v>
      </c>
      <c r="C31" s="84">
        <v>137.31616690441382</v>
      </c>
      <c r="D31" s="80"/>
      <c r="E31" s="84">
        <v>1.8472749298333333</v>
      </c>
      <c r="F31" s="78"/>
      <c r="G31" s="27"/>
    </row>
    <row r="32" spans="2:7" ht="12">
      <c r="B32" s="18">
        <v>43465</v>
      </c>
      <c r="C32" s="84">
        <v>137.31616690441382</v>
      </c>
      <c r="D32" s="80"/>
      <c r="E32" s="84">
        <v>1.8472749298333333</v>
      </c>
      <c r="F32" s="78"/>
      <c r="G32" s="27"/>
    </row>
    <row r="33" spans="2:7" ht="12">
      <c r="B33" s="19">
        <v>43466</v>
      </c>
      <c r="C33" s="84">
        <v>118.69794485525114</v>
      </c>
      <c r="D33" s="81"/>
      <c r="E33" s="84">
        <v>1.7554330469166666</v>
      </c>
      <c r="F33" s="82"/>
      <c r="G33" s="27"/>
    </row>
    <row r="34" spans="2:7" ht="12">
      <c r="B34" s="105">
        <v>43830</v>
      </c>
      <c r="C34" s="106">
        <v>118.69794485525114</v>
      </c>
      <c r="D34" s="107"/>
      <c r="E34" s="106">
        <v>1.7554330469166666</v>
      </c>
      <c r="F34" s="108"/>
      <c r="G34" s="27"/>
    </row>
    <row r="35" spans="2:7" ht="12">
      <c r="B35" s="105">
        <v>43861</v>
      </c>
      <c r="C35" s="121">
        <v>104.39797834737423</v>
      </c>
      <c r="D35" s="117"/>
      <c r="E35" s="121">
        <v>1.963642459</v>
      </c>
      <c r="F35" s="103"/>
      <c r="G35" s="27"/>
    </row>
    <row r="36" spans="2:7" ht="12">
      <c r="B36" s="105">
        <v>44196</v>
      </c>
      <c r="C36" s="121">
        <v>104.39797834737423</v>
      </c>
      <c r="D36" s="117"/>
      <c r="E36" s="121">
        <v>1.963642459</v>
      </c>
      <c r="F36" s="103"/>
      <c r="G36" s="27"/>
    </row>
    <row r="37" spans="2:6" ht="12">
      <c r="B37" s="37">
        <v>42005</v>
      </c>
      <c r="C37" s="83"/>
      <c r="D37" s="84">
        <v>123.39061452992415</v>
      </c>
      <c r="E37" s="84"/>
      <c r="F37" s="84">
        <v>1.6982326799999996</v>
      </c>
    </row>
    <row r="38" spans="2:6" ht="12">
      <c r="B38" s="18">
        <v>42036</v>
      </c>
      <c r="C38" s="78"/>
      <c r="D38" s="84">
        <v>127.9832441196607</v>
      </c>
      <c r="E38" s="77"/>
      <c r="F38" s="84">
        <v>1.667530648</v>
      </c>
    </row>
    <row r="39" spans="2:6" ht="12">
      <c r="B39" s="18">
        <v>42064</v>
      </c>
      <c r="C39" s="78"/>
      <c r="D39" s="84">
        <v>127.84124165384176</v>
      </c>
      <c r="E39" s="77"/>
      <c r="F39" s="84">
        <v>1.8093465380000002</v>
      </c>
    </row>
    <row r="40" spans="2:6" ht="12">
      <c r="B40" s="18">
        <v>42095</v>
      </c>
      <c r="C40" s="78"/>
      <c r="D40" s="84">
        <v>128.62463992619783</v>
      </c>
      <c r="E40" s="77"/>
      <c r="F40" s="84">
        <v>1.7984340880000003</v>
      </c>
    </row>
    <row r="41" spans="2:6" ht="12">
      <c r="B41" s="18">
        <v>42125</v>
      </c>
      <c r="C41" s="78"/>
      <c r="D41" s="84">
        <v>132.1992728313442</v>
      </c>
      <c r="E41" s="77"/>
      <c r="F41" s="84">
        <v>1.7060163280000002</v>
      </c>
    </row>
    <row r="42" spans="2:6" ht="12">
      <c r="B42" s="18">
        <v>42156</v>
      </c>
      <c r="C42" s="78"/>
      <c r="D42" s="84">
        <v>139.05439068782593</v>
      </c>
      <c r="E42" s="77"/>
      <c r="F42" s="84">
        <v>1.7967179660000006</v>
      </c>
    </row>
    <row r="43" spans="2:6" ht="12">
      <c r="B43" s="18">
        <v>42186</v>
      </c>
      <c r="C43" s="78"/>
      <c r="D43" s="84">
        <v>142.88060947226555</v>
      </c>
      <c r="E43" s="77"/>
      <c r="F43" s="84">
        <v>1.8605945899999998</v>
      </c>
    </row>
    <row r="44" spans="2:6" ht="12">
      <c r="B44" s="18">
        <v>42217</v>
      </c>
      <c r="C44" s="78"/>
      <c r="D44" s="84">
        <v>142.9743944674355</v>
      </c>
      <c r="E44" s="77"/>
      <c r="F44" s="84">
        <v>1.5744955859999998</v>
      </c>
    </row>
    <row r="45" spans="2:6" ht="12">
      <c r="B45" s="18">
        <v>42248</v>
      </c>
      <c r="C45" s="78"/>
      <c r="D45" s="84">
        <v>143.73436620932569</v>
      </c>
      <c r="E45" s="77"/>
      <c r="F45" s="84">
        <v>1.7099619700000002</v>
      </c>
    </row>
    <row r="46" spans="2:6" ht="12">
      <c r="B46" s="18">
        <v>42278</v>
      </c>
      <c r="C46" s="78"/>
      <c r="D46" s="84">
        <v>140.55443233433957</v>
      </c>
      <c r="E46" s="77"/>
      <c r="F46" s="84">
        <v>1.8356001210000001</v>
      </c>
    </row>
    <row r="47" spans="2:6" ht="12">
      <c r="B47" s="18">
        <v>42309</v>
      </c>
      <c r="C47" s="78"/>
      <c r="D47" s="84">
        <v>140.64789885258284</v>
      </c>
      <c r="E47" s="77"/>
      <c r="F47" s="84">
        <v>1.812671338</v>
      </c>
    </row>
    <row r="48" spans="2:6" ht="12">
      <c r="B48" s="18">
        <v>42339</v>
      </c>
      <c r="C48" s="78"/>
      <c r="D48" s="84">
        <v>138.1893326133174</v>
      </c>
      <c r="E48" s="77"/>
      <c r="F48" s="84">
        <v>1.753050054</v>
      </c>
    </row>
    <row r="49" spans="2:6" ht="12">
      <c r="B49" s="18">
        <v>42370</v>
      </c>
      <c r="C49" s="78"/>
      <c r="D49" s="84">
        <v>134.4516944929314</v>
      </c>
      <c r="E49" s="77"/>
      <c r="F49" s="84">
        <v>1.8119964640000001</v>
      </c>
    </row>
    <row r="50" spans="2:6" ht="12">
      <c r="B50" s="18">
        <v>42401</v>
      </c>
      <c r="C50" s="78"/>
      <c r="D50" s="84">
        <v>134.81649769462666</v>
      </c>
      <c r="E50" s="77"/>
      <c r="F50" s="84">
        <v>1.8663545359999998</v>
      </c>
    </row>
    <row r="51" spans="2:6" ht="12">
      <c r="B51" s="18">
        <v>42430</v>
      </c>
      <c r="C51" s="78"/>
      <c r="D51" s="84">
        <v>135.70350158734723</v>
      </c>
      <c r="E51" s="77"/>
      <c r="F51" s="84">
        <v>1.8829579119999997</v>
      </c>
    </row>
    <row r="52" spans="2:6" ht="12">
      <c r="B52" s="18">
        <v>42461</v>
      </c>
      <c r="C52" s="78"/>
      <c r="D52" s="84">
        <v>137.9762839635857</v>
      </c>
      <c r="E52" s="77"/>
      <c r="F52" s="84">
        <v>1.813032804</v>
      </c>
    </row>
    <row r="53" spans="2:6" ht="12">
      <c r="B53" s="18">
        <v>42491</v>
      </c>
      <c r="C53" s="78"/>
      <c r="D53" s="84">
        <v>141.66327157323764</v>
      </c>
      <c r="E53" s="77"/>
      <c r="F53" s="84">
        <v>1.769826111</v>
      </c>
    </row>
    <row r="54" spans="2:6" ht="12">
      <c r="B54" s="18">
        <v>42522</v>
      </c>
      <c r="C54" s="78"/>
      <c r="D54" s="84">
        <v>141.02137004442898</v>
      </c>
      <c r="E54" s="77"/>
      <c r="F54" s="84">
        <v>1.955027241</v>
      </c>
    </row>
    <row r="55" spans="2:6" ht="12">
      <c r="B55" s="18">
        <v>42552</v>
      </c>
      <c r="C55" s="78"/>
      <c r="D55" s="84">
        <v>143.69656682301726</v>
      </c>
      <c r="E55" s="77"/>
      <c r="F55" s="84">
        <v>1.7500819299999997</v>
      </c>
    </row>
    <row r="56" spans="2:6" ht="12">
      <c r="B56" s="18">
        <v>42583</v>
      </c>
      <c r="C56" s="78"/>
      <c r="D56" s="84">
        <v>150.5148399946994</v>
      </c>
      <c r="E56" s="77"/>
      <c r="F56" s="84">
        <v>1.7834613850000003</v>
      </c>
    </row>
    <row r="57" spans="2:6" ht="12.75">
      <c r="B57" s="18">
        <v>42614</v>
      </c>
      <c r="C57" s="78"/>
      <c r="D57" s="84">
        <v>153.43868195116147</v>
      </c>
      <c r="E57" s="77"/>
      <c r="F57" s="84">
        <v>1.888100962</v>
      </c>
    </row>
    <row r="58" spans="2:6" ht="12.75">
      <c r="B58" s="18">
        <v>42644</v>
      </c>
      <c r="C58" s="78"/>
      <c r="D58" s="84">
        <v>146.9345526655405</v>
      </c>
      <c r="E58" s="77"/>
      <c r="F58" s="84">
        <v>1.992764443</v>
      </c>
    </row>
    <row r="59" spans="2:9" ht="12">
      <c r="B59" s="18">
        <v>42675</v>
      </c>
      <c r="C59" s="78"/>
      <c r="D59" s="84">
        <v>150.5216679296562</v>
      </c>
      <c r="E59" s="77"/>
      <c r="F59" s="84">
        <v>1.9411548850000002</v>
      </c>
      <c r="I59" s="128" t="s">
        <v>22</v>
      </c>
    </row>
    <row r="60" spans="2:6" ht="12.75">
      <c r="B60" s="18">
        <v>42705</v>
      </c>
      <c r="C60" s="78"/>
      <c r="D60" s="84">
        <v>147.2718177967653</v>
      </c>
      <c r="E60" s="77"/>
      <c r="F60" s="84">
        <v>1.9437307170000002</v>
      </c>
    </row>
    <row r="61" spans="2:6" ht="12.75">
      <c r="B61" s="18">
        <v>42736</v>
      </c>
      <c r="C61" s="78"/>
      <c r="D61" s="84">
        <v>151.07993347991084</v>
      </c>
      <c r="E61" s="77"/>
      <c r="F61" s="84">
        <v>2.0770771920000004</v>
      </c>
    </row>
    <row r="62" spans="2:6" ht="12.75">
      <c r="B62" s="18">
        <v>42767</v>
      </c>
      <c r="C62" s="78"/>
      <c r="D62" s="84">
        <v>155.30166376808327</v>
      </c>
      <c r="E62" s="77"/>
      <c r="F62" s="84">
        <v>2.00012071</v>
      </c>
    </row>
    <row r="63" spans="2:6" ht="12.75">
      <c r="B63" s="18">
        <v>42795</v>
      </c>
      <c r="C63" s="78"/>
      <c r="D63" s="84">
        <v>166.02518275271566</v>
      </c>
      <c r="E63" s="77"/>
      <c r="F63" s="84">
        <v>2.1255752539999997</v>
      </c>
    </row>
    <row r="64" spans="2:6" ht="12.75">
      <c r="B64" s="18">
        <v>42826</v>
      </c>
      <c r="C64" s="78"/>
      <c r="D64" s="84">
        <v>158.7756345346111</v>
      </c>
      <c r="E64" s="77"/>
      <c r="F64" s="84">
        <v>1.6661118739999998</v>
      </c>
    </row>
    <row r="65" spans="2:6" ht="12.75">
      <c r="B65" s="18">
        <v>42856</v>
      </c>
      <c r="C65" s="78"/>
      <c r="D65" s="84">
        <v>156.05456488532263</v>
      </c>
      <c r="E65" s="77"/>
      <c r="F65" s="84">
        <v>1.8730313350000003</v>
      </c>
    </row>
    <row r="66" spans="2:6" ht="12.75">
      <c r="B66" s="18">
        <v>42887</v>
      </c>
      <c r="C66" s="78"/>
      <c r="D66" s="84">
        <v>162.6648655793567</v>
      </c>
      <c r="E66" s="77"/>
      <c r="F66" s="84">
        <v>1.969897469</v>
      </c>
    </row>
    <row r="67" spans="2:6" ht="12.75">
      <c r="B67" s="18">
        <v>42917</v>
      </c>
      <c r="C67" s="78"/>
      <c r="D67" s="84">
        <v>170.7967810539262</v>
      </c>
      <c r="E67" s="77"/>
      <c r="F67" s="84">
        <v>1.9608019070000002</v>
      </c>
    </row>
    <row r="68" spans="2:9" ht="12">
      <c r="B68" s="18">
        <v>42948</v>
      </c>
      <c r="C68" s="78"/>
      <c r="D68" s="84">
        <v>169.1596922028472</v>
      </c>
      <c r="E68" s="77"/>
      <c r="F68" s="84">
        <v>1.773129852</v>
      </c>
      <c r="I68" s="3" t="s">
        <v>20</v>
      </c>
    </row>
    <row r="69" spans="2:9" ht="12">
      <c r="B69" s="18">
        <v>42979</v>
      </c>
      <c r="C69" s="78"/>
      <c r="D69" s="84">
        <v>164.81373406941734</v>
      </c>
      <c r="E69" s="77"/>
      <c r="F69" s="84">
        <v>1.6908991570000003</v>
      </c>
      <c r="I69" s="3" t="s">
        <v>23</v>
      </c>
    </row>
    <row r="70" spans="2:6" ht="12.75">
      <c r="B70" s="18">
        <v>43009</v>
      </c>
      <c r="C70" s="78"/>
      <c r="D70" s="84">
        <v>151.08497563598917</v>
      </c>
      <c r="E70" s="77"/>
      <c r="F70" s="84">
        <v>1.893808056</v>
      </c>
    </row>
    <row r="71" spans="2:6" ht="12.75">
      <c r="B71" s="18">
        <v>43040</v>
      </c>
      <c r="C71" s="78"/>
      <c r="D71" s="84">
        <v>153.1959573853787</v>
      </c>
      <c r="E71" s="77"/>
      <c r="F71" s="84">
        <v>1.978261484</v>
      </c>
    </row>
    <row r="72" spans="2:6" ht="12.75">
      <c r="B72" s="18">
        <v>43070</v>
      </c>
      <c r="C72" s="78"/>
      <c r="D72" s="84">
        <v>150.83892960410842</v>
      </c>
      <c r="E72" s="77"/>
      <c r="F72" s="84">
        <v>1.7945757219999998</v>
      </c>
    </row>
    <row r="73" spans="2:6" ht="12.75">
      <c r="B73" s="18">
        <v>43101</v>
      </c>
      <c r="C73" s="78"/>
      <c r="D73" s="84">
        <v>148.16862128636222</v>
      </c>
      <c r="E73" s="77"/>
      <c r="F73" s="84">
        <v>1.7569200329999999</v>
      </c>
    </row>
    <row r="74" spans="2:6" ht="12.75">
      <c r="B74" s="18">
        <v>43132</v>
      </c>
      <c r="C74" s="78"/>
      <c r="D74" s="84">
        <v>140.16166887133198</v>
      </c>
      <c r="E74" s="77"/>
      <c r="F74" s="84">
        <v>1.7124299670000003</v>
      </c>
    </row>
    <row r="75" spans="2:6" ht="12.75">
      <c r="B75" s="18">
        <v>43160</v>
      </c>
      <c r="C75" s="78"/>
      <c r="D75" s="84">
        <v>128.13302644695665</v>
      </c>
      <c r="E75" s="77"/>
      <c r="F75" s="84">
        <v>1.7465721539999999</v>
      </c>
    </row>
    <row r="76" spans="2:6" ht="12.75">
      <c r="B76" s="18">
        <v>43191</v>
      </c>
      <c r="C76" s="79"/>
      <c r="D76" s="84">
        <v>121.79873277397424</v>
      </c>
      <c r="E76" s="77"/>
      <c r="F76" s="84">
        <v>1.8033389100000001</v>
      </c>
    </row>
    <row r="77" spans="2:6" ht="12.75">
      <c r="B77" s="18">
        <v>43221</v>
      </c>
      <c r="C77" s="79"/>
      <c r="D77" s="84">
        <v>133.07235306788925</v>
      </c>
      <c r="E77" s="77"/>
      <c r="F77" s="84">
        <v>1.7864349469999998</v>
      </c>
    </row>
    <row r="78" spans="2:6" ht="12.75">
      <c r="B78" s="18">
        <v>43252</v>
      </c>
      <c r="C78" s="79"/>
      <c r="D78" s="84">
        <v>135.66107104388294</v>
      </c>
      <c r="E78" s="77"/>
      <c r="F78" s="84">
        <v>1.857175165</v>
      </c>
    </row>
    <row r="79" spans="2:6" ht="12.75">
      <c r="B79" s="18">
        <v>43282</v>
      </c>
      <c r="C79" s="79"/>
      <c r="D79" s="84">
        <v>139.00387189071267</v>
      </c>
      <c r="E79" s="77"/>
      <c r="F79" s="84">
        <v>1.8906579609999998</v>
      </c>
    </row>
    <row r="80" spans="2:6" ht="12.75">
      <c r="B80" s="18">
        <v>43313</v>
      </c>
      <c r="C80" s="79"/>
      <c r="D80" s="84">
        <v>138.2069614818804</v>
      </c>
      <c r="E80" s="77"/>
      <c r="F80" s="84">
        <v>1.896454753</v>
      </c>
    </row>
    <row r="81" spans="2:6" ht="12.75">
      <c r="B81" s="18">
        <v>43344</v>
      </c>
      <c r="C81" s="79"/>
      <c r="D81" s="84">
        <v>140.20568468840773</v>
      </c>
      <c r="E81" s="77"/>
      <c r="F81" s="84">
        <v>1.8181206530000003</v>
      </c>
    </row>
    <row r="82" spans="2:6" ht="12.75">
      <c r="B82" s="18">
        <v>43374</v>
      </c>
      <c r="C82" s="79"/>
      <c r="D82" s="84">
        <v>145.5092409554569</v>
      </c>
      <c r="E82" s="77"/>
      <c r="F82" s="84">
        <v>2.258172772</v>
      </c>
    </row>
    <row r="83" spans="2:6" ht="12.75">
      <c r="B83" s="18">
        <v>43405</v>
      </c>
      <c r="C83" s="79"/>
      <c r="D83" s="84">
        <v>139.45391737052938</v>
      </c>
      <c r="E83" s="77"/>
      <c r="F83" s="84">
        <v>1.8838374349999998</v>
      </c>
    </row>
    <row r="84" spans="2:6" ht="12.75">
      <c r="B84" s="18">
        <v>43435</v>
      </c>
      <c r="C84" s="79"/>
      <c r="D84" s="84">
        <v>136.2209065310577</v>
      </c>
      <c r="E84" s="77"/>
      <c r="F84" s="84">
        <v>1.7571844080000003</v>
      </c>
    </row>
    <row r="85" spans="2:6" ht="12.75">
      <c r="B85" s="18">
        <v>43466</v>
      </c>
      <c r="C85" s="79"/>
      <c r="D85" s="84">
        <v>133.80004109699482</v>
      </c>
      <c r="E85" s="77"/>
      <c r="F85" s="84">
        <v>1.910480325</v>
      </c>
    </row>
    <row r="86" spans="2:6" ht="12.75">
      <c r="B86" s="18">
        <v>43497</v>
      </c>
      <c r="C86" s="79"/>
      <c r="D86" s="84">
        <v>132.53252714826615</v>
      </c>
      <c r="E86" s="77"/>
      <c r="F86" s="84">
        <v>1.811975016</v>
      </c>
    </row>
    <row r="87" spans="2:6" ht="12.75">
      <c r="B87" s="18">
        <v>43525</v>
      </c>
      <c r="C87" s="79"/>
      <c r="D87" s="84">
        <v>126.09561057739452</v>
      </c>
      <c r="E87" s="77"/>
      <c r="F87" s="84">
        <v>1.8979997710000003</v>
      </c>
    </row>
    <row r="88" spans="2:6" ht="12.75">
      <c r="B88" s="18">
        <v>43556</v>
      </c>
      <c r="C88" s="79"/>
      <c r="D88" s="84">
        <v>128.1601103160193</v>
      </c>
      <c r="E88" s="77"/>
      <c r="F88" s="84">
        <v>1.7955397700000002</v>
      </c>
    </row>
    <row r="89" spans="2:6" ht="12.75">
      <c r="B89" s="18">
        <v>43586</v>
      </c>
      <c r="C89" s="79"/>
      <c r="D89" s="84">
        <v>124.68014344403281</v>
      </c>
      <c r="E89" s="77"/>
      <c r="F89" s="84">
        <v>1.8423723510000003</v>
      </c>
    </row>
    <row r="90" spans="2:6" ht="12.75">
      <c r="B90" s="18">
        <v>43617</v>
      </c>
      <c r="C90" s="79"/>
      <c r="D90" s="84">
        <v>123.70503503632105</v>
      </c>
      <c r="E90" s="77"/>
      <c r="F90" s="84">
        <v>1.596943495</v>
      </c>
    </row>
    <row r="91" spans="2:6" ht="12.75">
      <c r="B91" s="18">
        <v>43647</v>
      </c>
      <c r="C91" s="78"/>
      <c r="D91" s="84">
        <v>118.60421550516023</v>
      </c>
      <c r="E91" s="77"/>
      <c r="F91" s="84">
        <v>1.740389472</v>
      </c>
    </row>
    <row r="92" spans="2:6" ht="12.75">
      <c r="B92" s="18">
        <v>43678</v>
      </c>
      <c r="C92" s="78"/>
      <c r="D92" s="84">
        <v>112.94774270280539</v>
      </c>
      <c r="E92" s="77"/>
      <c r="F92" s="84">
        <v>1.6606909399999998</v>
      </c>
    </row>
    <row r="93" spans="2:6" ht="12.75">
      <c r="B93" s="18">
        <v>43709</v>
      </c>
      <c r="C93" s="79"/>
      <c r="D93" s="84">
        <v>112.93487012276162</v>
      </c>
      <c r="E93" s="77"/>
      <c r="F93" s="84">
        <v>1.7097189449999999</v>
      </c>
    </row>
    <row r="94" spans="2:6" ht="12.75">
      <c r="B94" s="18">
        <v>43739</v>
      </c>
      <c r="C94" s="79"/>
      <c r="D94" s="84">
        <v>103.92540475067614</v>
      </c>
      <c r="E94" s="77"/>
      <c r="F94" s="84">
        <v>1.9540075449999998</v>
      </c>
    </row>
    <row r="95" spans="2:6" ht="12.75">
      <c r="B95" s="18">
        <v>43770</v>
      </c>
      <c r="C95" s="79"/>
      <c r="D95" s="84">
        <v>102.6339984725449</v>
      </c>
      <c r="E95" s="77"/>
      <c r="F95" s="84">
        <v>1.709682996</v>
      </c>
    </row>
    <row r="96" spans="2:6" ht="12.75">
      <c r="B96" s="18">
        <v>43800</v>
      </c>
      <c r="C96" s="79"/>
      <c r="D96" s="84">
        <v>99.14060109256111</v>
      </c>
      <c r="E96" s="77"/>
      <c r="F96" s="84">
        <v>1.4353959370000002</v>
      </c>
    </row>
    <row r="97" spans="2:6" ht="12.75">
      <c r="B97" s="18">
        <v>43831</v>
      </c>
      <c r="C97" s="79"/>
      <c r="D97" s="84">
        <v>85.67770513350308</v>
      </c>
      <c r="E97" s="77"/>
      <c r="F97" s="84">
        <v>1.897090086</v>
      </c>
    </row>
    <row r="98" spans="2:6" ht="12.75">
      <c r="B98" s="18">
        <v>43862</v>
      </c>
      <c r="C98" s="79"/>
      <c r="D98" s="84">
        <v>82.62843087671727</v>
      </c>
      <c r="E98" s="77"/>
      <c r="F98" s="84">
        <v>2.0937565940000002</v>
      </c>
    </row>
    <row r="99" spans="2:6" ht="12.75">
      <c r="B99" s="18">
        <v>43891</v>
      </c>
      <c r="C99" s="79"/>
      <c r="D99" s="84">
        <v>82.78982763529771</v>
      </c>
      <c r="E99" s="77"/>
      <c r="F99" s="84">
        <v>2.0148936259999997</v>
      </c>
    </row>
    <row r="100" spans="2:6" ht="12.75">
      <c r="B100" s="18">
        <v>43922</v>
      </c>
      <c r="C100" s="79"/>
      <c r="D100" s="84">
        <v>94.59905752189933</v>
      </c>
      <c r="E100" s="77"/>
      <c r="F100" s="84">
        <v>1.7054586190000003</v>
      </c>
    </row>
    <row r="101" spans="2:6" ht="12.75">
      <c r="B101" s="18">
        <v>43952</v>
      </c>
      <c r="C101" s="79"/>
      <c r="D101" s="84">
        <v>123.33112446024663</v>
      </c>
      <c r="E101" s="77"/>
      <c r="F101" s="84">
        <v>1.789327187</v>
      </c>
    </row>
    <row r="102" spans="2:6" ht="12.75">
      <c r="B102" s="105">
        <v>43983</v>
      </c>
      <c r="C102" s="109"/>
      <c r="D102" s="106">
        <v>122.85876605303342</v>
      </c>
      <c r="E102" s="106"/>
      <c r="F102" s="106">
        <v>1.7833689449999999</v>
      </c>
    </row>
    <row r="103" spans="2:6" ht="12.75">
      <c r="B103" s="105">
        <v>44013</v>
      </c>
      <c r="D103" s="128">
        <v>107.73572590782386</v>
      </c>
      <c r="F103" s="128">
        <v>1.9321252559999997</v>
      </c>
    </row>
    <row r="104" spans="2:6" ht="12.75">
      <c r="B104" s="105">
        <v>44044</v>
      </c>
      <c r="D104" s="128">
        <v>97.08575913890097</v>
      </c>
      <c r="F104" s="128">
        <v>1.979549109</v>
      </c>
    </row>
    <row r="105" spans="2:6" ht="12.75">
      <c r="B105" s="105">
        <v>44075</v>
      </c>
      <c r="D105" s="128">
        <v>107.62199521429521</v>
      </c>
      <c r="F105" s="128">
        <v>2.128010074</v>
      </c>
    </row>
    <row r="106" spans="2:6" ht="12.75">
      <c r="B106" s="105">
        <v>44105</v>
      </c>
      <c r="D106" s="128">
        <v>113.38898142378724</v>
      </c>
      <c r="F106" s="128">
        <v>2.134147983</v>
      </c>
    </row>
    <row r="107" spans="2:6" ht="12.75">
      <c r="B107" s="105">
        <v>44136</v>
      </c>
      <c r="D107" s="128">
        <v>112.7392554125445</v>
      </c>
      <c r="F107" s="128">
        <v>2.10306632</v>
      </c>
    </row>
    <row r="108" spans="2:6" ht="12.75">
      <c r="B108" s="105">
        <v>44166</v>
      </c>
      <c r="D108" s="128">
        <v>123.85900159715608</v>
      </c>
      <c r="F108" s="128">
        <v>2.002915709</v>
      </c>
    </row>
  </sheetData>
  <conditionalFormatting sqref="E3:E36">
    <cfRule type="top10" priority="8" dxfId="0" rank="4"/>
  </conditionalFormatting>
  <conditionalFormatting sqref="F37:F90">
    <cfRule type="top10" priority="7" dxfId="0" rank="3"/>
  </conditionalFormatting>
  <conditionalFormatting sqref="C3:C36">
    <cfRule type="top10" priority="6" dxfId="0" rank="4"/>
  </conditionalFormatting>
  <conditionalFormatting sqref="D37:D90">
    <cfRule type="top10" priority="5" dxfId="0" rank="3"/>
  </conditionalFormatting>
  <conditionalFormatting sqref="F102">
    <cfRule type="top10" priority="4" dxfId="0" rank="3"/>
  </conditionalFormatting>
  <conditionalFormatting sqref="D102">
    <cfRule type="top10" priority="3" dxfId="0" rank="3"/>
  </conditionalFormatting>
  <conditionalFormatting sqref="F91:F101">
    <cfRule type="top10" priority="2" dxfId="0" rank="3"/>
  </conditionalFormatting>
  <conditionalFormatting sqref="D91:D101">
    <cfRule type="top10" priority="1" dxfId="0" rank="3"/>
  </conditionalFormatting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98"/>
  <sheetViews>
    <sheetView workbookViewId="0" topLeftCell="A7">
      <selection activeCell="X6" sqref="X6"/>
    </sheetView>
  </sheetViews>
  <sheetFormatPr defaultColWidth="9.140625" defaultRowHeight="12.75"/>
  <cols>
    <col min="1" max="16384" width="8.7109375" style="128" customWidth="1"/>
  </cols>
  <sheetData>
    <row r="2" spans="1:2" ht="36">
      <c r="A2" s="38" t="s">
        <v>40</v>
      </c>
      <c r="B2" s="38" t="s">
        <v>159</v>
      </c>
    </row>
    <row r="3" spans="1:2" ht="12">
      <c r="A3" s="18" t="s">
        <v>63</v>
      </c>
      <c r="B3" s="1">
        <v>130.72387670350602</v>
      </c>
    </row>
    <row r="4" spans="1:5" ht="12">
      <c r="A4" s="124" t="s">
        <v>64</v>
      </c>
      <c r="B4" s="1">
        <v>131.37110330152566</v>
      </c>
      <c r="E4" s="129" t="s">
        <v>167</v>
      </c>
    </row>
    <row r="5" spans="1:2" ht="12">
      <c r="A5" s="124" t="s">
        <v>65</v>
      </c>
      <c r="B5" s="1">
        <v>132.59225495287987</v>
      </c>
    </row>
    <row r="6" spans="1:2" ht="12">
      <c r="A6" s="124" t="s">
        <v>66</v>
      </c>
      <c r="B6" s="1">
        <v>134.68128830537455</v>
      </c>
    </row>
    <row r="7" spans="1:2" ht="12">
      <c r="A7" s="124" t="s">
        <v>67</v>
      </c>
      <c r="B7" s="1">
        <v>133.38426203410037</v>
      </c>
    </row>
    <row r="8" spans="1:2" ht="12">
      <c r="A8" s="124" t="s">
        <v>68</v>
      </c>
      <c r="B8" s="1">
        <v>131.57846503879833</v>
      </c>
    </row>
    <row r="9" spans="1:2" ht="12">
      <c r="A9" s="124" t="s">
        <v>69</v>
      </c>
      <c r="B9" s="1">
        <v>130.5993149863294</v>
      </c>
    </row>
    <row r="10" spans="1:2" ht="12">
      <c r="A10" s="124" t="s">
        <v>70</v>
      </c>
      <c r="B10" s="1">
        <v>131.48648390450612</v>
      </c>
    </row>
    <row r="11" spans="1:2" ht="12">
      <c r="A11" s="124" t="s">
        <v>71</v>
      </c>
      <c r="B11" s="1">
        <v>135.0544672338511</v>
      </c>
    </row>
    <row r="12" spans="1:2" ht="12">
      <c r="A12" s="124" t="s">
        <v>72</v>
      </c>
      <c r="B12" s="1">
        <v>136.92568292509196</v>
      </c>
    </row>
    <row r="13" spans="1:2" ht="12">
      <c r="A13" s="124" t="s">
        <v>73</v>
      </c>
      <c r="B13" s="1">
        <v>133.96048525438684</v>
      </c>
    </row>
    <row r="14" spans="1:2" ht="12">
      <c r="A14" s="124" t="s">
        <v>74</v>
      </c>
      <c r="B14" s="1">
        <v>135.57564467104183</v>
      </c>
    </row>
    <row r="15" spans="1:2" ht="12">
      <c r="A15" s="124" t="s">
        <v>75</v>
      </c>
      <c r="B15" s="1">
        <v>132.74835612723305</v>
      </c>
    </row>
    <row r="16" spans="1:2" ht="12">
      <c r="A16" s="124" t="s">
        <v>76</v>
      </c>
      <c r="B16" s="1">
        <v>134.03346152710364</v>
      </c>
    </row>
    <row r="17" spans="1:2" ht="12">
      <c r="A17" s="124" t="s">
        <v>77</v>
      </c>
      <c r="B17" s="1">
        <v>133.2735320352228</v>
      </c>
    </row>
    <row r="18" spans="1:2" ht="12">
      <c r="A18" s="124" t="s">
        <v>78</v>
      </c>
      <c r="B18" s="1">
        <v>130.4747416870824</v>
      </c>
    </row>
    <row r="19" spans="1:2" ht="12">
      <c r="A19" s="124" t="s">
        <v>79</v>
      </c>
      <c r="B19" s="1">
        <v>121.10710685924387</v>
      </c>
    </row>
    <row r="20" spans="1:2" ht="12">
      <c r="A20" s="124" t="s">
        <v>80</v>
      </c>
      <c r="B20" s="1">
        <v>123.66083857975396</v>
      </c>
    </row>
    <row r="21" spans="1:2" ht="12">
      <c r="A21" s="124" t="s">
        <v>81</v>
      </c>
      <c r="B21" s="1">
        <v>128.99701724788392</v>
      </c>
    </row>
    <row r="22" spans="1:2" ht="12">
      <c r="A22" s="124" t="s">
        <v>82</v>
      </c>
      <c r="B22" s="1">
        <v>126.82457314764446</v>
      </c>
    </row>
    <row r="23" spans="1:2" ht="12">
      <c r="A23" s="124" t="s">
        <v>83</v>
      </c>
      <c r="B23" s="1">
        <v>133.88006528041743</v>
      </c>
    </row>
    <row r="24" spans="1:2" ht="12">
      <c r="A24" s="124" t="s">
        <v>84</v>
      </c>
      <c r="B24" s="1">
        <v>127.31288622544353</v>
      </c>
    </row>
    <row r="25" spans="1:2" ht="12">
      <c r="A25" s="124" t="s">
        <v>85</v>
      </c>
      <c r="B25" s="1">
        <v>123.33594782895653</v>
      </c>
    </row>
    <row r="26" spans="1:2" ht="12">
      <c r="A26" s="124" t="s">
        <v>86</v>
      </c>
      <c r="B26" s="1">
        <v>128.98162506553354</v>
      </c>
    </row>
    <row r="27" spans="1:2" ht="12">
      <c r="A27" s="124" t="s">
        <v>87</v>
      </c>
      <c r="B27" s="1">
        <v>123.12545964594649</v>
      </c>
    </row>
    <row r="28" spans="1:2" ht="12">
      <c r="A28" s="124" t="s">
        <v>88</v>
      </c>
      <c r="B28" s="1">
        <v>129.6484848933052</v>
      </c>
    </row>
    <row r="29" spans="1:2" ht="12">
      <c r="A29" s="124" t="s">
        <v>89</v>
      </c>
      <c r="B29" s="1">
        <v>128.21437869422905</v>
      </c>
    </row>
    <row r="30" spans="1:2" ht="12">
      <c r="A30" s="124" t="s">
        <v>90</v>
      </c>
      <c r="B30" s="1">
        <v>129.2487864049682</v>
      </c>
    </row>
    <row r="31" spans="1:2" ht="12">
      <c r="A31" s="124" t="s">
        <v>91</v>
      </c>
      <c r="B31" s="1">
        <v>130.83701531741465</v>
      </c>
    </row>
    <row r="32" spans="1:2" ht="12">
      <c r="A32" s="124" t="s">
        <v>92</v>
      </c>
      <c r="B32" s="1">
        <v>139.94795831403897</v>
      </c>
    </row>
    <row r="33" spans="1:2" ht="12">
      <c r="A33" s="124" t="s">
        <v>93</v>
      </c>
      <c r="B33" s="1">
        <v>147.42556377862005</v>
      </c>
    </row>
    <row r="34" spans="1:2" ht="12">
      <c r="A34" s="124" t="s">
        <v>94</v>
      </c>
      <c r="B34" s="1">
        <v>143.3006731460698</v>
      </c>
    </row>
    <row r="35" spans="1:2" ht="12">
      <c r="A35" s="124" t="s">
        <v>95</v>
      </c>
      <c r="B35" s="1">
        <v>143.31728717692104</v>
      </c>
    </row>
    <row r="36" spans="1:2" ht="12">
      <c r="A36" s="124" t="s">
        <v>96</v>
      </c>
      <c r="B36" s="1">
        <v>140.28120420572952</v>
      </c>
    </row>
    <row r="37" spans="1:2" ht="12">
      <c r="A37" s="124" t="s">
        <v>97</v>
      </c>
      <c r="B37" s="1">
        <v>142.8123791337727</v>
      </c>
    </row>
    <row r="38" spans="1:2" ht="12">
      <c r="A38" s="124" t="s">
        <v>98</v>
      </c>
      <c r="B38" s="1">
        <v>137.23168975211385</v>
      </c>
    </row>
    <row r="39" spans="1:2" ht="12">
      <c r="A39" s="124" t="s">
        <v>99</v>
      </c>
      <c r="B39" s="1">
        <v>135.53314907599923</v>
      </c>
    </row>
    <row r="40" spans="1:2" ht="12">
      <c r="A40" s="124" t="s">
        <v>100</v>
      </c>
      <c r="B40" s="1">
        <v>133.4686598554306</v>
      </c>
    </row>
    <row r="41" spans="1:2" ht="12">
      <c r="A41" s="124" t="s">
        <v>101</v>
      </c>
      <c r="B41" s="1">
        <v>134.78788046935745</v>
      </c>
    </row>
    <row r="42" spans="1:2" ht="12">
      <c r="A42" s="124" t="s">
        <v>102</v>
      </c>
      <c r="B42" s="1">
        <v>137.92560778078493</v>
      </c>
    </row>
    <row r="43" spans="1:2" ht="12">
      <c r="A43" s="124" t="s">
        <v>103</v>
      </c>
      <c r="B43" s="1">
        <v>141.53814565426168</v>
      </c>
    </row>
    <row r="44" spans="1:2" ht="12">
      <c r="A44" s="124" t="s">
        <v>104</v>
      </c>
      <c r="B44" s="1">
        <v>142.5365545746634</v>
      </c>
    </row>
    <row r="45" spans="1:2" ht="12.75">
      <c r="A45" s="124" t="s">
        <v>105</v>
      </c>
      <c r="B45" s="1">
        <v>144.5248043910243</v>
      </c>
    </row>
    <row r="46" spans="1:5" ht="12">
      <c r="A46" s="124" t="s">
        <v>106</v>
      </c>
      <c r="B46" s="1">
        <v>150.71058927296437</v>
      </c>
      <c r="E46" s="128" t="s">
        <v>22</v>
      </c>
    </row>
    <row r="47" spans="1:2" ht="12.75">
      <c r="A47" s="124" t="s">
        <v>107</v>
      </c>
      <c r="B47" s="1">
        <v>150.85715211725665</v>
      </c>
    </row>
    <row r="48" spans="1:2" ht="12.75">
      <c r="A48" s="124" t="s">
        <v>108</v>
      </c>
      <c r="B48" s="1">
        <v>146.3034568062639</v>
      </c>
    </row>
    <row r="49" spans="1:2" ht="12.75">
      <c r="A49" s="124" t="s">
        <v>109</v>
      </c>
      <c r="B49" s="1">
        <v>148.57020841448622</v>
      </c>
    </row>
    <row r="50" spans="1:2" ht="12.75">
      <c r="A50" s="124" t="s">
        <v>110</v>
      </c>
      <c r="B50" s="1">
        <v>143.2765422731813</v>
      </c>
    </row>
    <row r="51" spans="1:2" ht="12.75">
      <c r="A51" s="124" t="s">
        <v>111</v>
      </c>
      <c r="B51" s="1">
        <v>150.50010933943963</v>
      </c>
    </row>
    <row r="52" spans="1:2" ht="12.75">
      <c r="A52" s="124" t="s">
        <v>112</v>
      </c>
      <c r="B52" s="1">
        <v>153.09733224360963</v>
      </c>
    </row>
    <row r="53" spans="1:2" ht="12.75">
      <c r="A53" s="124" t="s">
        <v>113</v>
      </c>
      <c r="B53" s="1">
        <v>162.87510462926267</v>
      </c>
    </row>
    <row r="54" spans="1:2" ht="12.75">
      <c r="A54" s="124" t="s">
        <v>114</v>
      </c>
      <c r="B54" s="1">
        <v>160.46522350077484</v>
      </c>
    </row>
    <row r="55" spans="1:2" ht="12.75">
      <c r="A55" s="124" t="s">
        <v>115</v>
      </c>
      <c r="B55" s="1">
        <v>153.69757907545886</v>
      </c>
    </row>
    <row r="56" spans="1:2" ht="12.75">
      <c r="A56" s="124" t="s">
        <v>116</v>
      </c>
      <c r="B56" s="1">
        <v>163.34117595298244</v>
      </c>
    </row>
    <row r="57" spans="1:2" ht="12.75">
      <c r="A57" s="124" t="s">
        <v>117</v>
      </c>
      <c r="B57" s="1">
        <v>173.88739342476504</v>
      </c>
    </row>
    <row r="58" spans="1:2" ht="12.75">
      <c r="A58" s="124" t="s">
        <v>118</v>
      </c>
      <c r="B58" s="1">
        <v>170.506607066101</v>
      </c>
    </row>
    <row r="59" spans="1:2" ht="12.75">
      <c r="A59" s="124" t="s">
        <v>119</v>
      </c>
      <c r="B59" s="1">
        <v>165.6280494401629</v>
      </c>
    </row>
    <row r="60" spans="1:2" ht="12.75">
      <c r="A60" s="124" t="s">
        <v>120</v>
      </c>
      <c r="B60" s="1">
        <v>150.0291561455841</v>
      </c>
    </row>
    <row r="61" spans="1:2" ht="12.75">
      <c r="A61" s="124" t="s">
        <v>121</v>
      </c>
      <c r="B61" s="1">
        <v>154.30237746204497</v>
      </c>
    </row>
    <row r="62" spans="1:2" ht="12.75">
      <c r="A62" s="124" t="s">
        <v>122</v>
      </c>
      <c r="B62" s="1">
        <v>150.72833673365474</v>
      </c>
    </row>
    <row r="63" spans="1:2" ht="12.75">
      <c r="A63" s="124" t="s">
        <v>123</v>
      </c>
      <c r="B63" s="1">
        <v>147.7675655198758</v>
      </c>
    </row>
    <row r="64" spans="1:2" ht="12.75">
      <c r="A64" s="124" t="s">
        <v>124</v>
      </c>
      <c r="B64" s="1">
        <v>139.54065948831717</v>
      </c>
    </row>
    <row r="65" spans="1:2" ht="12.75">
      <c r="A65" s="124" t="s">
        <v>125</v>
      </c>
      <c r="B65" s="1">
        <v>127.34630547632395</v>
      </c>
    </row>
    <row r="66" spans="1:2" ht="12.75">
      <c r="A66" s="124" t="s">
        <v>126</v>
      </c>
      <c r="B66" s="1">
        <v>122.16188376573213</v>
      </c>
    </row>
    <row r="67" spans="1:2" ht="12.75">
      <c r="A67" s="124" t="s">
        <v>127</v>
      </c>
      <c r="B67" s="1">
        <v>132.53038977717623</v>
      </c>
    </row>
    <row r="68" spans="1:2" ht="12.75">
      <c r="A68" s="124" t="s">
        <v>128</v>
      </c>
      <c r="B68" s="1">
        <v>136.57579811700768</v>
      </c>
    </row>
    <row r="69" spans="1:2" ht="12.75">
      <c r="A69" s="124" t="s">
        <v>129</v>
      </c>
      <c r="B69" s="1">
        <v>137.73030608429357</v>
      </c>
    </row>
    <row r="70" spans="1:2" ht="12.75">
      <c r="A70" s="124" t="s">
        <v>130</v>
      </c>
      <c r="B70" s="1">
        <v>139.28010839119622</v>
      </c>
    </row>
    <row r="71" spans="1:2" ht="12.75">
      <c r="A71" s="124" t="s">
        <v>131</v>
      </c>
      <c r="B71" s="1">
        <v>140.70662001239464</v>
      </c>
    </row>
    <row r="72" spans="1:2" ht="12.75">
      <c r="A72" s="124" t="s">
        <v>132</v>
      </c>
      <c r="B72" s="1">
        <v>145.578413616877</v>
      </c>
    </row>
    <row r="73" spans="1:2" ht="12.75">
      <c r="A73" s="124" t="s">
        <v>133</v>
      </c>
      <c r="B73" s="1">
        <v>141.37769474366578</v>
      </c>
    </row>
    <row r="74" spans="1:2" ht="12.75">
      <c r="A74" s="124" t="s">
        <v>134</v>
      </c>
      <c r="B74" s="1">
        <v>133.03816860015223</v>
      </c>
    </row>
    <row r="75" spans="1:2" ht="12.75">
      <c r="A75" s="124" t="s">
        <v>135</v>
      </c>
      <c r="B75" s="1">
        <v>133.2665089978998</v>
      </c>
    </row>
    <row r="76" spans="1:2" ht="12.75">
      <c r="A76" s="124" t="s">
        <v>136</v>
      </c>
      <c r="B76" s="1">
        <v>132.5938611907517</v>
      </c>
    </row>
    <row r="77" spans="1:2" ht="12.75">
      <c r="A77" s="124" t="s">
        <v>137</v>
      </c>
      <c r="B77" s="1">
        <v>124.87313110318752</v>
      </c>
    </row>
    <row r="78" spans="1:2" ht="12.75">
      <c r="A78" s="124" t="s">
        <v>138</v>
      </c>
      <c r="B78" s="1">
        <v>127.66753787775873</v>
      </c>
    </row>
    <row r="79" spans="1:2" ht="12.75">
      <c r="A79" s="124" t="s">
        <v>139</v>
      </c>
      <c r="B79" s="1">
        <v>123.8152218976171</v>
      </c>
    </row>
    <row r="80" spans="1:2" ht="12.75">
      <c r="A80" s="124" t="s">
        <v>140</v>
      </c>
      <c r="B80" s="1">
        <v>120.2466041966082</v>
      </c>
    </row>
    <row r="81" spans="1:2" ht="12.75">
      <c r="A81" s="124" t="s">
        <v>141</v>
      </c>
      <c r="B81" s="1">
        <v>114.78167902879493</v>
      </c>
    </row>
    <row r="82" spans="1:2" ht="12.75">
      <c r="A82" s="124" t="s">
        <v>142</v>
      </c>
      <c r="B82" s="1">
        <v>110.36044708157407</v>
      </c>
    </row>
    <row r="83" spans="1:2" ht="12.75">
      <c r="A83" s="124" t="s">
        <v>143</v>
      </c>
      <c r="B83" s="1">
        <v>108.2195561112225</v>
      </c>
    </row>
    <row r="84" spans="1:2" ht="12.75">
      <c r="A84" s="124" t="s">
        <v>144</v>
      </c>
      <c r="B84" s="1">
        <v>100.3205119486426</v>
      </c>
    </row>
    <row r="85" spans="1:2" ht="12.75">
      <c r="A85" s="124" t="s">
        <v>145</v>
      </c>
      <c r="B85" s="1">
        <v>100.49717999477129</v>
      </c>
    </row>
    <row r="86" spans="1:2" ht="12.75">
      <c r="A86" s="124" t="s">
        <v>146</v>
      </c>
      <c r="B86" s="1">
        <v>93.22375040394392</v>
      </c>
    </row>
    <row r="87" spans="1:2" ht="12.75">
      <c r="A87" s="124" t="s">
        <v>147</v>
      </c>
      <c r="B87" s="1">
        <v>84.09993027215343</v>
      </c>
    </row>
    <row r="88" spans="1:2" ht="12.75">
      <c r="A88" s="124" t="s">
        <v>148</v>
      </c>
      <c r="B88" s="1">
        <v>84.351579533799</v>
      </c>
    </row>
    <row r="89" spans="1:2" ht="12.75">
      <c r="A89" s="124" t="s">
        <v>149</v>
      </c>
      <c r="B89" s="1">
        <v>84.24129176517276</v>
      </c>
    </row>
    <row r="90" spans="1:2" ht="12.75">
      <c r="A90" s="124" t="s">
        <v>150</v>
      </c>
      <c r="B90" s="1">
        <v>95.87320410981107</v>
      </c>
    </row>
    <row r="91" spans="1:2" ht="12.75">
      <c r="A91" s="124" t="s">
        <v>151</v>
      </c>
      <c r="B91" s="1">
        <v>121.73980967138569</v>
      </c>
    </row>
    <row r="92" spans="1:2" ht="12.75">
      <c r="A92" s="124" t="s">
        <v>152</v>
      </c>
      <c r="B92" s="1">
        <v>122.33510453994113</v>
      </c>
    </row>
    <row r="93" spans="1:2" ht="12.75">
      <c r="A93" s="124" t="s">
        <v>153</v>
      </c>
      <c r="B93" s="1">
        <v>108.04462720969123</v>
      </c>
    </row>
    <row r="94" spans="1:2" ht="12.75">
      <c r="A94" s="124" t="s">
        <v>154</v>
      </c>
      <c r="B94" s="1">
        <v>100.23750022182605</v>
      </c>
    </row>
    <row r="95" spans="1:2" ht="12.75">
      <c r="A95" s="124" t="s">
        <v>155</v>
      </c>
      <c r="B95" s="1">
        <v>107.3032777912933</v>
      </c>
    </row>
    <row r="96" spans="1:2" ht="12.75">
      <c r="A96" s="124" t="s">
        <v>156</v>
      </c>
      <c r="B96" s="1">
        <v>113.53691579769482</v>
      </c>
    </row>
    <row r="97" spans="1:2" ht="12.75">
      <c r="A97" s="124" t="s">
        <v>157</v>
      </c>
      <c r="B97" s="1">
        <v>112.5470349857366</v>
      </c>
    </row>
    <row r="98" spans="1:2" ht="12.75">
      <c r="A98" s="124" t="s">
        <v>158</v>
      </c>
      <c r="B98" s="1">
        <v>122.92783646131603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L108"/>
  <sheetViews>
    <sheetView showGridLines="0" workbookViewId="0" topLeftCell="A1">
      <selection activeCell="G6" sqref="G6"/>
    </sheetView>
  </sheetViews>
  <sheetFormatPr defaultColWidth="11.57421875" defaultRowHeight="12.75"/>
  <cols>
    <col min="1" max="1" width="11.57421875" style="128" customWidth="1"/>
    <col min="2" max="2" width="10.28125" style="128" customWidth="1"/>
    <col min="3" max="3" width="13.7109375" style="128" customWidth="1"/>
    <col min="4" max="4" width="7.8515625" style="128" customWidth="1"/>
    <col min="5" max="5" width="17.00390625" style="128" customWidth="1"/>
    <col min="6" max="6" width="8.140625" style="128" customWidth="1"/>
    <col min="7" max="19" width="11.57421875" style="128" customWidth="1"/>
    <col min="20" max="20" width="13.28125" style="128" customWidth="1"/>
    <col min="21" max="16384" width="11.57421875" style="128" customWidth="1"/>
  </cols>
  <sheetData>
    <row r="1" ht="12"/>
    <row r="2" spans="2:9" ht="48">
      <c r="B2" s="38" t="s">
        <v>40</v>
      </c>
      <c r="C2" s="39" t="s">
        <v>14</v>
      </c>
      <c r="D2" s="39" t="s">
        <v>15</v>
      </c>
      <c r="E2" s="39" t="s">
        <v>16</v>
      </c>
      <c r="F2" s="40" t="s">
        <v>17</v>
      </c>
      <c r="H2" s="29"/>
      <c r="I2" s="14" t="s">
        <v>168</v>
      </c>
    </row>
    <row r="3" spans="2:8" ht="12">
      <c r="B3" s="37">
        <v>37987</v>
      </c>
      <c r="C3" s="75">
        <v>272.0103243073396</v>
      </c>
      <c r="D3" s="76"/>
      <c r="E3" s="75">
        <v>186.2583064166667</v>
      </c>
      <c r="F3" s="76"/>
      <c r="H3" s="1"/>
    </row>
    <row r="4" spans="2:8" ht="12">
      <c r="B4" s="18">
        <v>38352</v>
      </c>
      <c r="C4" s="75">
        <v>272.0103243073396</v>
      </c>
      <c r="D4" s="71"/>
      <c r="E4" s="75">
        <v>186.2583064166667</v>
      </c>
      <c r="F4" s="71"/>
      <c r="H4" s="1"/>
    </row>
    <row r="5" spans="2:8" ht="12">
      <c r="B5" s="18">
        <v>38353</v>
      </c>
      <c r="C5" s="75">
        <v>320.1464268958486</v>
      </c>
      <c r="D5" s="71"/>
      <c r="E5" s="75">
        <v>216.39717541666667</v>
      </c>
      <c r="F5" s="71"/>
      <c r="H5" s="1"/>
    </row>
    <row r="6" spans="2:8" ht="12">
      <c r="B6" s="18">
        <v>38717</v>
      </c>
      <c r="C6" s="75">
        <v>320.1464268958486</v>
      </c>
      <c r="D6" s="71"/>
      <c r="E6" s="75">
        <v>216.39717541666667</v>
      </c>
      <c r="F6" s="71"/>
      <c r="G6" s="28">
        <f>AVERAGE(C4,C5,C7,C9)</f>
        <v>317.5765860269656</v>
      </c>
      <c r="H6" s="1"/>
    </row>
    <row r="7" spans="2:8" ht="12">
      <c r="B7" s="18">
        <v>38718</v>
      </c>
      <c r="C7" s="75">
        <v>334.3025861135509</v>
      </c>
      <c r="D7" s="71"/>
      <c r="E7" s="75">
        <v>267.0722571666667</v>
      </c>
      <c r="F7" s="71"/>
      <c r="H7" s="1"/>
    </row>
    <row r="8" spans="2:8" ht="12">
      <c r="B8" s="18">
        <v>39082</v>
      </c>
      <c r="C8" s="75">
        <v>334.3025861135509</v>
      </c>
      <c r="D8" s="71"/>
      <c r="E8" s="75">
        <v>267.0722571666667</v>
      </c>
      <c r="F8" s="71"/>
      <c r="H8" s="1"/>
    </row>
    <row r="9" spans="2:8" ht="12">
      <c r="B9" s="18">
        <v>39083</v>
      </c>
      <c r="C9" s="75">
        <v>343.8470067911233</v>
      </c>
      <c r="D9" s="71"/>
      <c r="E9" s="75">
        <v>287.73439241666665</v>
      </c>
      <c r="F9" s="71"/>
      <c r="H9" s="1"/>
    </row>
    <row r="10" spans="2:8" ht="12">
      <c r="B10" s="18">
        <v>39447</v>
      </c>
      <c r="C10" s="75">
        <v>343.8470067911233</v>
      </c>
      <c r="D10" s="71"/>
      <c r="E10" s="75">
        <v>287.73439241666665</v>
      </c>
      <c r="F10" s="71"/>
      <c r="H10" s="1"/>
    </row>
    <row r="11" spans="2:8" ht="12">
      <c r="B11" s="18">
        <v>39448</v>
      </c>
      <c r="C11" s="75">
        <v>342.4156527094919</v>
      </c>
      <c r="D11" s="71"/>
      <c r="E11" s="75">
        <v>281.82430666666664</v>
      </c>
      <c r="F11" s="71"/>
      <c r="H11" s="1"/>
    </row>
    <row r="12" spans="2:8" ht="12">
      <c r="B12" s="18">
        <v>39813</v>
      </c>
      <c r="C12" s="75">
        <v>342.4156527094919</v>
      </c>
      <c r="D12" s="71"/>
      <c r="E12" s="75">
        <v>281.82430666666664</v>
      </c>
      <c r="F12" s="71"/>
      <c r="H12" s="1"/>
    </row>
    <row r="13" spans="2:8" ht="12">
      <c r="B13" s="18">
        <v>39814</v>
      </c>
      <c r="C13" s="75">
        <v>252.1987487165442</v>
      </c>
      <c r="D13" s="71"/>
      <c r="E13" s="75">
        <v>372.7265109166666</v>
      </c>
      <c r="F13" s="71"/>
      <c r="H13" s="1"/>
    </row>
    <row r="14" spans="2:8" ht="12">
      <c r="B14" s="18">
        <v>40178</v>
      </c>
      <c r="C14" s="75">
        <v>252.1987487165442</v>
      </c>
      <c r="D14" s="71"/>
      <c r="E14" s="75">
        <v>372.7265109166666</v>
      </c>
      <c r="F14" s="71"/>
      <c r="H14" s="1"/>
    </row>
    <row r="15" spans="2:8" ht="12">
      <c r="B15" s="18">
        <v>40179</v>
      </c>
      <c r="C15" s="75">
        <v>284.57720491999186</v>
      </c>
      <c r="D15" s="71"/>
      <c r="E15" s="75">
        <v>407.3735003333332</v>
      </c>
      <c r="F15" s="71"/>
      <c r="H15" s="1"/>
    </row>
    <row r="16" spans="2:8" ht="12">
      <c r="B16" s="18">
        <v>40543</v>
      </c>
      <c r="C16" s="75">
        <v>284.57720491999186</v>
      </c>
      <c r="D16" s="71"/>
      <c r="E16" s="75">
        <v>407.3735003333332</v>
      </c>
      <c r="F16" s="71"/>
      <c r="H16" s="1"/>
    </row>
    <row r="17" spans="2:8" ht="12">
      <c r="B17" s="18">
        <v>40544</v>
      </c>
      <c r="C17" s="75">
        <v>322.5750878672631</v>
      </c>
      <c r="D17" s="71"/>
      <c r="E17" s="75">
        <v>428.1373155</v>
      </c>
      <c r="F17" s="71"/>
      <c r="H17" s="1"/>
    </row>
    <row r="18" spans="2:8" ht="12">
      <c r="B18" s="18">
        <v>40908</v>
      </c>
      <c r="C18" s="75">
        <v>322.5750878672631</v>
      </c>
      <c r="D18" s="71"/>
      <c r="E18" s="75">
        <v>428.1373155</v>
      </c>
      <c r="F18" s="71"/>
      <c r="H18" s="1"/>
    </row>
    <row r="19" spans="2:8" ht="12">
      <c r="B19" s="18">
        <v>40909</v>
      </c>
      <c r="C19" s="75">
        <v>334.10320811070363</v>
      </c>
      <c r="D19" s="71"/>
      <c r="E19" s="75">
        <v>439.62495799999994</v>
      </c>
      <c r="F19" s="71"/>
      <c r="H19" s="1"/>
    </row>
    <row r="20" spans="2:8" ht="12">
      <c r="B20" s="18">
        <v>41274</v>
      </c>
      <c r="C20" s="75">
        <v>334.10320811070363</v>
      </c>
      <c r="D20" s="71"/>
      <c r="E20" s="75">
        <v>439.62495799999994</v>
      </c>
      <c r="F20" s="71"/>
      <c r="H20" s="1"/>
    </row>
    <row r="21" spans="2:8" ht="12">
      <c r="B21" s="18">
        <v>41275</v>
      </c>
      <c r="C21" s="75">
        <v>350.9322940723764</v>
      </c>
      <c r="D21" s="71"/>
      <c r="E21" s="75">
        <v>410.0372346666667</v>
      </c>
      <c r="F21" s="71"/>
      <c r="H21" s="1"/>
    </row>
    <row r="22" spans="2:8" ht="12">
      <c r="B22" s="18">
        <v>41639</v>
      </c>
      <c r="C22" s="75">
        <v>350.9322940723764</v>
      </c>
      <c r="D22" s="71"/>
      <c r="E22" s="75">
        <v>410.0372346666667</v>
      </c>
      <c r="F22" s="71"/>
      <c r="H22" s="1"/>
    </row>
    <row r="23" spans="2:8" ht="12">
      <c r="B23" s="18">
        <v>41640</v>
      </c>
      <c r="C23" s="75">
        <v>350.0053734658511</v>
      </c>
      <c r="D23" s="71"/>
      <c r="E23" s="75">
        <v>446.9764145833333</v>
      </c>
      <c r="F23" s="71"/>
      <c r="H23" s="1"/>
    </row>
    <row r="24" spans="2:8" ht="12">
      <c r="B24" s="18">
        <v>42004</v>
      </c>
      <c r="C24" s="75">
        <v>350.0053734658511</v>
      </c>
      <c r="D24" s="71"/>
      <c r="E24" s="75">
        <v>446.9764145833333</v>
      </c>
      <c r="F24" s="71"/>
      <c r="H24" s="1"/>
    </row>
    <row r="25" spans="2:8" ht="12">
      <c r="B25" s="18">
        <v>42005</v>
      </c>
      <c r="C25" s="75">
        <v>329.72117314866546</v>
      </c>
      <c r="D25" s="71"/>
      <c r="E25" s="75">
        <v>448.0213595</v>
      </c>
      <c r="F25" s="71"/>
      <c r="H25" s="1"/>
    </row>
    <row r="26" spans="2:8" ht="12">
      <c r="B26" s="18">
        <v>42369</v>
      </c>
      <c r="C26" s="75">
        <v>329.72117314866546</v>
      </c>
      <c r="D26" s="71"/>
      <c r="E26" s="75">
        <v>448.0213595</v>
      </c>
      <c r="F26" s="71"/>
      <c r="H26" s="1"/>
    </row>
    <row r="27" spans="2:7" ht="12">
      <c r="B27" s="18">
        <v>42370</v>
      </c>
      <c r="C27" s="75">
        <v>297.67380382257016</v>
      </c>
      <c r="D27" s="71"/>
      <c r="E27" s="75">
        <v>477.1924701666667</v>
      </c>
      <c r="F27" s="71"/>
      <c r="G27" s="1"/>
    </row>
    <row r="28" spans="2:7" ht="12">
      <c r="B28" s="18">
        <v>42735</v>
      </c>
      <c r="C28" s="75">
        <v>297.67380382257016</v>
      </c>
      <c r="D28" s="71"/>
      <c r="E28" s="75">
        <v>477.1924701666667</v>
      </c>
      <c r="F28" s="71"/>
      <c r="G28" s="1"/>
    </row>
    <row r="29" spans="2:7" ht="12">
      <c r="B29" s="18">
        <v>42736</v>
      </c>
      <c r="C29" s="75">
        <v>301.18513436664773</v>
      </c>
      <c r="D29" s="71"/>
      <c r="E29" s="75">
        <v>441.3777723333333</v>
      </c>
      <c r="F29" s="71"/>
      <c r="G29" s="1"/>
    </row>
    <row r="30" spans="2:7" ht="12">
      <c r="B30" s="18">
        <v>43100</v>
      </c>
      <c r="C30" s="75">
        <v>301.18513436664773</v>
      </c>
      <c r="D30" s="71"/>
      <c r="E30" s="75">
        <v>441.3777723333333</v>
      </c>
      <c r="F30" s="71"/>
      <c r="G30" s="1"/>
    </row>
    <row r="31" spans="2:7" ht="12">
      <c r="B31" s="18">
        <v>43101</v>
      </c>
      <c r="C31" s="75">
        <v>297.72992428609456</v>
      </c>
      <c r="D31" s="71"/>
      <c r="E31" s="75">
        <v>389.19359000000003</v>
      </c>
      <c r="F31" s="71"/>
      <c r="G31" s="1"/>
    </row>
    <row r="32" spans="2:7" ht="12">
      <c r="B32" s="18">
        <v>43465</v>
      </c>
      <c r="C32" s="75">
        <v>297.72992428609456</v>
      </c>
      <c r="D32" s="71"/>
      <c r="E32" s="75">
        <v>389.19359000000003</v>
      </c>
      <c r="F32" s="71"/>
      <c r="G32" s="1"/>
    </row>
    <row r="33" spans="2:7" ht="12">
      <c r="B33" s="18">
        <v>43466</v>
      </c>
      <c r="C33" s="75">
        <v>290.61329175931786</v>
      </c>
      <c r="D33" s="71"/>
      <c r="E33" s="75">
        <v>393.32720058333337</v>
      </c>
      <c r="F33" s="71"/>
      <c r="G33" s="1"/>
    </row>
    <row r="34" spans="2:7" ht="12">
      <c r="B34" s="18">
        <v>43830</v>
      </c>
      <c r="C34" s="75">
        <v>290.61329175931786</v>
      </c>
      <c r="D34" s="71"/>
      <c r="E34" s="75">
        <v>393.32720058333337</v>
      </c>
      <c r="F34" s="71"/>
      <c r="G34" s="1"/>
    </row>
    <row r="35" spans="2:7" ht="12">
      <c r="B35" s="18">
        <v>43861</v>
      </c>
      <c r="C35" s="73">
        <v>244.73405057659298</v>
      </c>
      <c r="D35" s="74"/>
      <c r="E35" s="73">
        <v>383.2351261666667</v>
      </c>
      <c r="F35" s="74"/>
      <c r="G35" s="1"/>
    </row>
    <row r="36" spans="2:7" ht="12">
      <c r="B36" s="18">
        <v>44196</v>
      </c>
      <c r="C36" s="70">
        <v>244.73405057659298</v>
      </c>
      <c r="D36" s="72"/>
      <c r="E36" s="70">
        <v>383.2351261666667</v>
      </c>
      <c r="F36" s="72"/>
      <c r="G36" s="1"/>
    </row>
    <row r="37" spans="2:7" ht="12">
      <c r="B37" s="37">
        <v>42005</v>
      </c>
      <c r="C37" s="75">
        <f>AVERAGE(C4:C5)</f>
        <v>296.0783756015941</v>
      </c>
      <c r="D37" s="76">
        <v>336.782774372556</v>
      </c>
      <c r="E37" s="76"/>
      <c r="F37" s="76">
        <v>351.970552</v>
      </c>
      <c r="G37" s="4"/>
    </row>
    <row r="38" spans="2:7" ht="12">
      <c r="B38" s="18">
        <v>42036</v>
      </c>
      <c r="C38" s="69"/>
      <c r="D38" s="76">
        <v>320.98377723472834</v>
      </c>
      <c r="E38" s="71"/>
      <c r="F38" s="76">
        <v>424.657072</v>
      </c>
      <c r="G38" s="4"/>
    </row>
    <row r="39" spans="2:7" ht="12">
      <c r="B39" s="18">
        <v>42064</v>
      </c>
      <c r="C39" s="69"/>
      <c r="D39" s="76">
        <v>339.67818958068943</v>
      </c>
      <c r="E39" s="71"/>
      <c r="F39" s="76">
        <v>482.70718000000005</v>
      </c>
      <c r="G39" s="4"/>
    </row>
    <row r="40" spans="2:7" ht="12">
      <c r="B40" s="18">
        <v>42095</v>
      </c>
      <c r="C40" s="69"/>
      <c r="D40" s="76">
        <v>343.5754485316372</v>
      </c>
      <c r="E40" s="71"/>
      <c r="F40" s="76">
        <v>493.17563499999994</v>
      </c>
      <c r="G40" s="4"/>
    </row>
    <row r="41" spans="2:7" ht="12">
      <c r="B41" s="18">
        <v>42125</v>
      </c>
      <c r="C41" s="69"/>
      <c r="D41" s="76">
        <v>351.9375798719354</v>
      </c>
      <c r="E41" s="71"/>
      <c r="F41" s="76">
        <v>444.43958799999984</v>
      </c>
      <c r="G41" s="4"/>
    </row>
    <row r="42" spans="2:7" ht="12">
      <c r="B42" s="18">
        <v>42156</v>
      </c>
      <c r="C42" s="69"/>
      <c r="D42" s="76">
        <v>352.04558755839963</v>
      </c>
      <c r="E42" s="71"/>
      <c r="F42" s="76">
        <v>502.36566300000004</v>
      </c>
      <c r="G42" s="4"/>
    </row>
    <row r="43" spans="2:7" ht="12">
      <c r="B43" s="18">
        <v>42186</v>
      </c>
      <c r="C43" s="69"/>
      <c r="D43" s="76">
        <v>351.8773142209957</v>
      </c>
      <c r="E43" s="71"/>
      <c r="F43" s="76">
        <v>502.389898</v>
      </c>
      <c r="G43" s="4"/>
    </row>
    <row r="44" spans="2:7" ht="12">
      <c r="B44" s="18">
        <v>42217</v>
      </c>
      <c r="C44" s="69"/>
      <c r="D44" s="76">
        <v>330.1025572743704</v>
      </c>
      <c r="E44" s="71"/>
      <c r="F44" s="76">
        <v>380.030673</v>
      </c>
      <c r="G44" s="4"/>
    </row>
    <row r="45" spans="2:7" ht="12">
      <c r="B45" s="18">
        <v>42248</v>
      </c>
      <c r="C45" s="69"/>
      <c r="D45" s="76">
        <v>293.514611792243</v>
      </c>
      <c r="E45" s="71"/>
      <c r="F45" s="76">
        <v>471.71848500000004</v>
      </c>
      <c r="G45" s="4"/>
    </row>
    <row r="46" spans="2:7" ht="12">
      <c r="B46" s="18">
        <v>42278</v>
      </c>
      <c r="C46" s="69"/>
      <c r="D46" s="76">
        <v>319.56201084919934</v>
      </c>
      <c r="E46" s="71"/>
      <c r="F46" s="76">
        <v>478.06882799999994</v>
      </c>
      <c r="G46" s="4"/>
    </row>
    <row r="47" spans="2:7" ht="12">
      <c r="B47" s="18">
        <v>42309</v>
      </c>
      <c r="C47" s="69"/>
      <c r="D47" s="76">
        <v>306.2557983105283</v>
      </c>
      <c r="E47" s="71"/>
      <c r="F47" s="76">
        <v>470.389174</v>
      </c>
      <c r="G47" s="4"/>
    </row>
    <row r="48" spans="2:7" ht="12">
      <c r="B48" s="18">
        <v>42339</v>
      </c>
      <c r="C48" s="69"/>
      <c r="D48" s="76">
        <v>303.528975305001</v>
      </c>
      <c r="E48" s="71"/>
      <c r="F48" s="76">
        <v>374.343566</v>
      </c>
      <c r="G48" s="4"/>
    </row>
    <row r="49" spans="2:7" ht="12">
      <c r="B49" s="18">
        <v>42370</v>
      </c>
      <c r="C49" s="69"/>
      <c r="D49" s="76">
        <v>301.7651272387745</v>
      </c>
      <c r="E49" s="71"/>
      <c r="F49" s="76">
        <v>357.928078</v>
      </c>
      <c r="G49" s="4"/>
    </row>
    <row r="50" spans="2:7" ht="12">
      <c r="B50" s="18">
        <v>42401</v>
      </c>
      <c r="C50" s="69"/>
      <c r="D50" s="76">
        <v>301.5369468024998</v>
      </c>
      <c r="E50" s="71"/>
      <c r="F50" s="76">
        <v>421.766322</v>
      </c>
      <c r="G50" s="4"/>
    </row>
    <row r="51" spans="2:7" ht="12">
      <c r="B51" s="18">
        <v>42430</v>
      </c>
      <c r="C51" s="69"/>
      <c r="D51" s="76">
        <v>302.2221697051044</v>
      </c>
      <c r="E51" s="71"/>
      <c r="F51" s="76">
        <v>477.558576</v>
      </c>
      <c r="G51" s="4"/>
    </row>
    <row r="52" spans="2:7" ht="12">
      <c r="B52" s="18">
        <v>42461</v>
      </c>
      <c r="C52" s="69"/>
      <c r="D52" s="76">
        <v>296.3240606658429</v>
      </c>
      <c r="E52" s="71"/>
      <c r="F52" s="76">
        <v>526.012571</v>
      </c>
      <c r="G52" s="4"/>
    </row>
    <row r="53" spans="2:7" ht="12">
      <c r="B53" s="18">
        <v>42491</v>
      </c>
      <c r="C53" s="69"/>
      <c r="D53" s="76">
        <v>301.3067554766545</v>
      </c>
      <c r="E53" s="71"/>
      <c r="F53" s="76">
        <v>474.05839199999997</v>
      </c>
      <c r="G53" s="4"/>
    </row>
    <row r="54" spans="2:7" ht="12">
      <c r="B54" s="18">
        <v>42522</v>
      </c>
      <c r="C54" s="69"/>
      <c r="D54" s="76">
        <v>304.6803387237429</v>
      </c>
      <c r="E54" s="71"/>
      <c r="F54" s="76">
        <v>522.978751</v>
      </c>
      <c r="G54" s="4"/>
    </row>
    <row r="55" spans="2:7" ht="12">
      <c r="B55" s="18">
        <v>42552</v>
      </c>
      <c r="C55" s="69"/>
      <c r="D55" s="76">
        <v>304.37448901002404</v>
      </c>
      <c r="E55" s="71"/>
      <c r="F55" s="76">
        <v>489.37359200000003</v>
      </c>
      <c r="G55" s="4"/>
    </row>
    <row r="56" spans="2:12" ht="12">
      <c r="B56" s="18">
        <v>42583</v>
      </c>
      <c r="C56" s="69"/>
      <c r="D56" s="76">
        <v>298.5897120527512</v>
      </c>
      <c r="E56" s="71"/>
      <c r="F56" s="76">
        <v>448.04119700000007</v>
      </c>
      <c r="G56" s="4"/>
      <c r="L56" s="28"/>
    </row>
    <row r="57" spans="2:7" ht="12">
      <c r="B57" s="18">
        <v>42614</v>
      </c>
      <c r="C57" s="69"/>
      <c r="D57" s="76">
        <v>293.2252569958754</v>
      </c>
      <c r="E57" s="71"/>
      <c r="F57" s="76">
        <v>514.574309</v>
      </c>
      <c r="G57" s="4"/>
    </row>
    <row r="58" spans="2:9" ht="12">
      <c r="B58" s="18">
        <v>42644</v>
      </c>
      <c r="C58" s="69"/>
      <c r="D58" s="76">
        <v>296.012900324061</v>
      </c>
      <c r="E58" s="71"/>
      <c r="F58" s="76">
        <v>500.3706859999999</v>
      </c>
      <c r="I58" s="128" t="s">
        <v>22</v>
      </c>
    </row>
    <row r="59" spans="2:6" ht="12">
      <c r="B59" s="18">
        <v>42675</v>
      </c>
      <c r="C59" s="69"/>
      <c r="D59" s="76">
        <v>286.99287148889584</v>
      </c>
      <c r="E59" s="71"/>
      <c r="F59" s="76">
        <v>501.621299</v>
      </c>
    </row>
    <row r="60" spans="2:6" ht="12">
      <c r="B60" s="18">
        <v>42705</v>
      </c>
      <c r="C60" s="69"/>
      <c r="D60" s="76">
        <v>287.19891351891505</v>
      </c>
      <c r="E60" s="71"/>
      <c r="F60" s="76">
        <v>492.02586899999994</v>
      </c>
    </row>
    <row r="61" spans="2:6" ht="12">
      <c r="B61" s="18">
        <v>42736</v>
      </c>
      <c r="C61" s="69"/>
      <c r="D61" s="76">
        <v>307.1882234265566</v>
      </c>
      <c r="E61" s="71"/>
      <c r="F61" s="76">
        <v>511.917463</v>
      </c>
    </row>
    <row r="62" spans="2:6" ht="12.75">
      <c r="B62" s="18">
        <v>42767</v>
      </c>
      <c r="C62" s="69"/>
      <c r="D62" s="76">
        <v>313.8781125099338</v>
      </c>
      <c r="E62" s="71"/>
      <c r="F62" s="76">
        <v>515.696828</v>
      </c>
    </row>
    <row r="63" spans="2:6" ht="12.75">
      <c r="B63" s="18">
        <v>42795</v>
      </c>
      <c r="C63" s="69"/>
      <c r="D63" s="76">
        <v>322.3521406046795</v>
      </c>
      <c r="E63" s="71"/>
      <c r="F63" s="76">
        <v>527.2202339999999</v>
      </c>
    </row>
    <row r="64" spans="2:6" ht="12.75">
      <c r="B64" s="18">
        <v>42826</v>
      </c>
      <c r="C64" s="69"/>
      <c r="D64" s="76">
        <v>313.89387843145505</v>
      </c>
      <c r="E64" s="71"/>
      <c r="F64" s="76">
        <v>380.925033</v>
      </c>
    </row>
    <row r="65" spans="2:6" ht="12.75">
      <c r="B65" s="18">
        <v>42856</v>
      </c>
      <c r="C65" s="69"/>
      <c r="D65" s="76">
        <v>324.23286638203746</v>
      </c>
      <c r="E65" s="71"/>
      <c r="F65" s="76">
        <v>415.20133200000004</v>
      </c>
    </row>
    <row r="66" spans="2:6" ht="12.75">
      <c r="B66" s="18">
        <v>42887</v>
      </c>
      <c r="C66" s="69"/>
      <c r="D66" s="76">
        <v>288.7568159676841</v>
      </c>
      <c r="E66" s="71"/>
      <c r="F66" s="76">
        <v>496.644997</v>
      </c>
    </row>
    <row r="67" spans="2:6" ht="12.75">
      <c r="B67" s="18">
        <v>42917</v>
      </c>
      <c r="C67" s="69"/>
      <c r="D67" s="76">
        <v>305.45349222313854</v>
      </c>
      <c r="E67" s="71"/>
      <c r="F67" s="76">
        <v>409.73470000000003</v>
      </c>
    </row>
    <row r="68" spans="2:6" ht="12.75">
      <c r="B68" s="18">
        <v>42948</v>
      </c>
      <c r="C68" s="69"/>
      <c r="D68" s="76">
        <v>289.61181426918307</v>
      </c>
      <c r="E68" s="71"/>
      <c r="F68" s="76">
        <v>410.46784399999996</v>
      </c>
    </row>
    <row r="69" spans="2:6" ht="12.75">
      <c r="B69" s="18">
        <v>42979</v>
      </c>
      <c r="C69" s="69"/>
      <c r="D69" s="76">
        <v>288.0158031316472</v>
      </c>
      <c r="E69" s="71"/>
      <c r="F69" s="76">
        <v>397.97681500000004</v>
      </c>
    </row>
    <row r="70" spans="2:6" ht="12.75">
      <c r="B70" s="18">
        <v>43009</v>
      </c>
      <c r="C70" s="69"/>
      <c r="D70" s="76">
        <v>288.61042677129944</v>
      </c>
      <c r="E70" s="71"/>
      <c r="F70" s="76">
        <v>446.166015</v>
      </c>
    </row>
    <row r="71" spans="2:6" ht="12.75">
      <c r="B71" s="18">
        <v>43040</v>
      </c>
      <c r="C71" s="69"/>
      <c r="D71" s="76">
        <v>284.7313717532844</v>
      </c>
      <c r="E71" s="71"/>
      <c r="F71" s="76">
        <v>423.11594700000006</v>
      </c>
    </row>
    <row r="72" spans="2:6" ht="12.75">
      <c r="B72" s="18">
        <v>43070</v>
      </c>
      <c r="C72" s="69"/>
      <c r="D72" s="76">
        <v>278.4952368695418</v>
      </c>
      <c r="E72" s="71"/>
      <c r="F72" s="76">
        <v>361.4660599999999</v>
      </c>
    </row>
    <row r="73" spans="2:6" ht="12.75">
      <c r="B73" s="18">
        <v>43101</v>
      </c>
      <c r="C73" s="69"/>
      <c r="D73" s="76">
        <v>293.77554057485355</v>
      </c>
      <c r="E73" s="71"/>
      <c r="F73" s="76">
        <v>360.49697599999996</v>
      </c>
    </row>
    <row r="74" spans="2:6" ht="12.75">
      <c r="B74" s="18">
        <v>43132</v>
      </c>
      <c r="C74" s="69"/>
      <c r="D74" s="76">
        <v>299.2333705316928</v>
      </c>
      <c r="E74" s="71"/>
      <c r="F74" s="76">
        <v>378.795379</v>
      </c>
    </row>
    <row r="75" spans="2:6" ht="12.75">
      <c r="B75" s="18">
        <v>43160</v>
      </c>
      <c r="C75" s="69"/>
      <c r="D75" s="76">
        <v>283.98467051051216</v>
      </c>
      <c r="E75" s="71"/>
      <c r="F75" s="76">
        <v>413.661786</v>
      </c>
    </row>
    <row r="76" spans="2:6" ht="12.75">
      <c r="B76" s="18">
        <v>43191</v>
      </c>
      <c r="C76" s="69"/>
      <c r="D76" s="76">
        <v>284.2475561821696</v>
      </c>
      <c r="E76" s="71"/>
      <c r="F76" s="76">
        <v>398.29585</v>
      </c>
    </row>
    <row r="77" spans="2:6" ht="12.75">
      <c r="B77" s="18">
        <v>43221</v>
      </c>
      <c r="C77" s="69"/>
      <c r="D77" s="76">
        <v>297.3443618433196</v>
      </c>
      <c r="E77" s="71"/>
      <c r="F77" s="76">
        <v>426.7669890000001</v>
      </c>
    </row>
    <row r="78" spans="2:6" ht="12.75">
      <c r="B78" s="18">
        <v>43252</v>
      </c>
      <c r="C78" s="69"/>
      <c r="D78" s="76">
        <v>303.7100696281327</v>
      </c>
      <c r="E78" s="71"/>
      <c r="F78" s="76">
        <v>426.947971</v>
      </c>
    </row>
    <row r="79" spans="2:6" ht="12.75">
      <c r="B79" s="18">
        <v>43282</v>
      </c>
      <c r="C79" s="69"/>
      <c r="D79" s="76">
        <v>304.40994866731234</v>
      </c>
      <c r="E79" s="71"/>
      <c r="F79" s="76">
        <v>401.091993</v>
      </c>
    </row>
    <row r="80" spans="2:6" ht="12.75">
      <c r="B80" s="18">
        <v>43313</v>
      </c>
      <c r="C80" s="69"/>
      <c r="D80" s="76">
        <v>307.70272677346344</v>
      </c>
      <c r="E80" s="71"/>
      <c r="F80" s="76">
        <v>343.334572</v>
      </c>
    </row>
    <row r="81" spans="2:6" ht="12.75">
      <c r="B81" s="18">
        <v>43344</v>
      </c>
      <c r="C81" s="69"/>
      <c r="D81" s="76">
        <v>304.8264452238739</v>
      </c>
      <c r="E81" s="71"/>
      <c r="F81" s="76">
        <v>368.13023200000003</v>
      </c>
    </row>
    <row r="82" spans="2:6" ht="12.75">
      <c r="B82" s="18">
        <v>43374</v>
      </c>
      <c r="C82" s="69"/>
      <c r="D82" s="76">
        <v>308.28004330678215</v>
      </c>
      <c r="E82" s="71"/>
      <c r="F82" s="76">
        <v>412.501671</v>
      </c>
    </row>
    <row r="83" spans="2:6" ht="12.75">
      <c r="B83" s="18">
        <v>43405</v>
      </c>
      <c r="C83" s="69"/>
      <c r="D83" s="76">
        <v>297.76033776542516</v>
      </c>
      <c r="E83" s="71"/>
      <c r="F83" s="76">
        <v>402.422243</v>
      </c>
    </row>
    <row r="84" spans="2:10" ht="12">
      <c r="B84" s="18">
        <v>43435</v>
      </c>
      <c r="C84" s="69"/>
      <c r="D84" s="76">
        <v>287.2033253195986</v>
      </c>
      <c r="E84" s="71"/>
      <c r="F84" s="76">
        <v>337.877418</v>
      </c>
      <c r="J84" s="3" t="s">
        <v>20</v>
      </c>
    </row>
    <row r="85" spans="2:10" ht="12">
      <c r="B85" s="18">
        <v>43466</v>
      </c>
      <c r="C85" s="69"/>
      <c r="D85" s="76">
        <v>309.0260278528304</v>
      </c>
      <c r="E85" s="71"/>
      <c r="F85" s="76">
        <v>386.81023999999996</v>
      </c>
      <c r="J85" s="3" t="s">
        <v>23</v>
      </c>
    </row>
    <row r="86" spans="2:6" ht="12.75">
      <c r="B86" s="18">
        <v>43497</v>
      </c>
      <c r="C86" s="69"/>
      <c r="D86" s="76">
        <v>310.2723420490531</v>
      </c>
      <c r="E86" s="71"/>
      <c r="F86" s="76">
        <v>368.806985</v>
      </c>
    </row>
    <row r="87" spans="2:6" ht="12.75">
      <c r="B87" s="18">
        <v>43525</v>
      </c>
      <c r="C87" s="69"/>
      <c r="D87" s="76">
        <v>305.8272796552338</v>
      </c>
      <c r="E87" s="71"/>
      <c r="F87" s="76">
        <v>415.01256900000004</v>
      </c>
    </row>
    <row r="88" spans="2:6" ht="12.75">
      <c r="B88" s="18">
        <v>43556</v>
      </c>
      <c r="C88" s="69"/>
      <c r="D88" s="76">
        <v>291.5103701623819</v>
      </c>
      <c r="E88" s="71"/>
      <c r="F88" s="76">
        <v>400.563448</v>
      </c>
    </row>
    <row r="89" spans="2:6" ht="12.75">
      <c r="B89" s="18">
        <v>43586</v>
      </c>
      <c r="C89" s="69"/>
      <c r="D89" s="76">
        <v>288.7337446054145</v>
      </c>
      <c r="E89" s="71"/>
      <c r="F89" s="76">
        <v>448.26172699999995</v>
      </c>
    </row>
    <row r="90" spans="2:6" ht="12.75">
      <c r="B90" s="18">
        <v>43617</v>
      </c>
      <c r="C90" s="69"/>
      <c r="D90" s="76">
        <v>297.4942529289911</v>
      </c>
      <c r="E90" s="71"/>
      <c r="F90" s="76">
        <v>373.68643899999995</v>
      </c>
    </row>
    <row r="91" spans="2:6" ht="12.75">
      <c r="B91" s="18">
        <v>43647</v>
      </c>
      <c r="C91" s="69"/>
      <c r="D91" s="76">
        <v>294.092900636771</v>
      </c>
      <c r="E91" s="71"/>
      <c r="F91" s="76">
        <v>396.953404</v>
      </c>
    </row>
    <row r="92" spans="2:6" ht="12.75">
      <c r="B92" s="18">
        <v>43678</v>
      </c>
      <c r="C92" s="69"/>
      <c r="D92" s="76">
        <v>286.50266546609555</v>
      </c>
      <c r="E92" s="71"/>
      <c r="F92" s="76">
        <v>344.09179</v>
      </c>
    </row>
    <row r="93" spans="2:6" ht="12.75">
      <c r="B93" s="18">
        <v>43709</v>
      </c>
      <c r="C93" s="69"/>
      <c r="D93" s="76">
        <v>281.3999104660165</v>
      </c>
      <c r="E93" s="71"/>
      <c r="F93" s="76">
        <v>395.69556300000005</v>
      </c>
    </row>
    <row r="94" spans="2:6" ht="12.75">
      <c r="B94" s="18">
        <v>43739</v>
      </c>
      <c r="C94" s="69"/>
      <c r="D94" s="76">
        <v>277.9818295226896</v>
      </c>
      <c r="E94" s="71"/>
      <c r="F94" s="76">
        <v>441.16859800000003</v>
      </c>
    </row>
    <row r="95" spans="2:6" ht="12.75">
      <c r="B95" s="18">
        <v>43770</v>
      </c>
      <c r="C95" s="69"/>
      <c r="D95" s="76">
        <v>281.4939007100258</v>
      </c>
      <c r="E95" s="71"/>
      <c r="F95" s="76">
        <v>395.654086</v>
      </c>
    </row>
    <row r="96" spans="2:6" ht="12.75">
      <c r="B96" s="18">
        <v>43800</v>
      </c>
      <c r="C96" s="69"/>
      <c r="D96" s="76">
        <v>262.54268715954197</v>
      </c>
      <c r="E96" s="71"/>
      <c r="F96" s="76">
        <v>353.22155799999996</v>
      </c>
    </row>
    <row r="97" spans="2:6" ht="12.75">
      <c r="B97" s="18">
        <v>43831</v>
      </c>
      <c r="C97" s="69"/>
      <c r="D97" s="76">
        <v>284.88951891472715</v>
      </c>
      <c r="E97" s="71"/>
      <c r="F97" s="76">
        <v>352.11113200000005</v>
      </c>
    </row>
    <row r="98" spans="2:6" ht="12.75">
      <c r="B98" s="18">
        <v>43862</v>
      </c>
      <c r="C98" s="69"/>
      <c r="D98" s="76">
        <v>287.5920306064449</v>
      </c>
      <c r="E98" s="71"/>
      <c r="F98" s="76">
        <v>381.584468</v>
      </c>
    </row>
    <row r="99" spans="2:6" ht="12.75">
      <c r="B99" s="18">
        <v>43891</v>
      </c>
      <c r="C99" s="69"/>
      <c r="D99" s="76">
        <v>270.82809492960774</v>
      </c>
      <c r="E99" s="71"/>
      <c r="F99" s="76">
        <v>380.89688600000005</v>
      </c>
    </row>
    <row r="100" spans="2:6" ht="12.75">
      <c r="B100" s="18">
        <v>43922</v>
      </c>
      <c r="C100" s="69"/>
      <c r="D100" s="76">
        <v>248.85252414473288</v>
      </c>
      <c r="E100" s="71"/>
      <c r="F100" s="76">
        <v>328.31518700000004</v>
      </c>
    </row>
    <row r="101" spans="2:6" ht="12.75">
      <c r="B101" s="18">
        <v>43952</v>
      </c>
      <c r="C101" s="69"/>
      <c r="D101" s="76">
        <v>232.624917681216</v>
      </c>
      <c r="E101" s="71"/>
      <c r="F101" s="76">
        <v>329.529892</v>
      </c>
    </row>
    <row r="102" spans="2:6" ht="12.75">
      <c r="B102" s="105">
        <v>43983</v>
      </c>
      <c r="C102" s="110"/>
      <c r="D102" s="111">
        <v>227.4473209125492</v>
      </c>
      <c r="E102" s="111"/>
      <c r="F102" s="111">
        <v>381.60038399999996</v>
      </c>
    </row>
    <row r="103" spans="2:6" ht="12.75">
      <c r="B103" s="105">
        <v>44013</v>
      </c>
      <c r="D103" s="128">
        <v>218.45445406530732</v>
      </c>
      <c r="F103" s="128">
        <v>420.82734999999997</v>
      </c>
    </row>
    <row r="104" spans="2:6" ht="12.75">
      <c r="B104" s="105">
        <v>44044</v>
      </c>
      <c r="D104" s="128">
        <v>228.96591324310998</v>
      </c>
      <c r="F104" s="128">
        <v>344.401142</v>
      </c>
    </row>
    <row r="105" spans="2:6" ht="12.75">
      <c r="B105" s="105">
        <v>44075</v>
      </c>
      <c r="D105" s="128">
        <v>235.1525923026746</v>
      </c>
      <c r="F105" s="128">
        <v>407.532909</v>
      </c>
    </row>
    <row r="106" spans="2:6" ht="12.75">
      <c r="B106" s="105">
        <v>44105</v>
      </c>
      <c r="D106" s="128">
        <v>236.8787078912873</v>
      </c>
      <c r="F106" s="128">
        <v>430.23729699999996</v>
      </c>
    </row>
    <row r="107" spans="2:6" ht="12.75">
      <c r="B107" s="105">
        <v>44136</v>
      </c>
      <c r="D107" s="128">
        <v>239.47291307233564</v>
      </c>
      <c r="F107" s="128">
        <v>423.25678800000003</v>
      </c>
    </row>
    <row r="108" spans="2:6" ht="12.75">
      <c r="B108" s="105">
        <v>44166</v>
      </c>
      <c r="D108" s="128">
        <v>232.31789425530994</v>
      </c>
      <c r="F108" s="128">
        <v>418.528079</v>
      </c>
    </row>
  </sheetData>
  <conditionalFormatting sqref="E3:E34">
    <cfRule type="top10" priority="6" dxfId="0" rank="2"/>
  </conditionalFormatting>
  <conditionalFormatting sqref="F37:F92">
    <cfRule type="top10" priority="5" dxfId="0" rank="3"/>
  </conditionalFormatting>
  <conditionalFormatting sqref="C3:C34">
    <cfRule type="top10" priority="4" dxfId="0" rank="4"/>
  </conditionalFormatting>
  <conditionalFormatting sqref="D37:D92">
    <cfRule type="top10" priority="3" dxfId="0" rank="5"/>
  </conditionalFormatting>
  <conditionalFormatting sqref="F93:F102">
    <cfRule type="top10" priority="2" dxfId="0" rank="3"/>
  </conditionalFormatting>
  <conditionalFormatting sqref="D93:D102">
    <cfRule type="top10" priority="1" dxfId="0" rank="5"/>
  </conditionalFormatting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99"/>
  <sheetViews>
    <sheetView workbookViewId="0" topLeftCell="A1">
      <selection activeCell="L3" sqref="L3"/>
    </sheetView>
  </sheetViews>
  <sheetFormatPr defaultColWidth="9.140625" defaultRowHeight="12.75"/>
  <cols>
    <col min="1" max="16384" width="8.7109375" style="128" customWidth="1"/>
  </cols>
  <sheetData>
    <row r="3" spans="1:2" ht="36">
      <c r="A3" s="38" t="s">
        <v>40</v>
      </c>
      <c r="B3" s="38" t="s">
        <v>159</v>
      </c>
    </row>
    <row r="4" spans="1:2" ht="12">
      <c r="A4" s="18" t="s">
        <v>63</v>
      </c>
      <c r="B4" s="1">
        <v>331.2416547979542</v>
      </c>
    </row>
    <row r="5" spans="1:4" ht="12">
      <c r="A5" s="124" t="s">
        <v>64</v>
      </c>
      <c r="B5" s="1">
        <v>332.0587432470185</v>
      </c>
      <c r="D5" s="129" t="s">
        <v>169</v>
      </c>
    </row>
    <row r="6" spans="1:2" ht="12">
      <c r="A6" s="124" t="s">
        <v>65</v>
      </c>
      <c r="B6" s="1">
        <v>330.4669434864934</v>
      </c>
    </row>
    <row r="7" spans="1:2" ht="12">
      <c r="A7" s="124" t="s">
        <v>66</v>
      </c>
      <c r="B7" s="1">
        <v>334.1197362851447</v>
      </c>
    </row>
    <row r="8" spans="1:2" ht="12">
      <c r="A8" s="124" t="s">
        <v>67</v>
      </c>
      <c r="B8" s="1">
        <v>327.3158420283772</v>
      </c>
    </row>
    <row r="9" spans="1:2" ht="12">
      <c r="A9" s="124" t="s">
        <v>68</v>
      </c>
      <c r="B9" s="1">
        <v>332.8289304849241</v>
      </c>
    </row>
    <row r="10" spans="1:2" ht="12">
      <c r="A10" s="124" t="s">
        <v>69</v>
      </c>
      <c r="B10" s="1">
        <v>321.6452063507889</v>
      </c>
    </row>
    <row r="11" spans="1:2" ht="12">
      <c r="A11" s="124" t="s">
        <v>70</v>
      </c>
      <c r="B11" s="1">
        <v>314.2553081286347</v>
      </c>
    </row>
    <row r="12" spans="1:2" ht="12">
      <c r="A12" s="124" t="s">
        <v>71</v>
      </c>
      <c r="B12" s="1">
        <v>337.33902194108924</v>
      </c>
    </row>
    <row r="13" spans="1:2" ht="12">
      <c r="A13" s="124" t="s">
        <v>72</v>
      </c>
      <c r="B13" s="1">
        <v>311.1093709931703</v>
      </c>
    </row>
    <row r="14" spans="1:2" ht="12">
      <c r="A14" s="124" t="s">
        <v>73</v>
      </c>
      <c r="B14" s="1">
        <v>327.3423679751799</v>
      </c>
    </row>
    <row r="15" spans="1:2" ht="12">
      <c r="A15" s="124" t="s">
        <v>74</v>
      </c>
      <c r="B15" s="1">
        <v>306.36528092662394</v>
      </c>
    </row>
    <row r="16" spans="1:2" ht="12">
      <c r="A16" s="124" t="s">
        <v>75</v>
      </c>
      <c r="B16" s="1">
        <v>345.9894285705561</v>
      </c>
    </row>
    <row r="17" spans="1:2" ht="12">
      <c r="A17" s="124" t="s">
        <v>76</v>
      </c>
      <c r="B17" s="1">
        <v>340.54372320435044</v>
      </c>
    </row>
    <row r="18" spans="1:2" ht="12">
      <c r="A18" s="124" t="s">
        <v>77</v>
      </c>
      <c r="B18" s="1">
        <v>362.88853496027394</v>
      </c>
    </row>
    <row r="19" spans="1:2" ht="12">
      <c r="A19" s="124" t="s">
        <v>78</v>
      </c>
      <c r="B19" s="1">
        <v>346.6727034900467</v>
      </c>
    </row>
    <row r="20" spans="1:2" ht="12">
      <c r="A20" s="124" t="s">
        <v>79</v>
      </c>
      <c r="B20" s="1">
        <v>326.0009028104735</v>
      </c>
    </row>
    <row r="21" spans="1:2" ht="12">
      <c r="A21" s="124" t="s">
        <v>80</v>
      </c>
      <c r="B21" s="1">
        <v>316.8101536742532</v>
      </c>
    </row>
    <row r="22" spans="1:2" ht="12">
      <c r="A22" s="124" t="s">
        <v>81</v>
      </c>
      <c r="B22" s="1">
        <v>327.5740764960942</v>
      </c>
    </row>
    <row r="23" spans="1:2" ht="12">
      <c r="A23" s="124" t="s">
        <v>82</v>
      </c>
      <c r="B23" s="1">
        <v>325.9409646055808</v>
      </c>
    </row>
    <row r="24" spans="1:2" ht="12">
      <c r="A24" s="124" t="s">
        <v>83</v>
      </c>
      <c r="B24" s="1">
        <v>323.6158989650416</v>
      </c>
    </row>
    <row r="25" spans="1:2" ht="12">
      <c r="A25" s="124" t="s">
        <v>84</v>
      </c>
      <c r="B25" s="1">
        <v>333.7260167136464</v>
      </c>
    </row>
    <row r="26" spans="1:2" ht="12">
      <c r="A26" s="124" t="s">
        <v>85</v>
      </c>
      <c r="B26" s="1">
        <v>328.9049341721623</v>
      </c>
    </row>
    <row r="27" spans="1:2" ht="12">
      <c r="A27" s="124" t="s">
        <v>86</v>
      </c>
      <c r="B27" s="1">
        <v>329.85660983000275</v>
      </c>
    </row>
    <row r="28" spans="1:2" ht="12">
      <c r="A28" s="124" t="s">
        <v>87</v>
      </c>
      <c r="B28" s="1">
        <v>316.0498834074223</v>
      </c>
    </row>
    <row r="29" spans="1:2" ht="12">
      <c r="A29" s="124" t="s">
        <v>88</v>
      </c>
      <c r="B29" s="1">
        <v>300.27864114820943</v>
      </c>
    </row>
    <row r="30" spans="1:2" ht="12">
      <c r="A30" s="124" t="s">
        <v>89</v>
      </c>
      <c r="B30" s="1">
        <v>324.6055086862632</v>
      </c>
    </row>
    <row r="31" spans="1:2" ht="12">
      <c r="A31" s="124" t="s">
        <v>90</v>
      </c>
      <c r="B31" s="1">
        <v>316.344176788785</v>
      </c>
    </row>
    <row r="32" spans="1:2" ht="12">
      <c r="A32" s="124" t="s">
        <v>91</v>
      </c>
      <c r="B32" s="1">
        <v>323.96081364669766</v>
      </c>
    </row>
    <row r="33" spans="1:2" ht="12">
      <c r="A33" s="124" t="s">
        <v>92</v>
      </c>
      <c r="B33" s="1">
        <v>322.99011716797287</v>
      </c>
    </row>
    <row r="34" spans="1:2" ht="12">
      <c r="A34" s="124" t="s">
        <v>93</v>
      </c>
      <c r="B34" s="1">
        <v>323.17330738268356</v>
      </c>
    </row>
    <row r="35" spans="1:2" ht="12">
      <c r="A35" s="124" t="s">
        <v>94</v>
      </c>
      <c r="B35" s="1">
        <v>307.8887040854665</v>
      </c>
    </row>
    <row r="36" spans="1:2" ht="12">
      <c r="A36" s="124" t="s">
        <v>95</v>
      </c>
      <c r="B36" s="1">
        <v>277.69642933852816</v>
      </c>
    </row>
    <row r="37" spans="1:2" ht="12">
      <c r="A37" s="124" t="s">
        <v>96</v>
      </c>
      <c r="B37" s="1">
        <v>298.0260782735177</v>
      </c>
    </row>
    <row r="38" spans="1:2" ht="12">
      <c r="A38" s="124" t="s">
        <v>97</v>
      </c>
      <c r="B38" s="1">
        <v>284.8604641920131</v>
      </c>
    </row>
    <row r="39" spans="1:2" ht="12">
      <c r="A39" s="124" t="s">
        <v>98</v>
      </c>
      <c r="B39" s="1">
        <v>289.3511800809301</v>
      </c>
    </row>
    <row r="40" spans="1:2" ht="12">
      <c r="A40" s="124" t="s">
        <v>99</v>
      </c>
      <c r="B40" s="1">
        <v>283.4309177014366</v>
      </c>
    </row>
    <row r="41" spans="1:2" ht="12">
      <c r="A41" s="124" t="s">
        <v>100</v>
      </c>
      <c r="B41" s="1">
        <v>282.2562091206009</v>
      </c>
    </row>
    <row r="42" spans="1:2" ht="12">
      <c r="A42" s="124" t="s">
        <v>101</v>
      </c>
      <c r="B42" s="1">
        <v>285.8545033455766</v>
      </c>
    </row>
    <row r="43" spans="1:2" ht="12">
      <c r="A43" s="124" t="s">
        <v>102</v>
      </c>
      <c r="B43" s="1">
        <v>279.96425511951895</v>
      </c>
    </row>
    <row r="44" spans="1:2" ht="12">
      <c r="A44" s="124" t="s">
        <v>103</v>
      </c>
      <c r="B44" s="1">
        <v>281.20150695947893</v>
      </c>
    </row>
    <row r="45" spans="1:2" ht="12">
      <c r="A45" s="124" t="s">
        <v>104</v>
      </c>
      <c r="B45" s="1">
        <v>290.14740166783963</v>
      </c>
    </row>
    <row r="46" spans="1:2" ht="12">
      <c r="A46" s="124" t="s">
        <v>105</v>
      </c>
      <c r="B46" s="1">
        <v>286.0711148949705</v>
      </c>
    </row>
    <row r="47" spans="1:2" ht="12">
      <c r="A47" s="124" t="s">
        <v>106</v>
      </c>
      <c r="B47" s="1">
        <v>279.28079451613627</v>
      </c>
    </row>
    <row r="48" spans="1:4" ht="12">
      <c r="A48" s="124" t="s">
        <v>107</v>
      </c>
      <c r="B48" s="1">
        <v>277.98387058068846</v>
      </c>
      <c r="D48" s="128" t="s">
        <v>22</v>
      </c>
    </row>
    <row r="49" spans="1:2" ht="12">
      <c r="A49" s="124" t="s">
        <v>108</v>
      </c>
      <c r="B49" s="1">
        <v>280.90155246988843</v>
      </c>
    </row>
    <row r="50" spans="1:2" ht="12">
      <c r="A50" s="124" t="s">
        <v>109</v>
      </c>
      <c r="B50" s="1">
        <v>272.29714041431976</v>
      </c>
    </row>
    <row r="51" spans="1:2" ht="12">
      <c r="A51" s="124" t="s">
        <v>110</v>
      </c>
      <c r="B51" s="1">
        <v>270.69876784599063</v>
      </c>
    </row>
    <row r="52" spans="1:2" ht="12">
      <c r="A52" s="124" t="s">
        <v>111</v>
      </c>
      <c r="B52" s="1">
        <v>291.3499249786594</v>
      </c>
    </row>
    <row r="53" spans="1:2" ht="12.75">
      <c r="A53" s="124" t="s">
        <v>112</v>
      </c>
      <c r="B53" s="1">
        <v>304.0671340745484</v>
      </c>
    </row>
    <row r="54" spans="1:2" ht="12.75">
      <c r="A54" s="124" t="s">
        <v>113</v>
      </c>
      <c r="B54" s="1">
        <v>302.9215744675443</v>
      </c>
    </row>
    <row r="55" spans="1:2" ht="12.75">
      <c r="A55" s="124" t="s">
        <v>114</v>
      </c>
      <c r="B55" s="1">
        <v>293.2521465329448</v>
      </c>
    </row>
    <row r="56" spans="1:2" ht="12.75">
      <c r="A56" s="124" t="s">
        <v>115</v>
      </c>
      <c r="B56" s="1">
        <v>310.50206835448887</v>
      </c>
    </row>
    <row r="57" spans="1:2" ht="12.75">
      <c r="A57" s="124" t="s">
        <v>116</v>
      </c>
      <c r="B57" s="1">
        <v>269.2640129170716</v>
      </c>
    </row>
    <row r="58" spans="1:2" ht="12.75">
      <c r="A58" s="124" t="s">
        <v>117</v>
      </c>
      <c r="B58" s="1">
        <v>296.02612690118343</v>
      </c>
    </row>
    <row r="59" spans="1:2" ht="12.75">
      <c r="A59" s="124" t="s">
        <v>118</v>
      </c>
      <c r="B59" s="1">
        <v>278.9872115792696</v>
      </c>
    </row>
    <row r="60" spans="1:2" ht="12.75">
      <c r="A60" s="124" t="s">
        <v>119</v>
      </c>
      <c r="B60" s="1">
        <v>278.1057066155061</v>
      </c>
    </row>
    <row r="61" spans="1:2" ht="12.75">
      <c r="A61" s="124" t="s">
        <v>120</v>
      </c>
      <c r="B61" s="1">
        <v>281.01894145090523</v>
      </c>
    </row>
    <row r="62" spans="1:2" ht="12.75">
      <c r="A62" s="124" t="s">
        <v>121</v>
      </c>
      <c r="B62" s="1">
        <v>276.9714652295251</v>
      </c>
    </row>
    <row r="63" spans="1:2" ht="12.75">
      <c r="A63" s="124" t="s">
        <v>122</v>
      </c>
      <c r="B63" s="1">
        <v>274.703827516294</v>
      </c>
    </row>
    <row r="64" spans="1:2" ht="12.75">
      <c r="A64" s="124" t="s">
        <v>123</v>
      </c>
      <c r="B64" s="1">
        <v>290.5124283858941</v>
      </c>
    </row>
    <row r="65" spans="1:2" ht="12.75">
      <c r="A65" s="124" t="s">
        <v>124</v>
      </c>
      <c r="B65" s="1">
        <v>296.06470991390785</v>
      </c>
    </row>
    <row r="66" spans="1:2" ht="12.75">
      <c r="A66" s="124" t="s">
        <v>125</v>
      </c>
      <c r="B66" s="1">
        <v>281.61168072142885</v>
      </c>
    </row>
    <row r="67" spans="1:2" ht="12.75">
      <c r="A67" s="124" t="s">
        <v>126</v>
      </c>
      <c r="B67" s="1">
        <v>279.43507182673153</v>
      </c>
    </row>
    <row r="68" spans="1:2" ht="12.75">
      <c r="A68" s="124" t="s">
        <v>127</v>
      </c>
      <c r="B68" s="1">
        <v>292.9666343889683</v>
      </c>
    </row>
    <row r="69" spans="1:2" ht="12.75">
      <c r="A69" s="124" t="s">
        <v>128</v>
      </c>
      <c r="B69" s="1">
        <v>294.03935745060727</v>
      </c>
    </row>
    <row r="70" spans="1:2" ht="12.75">
      <c r="A70" s="124" t="s">
        <v>129</v>
      </c>
      <c r="B70" s="1">
        <v>298.7929074495973</v>
      </c>
    </row>
    <row r="71" spans="1:2" ht="12.75">
      <c r="A71" s="124" t="s">
        <v>130</v>
      </c>
      <c r="B71" s="1">
        <v>294.0877665255882</v>
      </c>
    </row>
    <row r="72" spans="1:2" ht="12.75">
      <c r="A72" s="124" t="s">
        <v>131</v>
      </c>
      <c r="B72" s="1">
        <v>288.1829150768496</v>
      </c>
    </row>
    <row r="73" spans="1:2" ht="12.75">
      <c r="A73" s="124" t="s">
        <v>132</v>
      </c>
      <c r="B73" s="1">
        <v>293.7685439056367</v>
      </c>
    </row>
    <row r="74" spans="1:2" ht="12.75">
      <c r="A74" s="124" t="s">
        <v>133</v>
      </c>
      <c r="B74" s="1">
        <v>288.98287880511344</v>
      </c>
    </row>
    <row r="75" spans="1:2" ht="12.75">
      <c r="A75" s="124" t="s">
        <v>134</v>
      </c>
      <c r="B75" s="1">
        <v>274.3314106158341</v>
      </c>
    </row>
    <row r="76" spans="1:2" ht="12.75">
      <c r="A76" s="124" t="s">
        <v>135</v>
      </c>
      <c r="B76" s="1">
        <v>304.01140799843887</v>
      </c>
    </row>
    <row r="77" spans="1:2" ht="12.75">
      <c r="A77" s="124" t="s">
        <v>136</v>
      </c>
      <c r="B77" s="1">
        <v>301.38545175777335</v>
      </c>
    </row>
    <row r="78" spans="1:2" ht="12.75">
      <c r="A78" s="124" t="s">
        <v>137</v>
      </c>
      <c r="B78" s="1">
        <v>299.324375902678</v>
      </c>
    </row>
    <row r="79" spans="1:2" ht="12.75">
      <c r="A79" s="124" t="s">
        <v>138</v>
      </c>
      <c r="B79" s="1">
        <v>287.0852830454886</v>
      </c>
    </row>
    <row r="80" spans="1:2" ht="12.75">
      <c r="A80" s="124" t="s">
        <v>139</v>
      </c>
      <c r="B80" s="1">
        <v>283.6725659177843</v>
      </c>
    </row>
    <row r="81" spans="1:2" ht="12.75">
      <c r="A81" s="124" t="s">
        <v>140</v>
      </c>
      <c r="B81" s="1">
        <v>286.6134950988572</v>
      </c>
    </row>
    <row r="82" spans="1:2" ht="12.75">
      <c r="A82" s="124" t="s">
        <v>141</v>
      </c>
      <c r="B82" s="1">
        <v>285.31295020079125</v>
      </c>
    </row>
    <row r="83" spans="1:2" ht="12.75">
      <c r="A83" s="124" t="s">
        <v>142</v>
      </c>
      <c r="B83" s="1">
        <v>279.60923558996734</v>
      </c>
    </row>
    <row r="84" spans="1:2" ht="12.75">
      <c r="A84" s="124" t="s">
        <v>143</v>
      </c>
      <c r="B84" s="1">
        <v>271.43747071444903</v>
      </c>
    </row>
    <row r="85" spans="1:2" ht="12.75">
      <c r="A85" s="124" t="s">
        <v>144</v>
      </c>
      <c r="B85" s="1">
        <v>271.01351702255033</v>
      </c>
    </row>
    <row r="86" spans="1:2" ht="12.75">
      <c r="A86" s="124" t="s">
        <v>145</v>
      </c>
      <c r="B86" s="1">
        <v>277.9966641931257</v>
      </c>
    </row>
    <row r="87" spans="1:2" ht="12.75">
      <c r="A87" s="124" t="s">
        <v>146</v>
      </c>
      <c r="B87" s="1">
        <v>250.43321906410006</v>
      </c>
    </row>
    <row r="88" spans="1:2" ht="12.75">
      <c r="A88" s="124" t="s">
        <v>147</v>
      </c>
      <c r="B88" s="1">
        <v>285.59359589844104</v>
      </c>
    </row>
    <row r="89" spans="1:2" ht="12.75">
      <c r="A89" s="124" t="s">
        <v>148</v>
      </c>
      <c r="B89" s="1">
        <v>276.79121031556144</v>
      </c>
    </row>
    <row r="90" spans="1:2" ht="12.75">
      <c r="A90" s="124" t="s">
        <v>149</v>
      </c>
      <c r="B90" s="1">
        <v>265.20301027168324</v>
      </c>
    </row>
    <row r="91" spans="1:2" ht="12.75">
      <c r="A91" s="124" t="s">
        <v>150</v>
      </c>
      <c r="B91" s="1">
        <v>251.64154803917782</v>
      </c>
    </row>
    <row r="92" spans="1:2" ht="12.75">
      <c r="A92" s="124" t="s">
        <v>151</v>
      </c>
      <c r="B92" s="1">
        <v>225.53784232232968</v>
      </c>
    </row>
    <row r="93" spans="1:2" ht="12.75">
      <c r="A93" s="124" t="s">
        <v>152</v>
      </c>
      <c r="B93" s="1">
        <v>223.7615685583061</v>
      </c>
    </row>
    <row r="94" spans="1:2" ht="12.75">
      <c r="A94" s="124" t="s">
        <v>153</v>
      </c>
      <c r="B94" s="1">
        <v>216.83930816330118</v>
      </c>
    </row>
    <row r="95" spans="1:2" ht="12.75">
      <c r="A95" s="124" t="s">
        <v>154</v>
      </c>
      <c r="B95" s="1">
        <v>222.6100861379043</v>
      </c>
    </row>
    <row r="96" spans="1:2" ht="12.75">
      <c r="A96" s="124" t="s">
        <v>155</v>
      </c>
      <c r="B96" s="1">
        <v>229.38119076312708</v>
      </c>
    </row>
    <row r="97" spans="1:2" ht="12.75">
      <c r="A97" s="124" t="s">
        <v>156</v>
      </c>
      <c r="B97" s="1">
        <v>236.29972297918027</v>
      </c>
    </row>
    <row r="98" spans="1:2" ht="12.75">
      <c r="A98" s="124" t="s">
        <v>157</v>
      </c>
      <c r="B98" s="1">
        <v>238.92874564349896</v>
      </c>
    </row>
    <row r="99" spans="1:2" ht="12.75">
      <c r="A99" s="124" t="s">
        <v>158</v>
      </c>
      <c r="B99" s="1">
        <v>230.59288726065338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T112"/>
  <sheetViews>
    <sheetView showGridLines="0" workbookViewId="0" topLeftCell="A1">
      <selection activeCell="Z17" sqref="Z17"/>
    </sheetView>
  </sheetViews>
  <sheetFormatPr defaultColWidth="11.57421875" defaultRowHeight="12.75"/>
  <cols>
    <col min="1" max="1" width="11.57421875" style="128" customWidth="1"/>
    <col min="2" max="2" width="7.421875" style="128" customWidth="1"/>
    <col min="3" max="3" width="11.421875" style="128" bestFit="1" customWidth="1"/>
    <col min="4" max="4" width="12.421875" style="128" bestFit="1" customWidth="1"/>
    <col min="5" max="5" width="13.00390625" style="128" bestFit="1" customWidth="1"/>
    <col min="6" max="6" width="11.421875" style="128" bestFit="1" customWidth="1"/>
    <col min="7" max="8" width="11.57421875" style="128" customWidth="1"/>
    <col min="9" max="9" width="7.421875" style="128" customWidth="1"/>
    <col min="10" max="20" width="11.57421875" style="128" customWidth="1"/>
    <col min="21" max="21" width="14.7109375" style="128" customWidth="1"/>
    <col min="22" max="16384" width="11.57421875" style="128" customWidth="1"/>
  </cols>
  <sheetData>
    <row r="1" ht="12"/>
    <row r="2" spans="2:10" ht="60">
      <c r="B2" s="67" t="s">
        <v>40</v>
      </c>
      <c r="C2" s="87" t="s">
        <v>18</v>
      </c>
      <c r="D2" s="90" t="s">
        <v>55</v>
      </c>
      <c r="E2" s="90" t="s">
        <v>19</v>
      </c>
      <c r="F2" s="68" t="s">
        <v>56</v>
      </c>
      <c r="J2" s="129" t="s">
        <v>170</v>
      </c>
    </row>
    <row r="3" spans="2:8" ht="12">
      <c r="B3" s="17">
        <v>37257</v>
      </c>
      <c r="C3" s="88">
        <v>167.66568091201714</v>
      </c>
      <c r="D3" s="91"/>
      <c r="E3" s="91">
        <v>84.40189561754875</v>
      </c>
      <c r="F3" s="21"/>
      <c r="G3" s="16"/>
      <c r="H3" s="5"/>
    </row>
    <row r="4" spans="2:8" ht="12">
      <c r="B4" s="18">
        <v>37621</v>
      </c>
      <c r="C4" s="89">
        <v>167.66568091201714</v>
      </c>
      <c r="D4" s="92"/>
      <c r="E4" s="92">
        <v>84.40189561754875</v>
      </c>
      <c r="F4" s="22"/>
      <c r="G4" s="16"/>
      <c r="H4" s="5"/>
    </row>
    <row r="5" spans="2:8" ht="12">
      <c r="B5" s="18">
        <v>37622</v>
      </c>
      <c r="C5" s="89">
        <v>161.5434491959899</v>
      </c>
      <c r="D5" s="92"/>
      <c r="E5" s="92">
        <v>80.68025563657879</v>
      </c>
      <c r="F5" s="22"/>
      <c r="G5" s="16"/>
      <c r="H5" s="5"/>
    </row>
    <row r="6" spans="2:8" ht="12">
      <c r="B6" s="18">
        <v>37986</v>
      </c>
      <c r="C6" s="89">
        <v>161.5434491959899</v>
      </c>
      <c r="D6" s="92"/>
      <c r="E6" s="92">
        <v>80.68025563657879</v>
      </c>
      <c r="F6" s="22"/>
      <c r="G6" s="16"/>
      <c r="H6" s="5"/>
    </row>
    <row r="7" spans="2:8" ht="12">
      <c r="B7" s="18">
        <v>37987</v>
      </c>
      <c r="C7" s="89">
        <f>'[2]High_grade_paper_price_year'!H8</f>
        <v>132.2792809602867</v>
      </c>
      <c r="D7" s="92"/>
      <c r="E7" s="92">
        <f>'[2]Low_paper_price_year'!H8</f>
        <v>83.20025275291923</v>
      </c>
      <c r="F7" s="22"/>
      <c r="G7" s="16"/>
      <c r="H7" s="5"/>
    </row>
    <row r="8" spans="2:8" ht="12">
      <c r="B8" s="18">
        <v>38352</v>
      </c>
      <c r="C8" s="89">
        <f>'[2]High_grade_paper_price_year'!H9</f>
        <v>132.2792809602867</v>
      </c>
      <c r="D8" s="92"/>
      <c r="E8" s="92">
        <f>'[2]Low_paper_price_year'!H9</f>
        <v>83.20025275291923</v>
      </c>
      <c r="F8" s="22"/>
      <c r="G8" s="16"/>
      <c r="H8" s="5"/>
    </row>
    <row r="9" spans="2:8" ht="12">
      <c r="B9" s="18">
        <v>38353</v>
      </c>
      <c r="C9" s="89">
        <f>'[2]High_grade_paper_price_year'!H10</f>
        <v>128.67443861914967</v>
      </c>
      <c r="D9" s="92"/>
      <c r="E9" s="92">
        <f>'[2]Low_paper_price_year'!H10</f>
        <v>79.62572252038505</v>
      </c>
      <c r="F9" s="22"/>
      <c r="G9" s="16"/>
      <c r="H9" s="5"/>
    </row>
    <row r="10" spans="2:8" ht="12">
      <c r="B10" s="18">
        <v>38717</v>
      </c>
      <c r="C10" s="89">
        <f>'[2]High_grade_paper_price_year'!H11</f>
        <v>128.67443861914967</v>
      </c>
      <c r="D10" s="92"/>
      <c r="E10" s="92">
        <f>'[2]Low_paper_price_year'!H11</f>
        <v>79.62572252038505</v>
      </c>
      <c r="F10" s="22"/>
      <c r="G10" s="16"/>
      <c r="H10" s="5"/>
    </row>
    <row r="11" spans="2:8" ht="12">
      <c r="B11" s="18">
        <v>38718</v>
      </c>
      <c r="C11" s="89">
        <f>'[2]High_grade_paper_price_year'!H12</f>
        <v>135.10649161759147</v>
      </c>
      <c r="D11" s="92"/>
      <c r="E11" s="92">
        <f>'[2]Low_paper_price_year'!H12</f>
        <v>81.7023109112079</v>
      </c>
      <c r="F11" s="22"/>
      <c r="G11" s="16"/>
      <c r="H11" s="5"/>
    </row>
    <row r="12" spans="2:8" ht="12">
      <c r="B12" s="18">
        <v>39082</v>
      </c>
      <c r="C12" s="89">
        <f>'[2]High_grade_paper_price_year'!H13</f>
        <v>135.10649161759147</v>
      </c>
      <c r="D12" s="92"/>
      <c r="E12" s="92">
        <f>'[2]Low_paper_price_year'!H13</f>
        <v>81.7023109112079</v>
      </c>
      <c r="F12" s="22"/>
      <c r="G12" s="16"/>
      <c r="H12" s="5"/>
    </row>
    <row r="13" spans="2:9" ht="12">
      <c r="B13" s="18">
        <v>39083</v>
      </c>
      <c r="C13" s="89">
        <f>'[2]High_grade_paper_price_year'!H14</f>
        <v>159.1569591263339</v>
      </c>
      <c r="D13" s="92"/>
      <c r="E13" s="92">
        <f>'[2]Low_paper_price_year'!H14</f>
        <v>106.41576609358289</v>
      </c>
      <c r="F13" s="22"/>
      <c r="G13" s="16"/>
      <c r="H13" s="5"/>
      <c r="I13" s="5"/>
    </row>
    <row r="14" spans="2:9" ht="12">
      <c r="B14" s="18">
        <v>39447</v>
      </c>
      <c r="C14" s="89">
        <f>'[2]High_grade_paper_price_year'!H15</f>
        <v>159.1569591263339</v>
      </c>
      <c r="D14" s="92"/>
      <c r="E14" s="92">
        <f>'[2]Low_paper_price_year'!H15</f>
        <v>106.41576609358289</v>
      </c>
      <c r="F14" s="22"/>
      <c r="G14" s="16"/>
      <c r="H14" s="5"/>
      <c r="I14" s="5"/>
    </row>
    <row r="15" spans="2:9" ht="12">
      <c r="B15" s="18">
        <v>39448</v>
      </c>
      <c r="C15" s="89">
        <f>'[2]High_grade_paper_price_year'!H16</f>
        <v>170.55840810736456</v>
      </c>
      <c r="D15" s="92"/>
      <c r="E15" s="92">
        <f>'[2]Low_paper_price_year'!H16</f>
        <v>102.60345807503515</v>
      </c>
      <c r="F15" s="22"/>
      <c r="G15" s="16"/>
      <c r="H15" s="5"/>
      <c r="I15" s="5"/>
    </row>
    <row r="16" spans="2:9" ht="12">
      <c r="B16" s="18">
        <v>39813</v>
      </c>
      <c r="C16" s="89">
        <f>'[2]High_grade_paper_price_year'!H17</f>
        <v>170.55840810736456</v>
      </c>
      <c r="D16" s="92"/>
      <c r="E16" s="92">
        <f>'[2]Low_paper_price_year'!H17</f>
        <v>102.60345807503515</v>
      </c>
      <c r="F16" s="22"/>
      <c r="G16" s="16"/>
      <c r="H16" s="5"/>
      <c r="I16" s="5"/>
    </row>
    <row r="17" spans="2:9" ht="12">
      <c r="B17" s="18">
        <v>39814</v>
      </c>
      <c r="C17" s="89">
        <f>'[2]High_grade_paper_price_year'!H18</f>
        <v>122.79960393110265</v>
      </c>
      <c r="D17" s="92"/>
      <c r="E17" s="92">
        <f>'[2]Low_paper_price_year'!H18</f>
        <v>70.13943243428304</v>
      </c>
      <c r="F17" s="22"/>
      <c r="G17" s="16"/>
      <c r="H17" s="5"/>
      <c r="I17" s="5"/>
    </row>
    <row r="18" spans="2:9" ht="12">
      <c r="B18" s="18">
        <v>40178</v>
      </c>
      <c r="C18" s="89">
        <f>'[2]High_grade_paper_price_year'!H19</f>
        <v>122.79960393110265</v>
      </c>
      <c r="D18" s="92"/>
      <c r="E18" s="92">
        <f>'[2]Low_paper_price_year'!H19</f>
        <v>70.13943243428304</v>
      </c>
      <c r="F18" s="22"/>
      <c r="G18" s="16"/>
      <c r="H18" s="5"/>
      <c r="I18" s="5"/>
    </row>
    <row r="19" spans="2:9" ht="12">
      <c r="B19" s="18">
        <v>40179</v>
      </c>
      <c r="C19" s="89">
        <f>'[2]High_grade_paper_price_year'!H20</f>
        <v>195.66387919266387</v>
      </c>
      <c r="D19" s="92"/>
      <c r="E19" s="92">
        <f>'[2]Low_paper_price_year'!H20</f>
        <v>124.77435174408984</v>
      </c>
      <c r="F19" s="22"/>
      <c r="G19" s="16"/>
      <c r="H19" s="5"/>
      <c r="I19" s="5"/>
    </row>
    <row r="20" spans="2:9" ht="12">
      <c r="B20" s="18">
        <v>40543</v>
      </c>
      <c r="C20" s="89">
        <f>'[2]High_grade_paper_price_year'!H21</f>
        <v>195.66387919266387</v>
      </c>
      <c r="D20" s="92"/>
      <c r="E20" s="92">
        <f>'[2]Low_paper_price_year'!H21</f>
        <v>124.77435174408984</v>
      </c>
      <c r="F20" s="22"/>
      <c r="G20" s="16"/>
      <c r="H20" s="5"/>
      <c r="I20" s="5"/>
    </row>
    <row r="21" spans="2:9" ht="12">
      <c r="B21" s="18">
        <v>40544</v>
      </c>
      <c r="C21" s="89">
        <f>'[2]High_grade_paper_price_year'!H22</f>
        <v>207.61730306898107</v>
      </c>
      <c r="D21" s="92"/>
      <c r="E21" s="92">
        <f>'[2]Low_paper_price_year'!H22</f>
        <v>138.9080718370143</v>
      </c>
      <c r="F21" s="22"/>
      <c r="G21" s="16"/>
      <c r="H21" s="5"/>
      <c r="I21" s="5"/>
    </row>
    <row r="22" spans="2:9" ht="12">
      <c r="B22" s="18">
        <v>40908</v>
      </c>
      <c r="C22" s="89">
        <f>'[2]High_grade_paper_price_year'!H23</f>
        <v>207.61730306898107</v>
      </c>
      <c r="D22" s="92"/>
      <c r="E22" s="92">
        <f>'[2]Low_paper_price_year'!H23</f>
        <v>138.9080718370143</v>
      </c>
      <c r="F22" s="22"/>
      <c r="G22" s="16"/>
      <c r="H22" s="5"/>
      <c r="I22" s="5"/>
    </row>
    <row r="23" spans="2:9" ht="12">
      <c r="B23" s="18">
        <v>40909</v>
      </c>
      <c r="C23" s="89">
        <v>190.5162854421285</v>
      </c>
      <c r="D23" s="92"/>
      <c r="E23" s="92">
        <v>111.86092362685058</v>
      </c>
      <c r="F23" s="22"/>
      <c r="G23" s="16"/>
      <c r="H23" s="5"/>
      <c r="I23" s="5"/>
    </row>
    <row r="24" spans="2:9" ht="12">
      <c r="B24" s="18">
        <v>41274</v>
      </c>
      <c r="C24" s="89">
        <v>190.5162854421285</v>
      </c>
      <c r="D24" s="92"/>
      <c r="E24" s="92">
        <v>111.86092362685058</v>
      </c>
      <c r="F24" s="22"/>
      <c r="G24" s="16"/>
      <c r="H24" s="5"/>
      <c r="I24" s="5"/>
    </row>
    <row r="25" spans="2:9" ht="12">
      <c r="B25" s="18">
        <v>41275</v>
      </c>
      <c r="C25" s="89">
        <v>207.69205145624161</v>
      </c>
      <c r="D25" s="92"/>
      <c r="E25" s="92">
        <v>118.13808328909309</v>
      </c>
      <c r="F25" s="22"/>
      <c r="G25" s="16"/>
      <c r="H25" s="5"/>
      <c r="I25" s="5"/>
    </row>
    <row r="26" spans="2:9" ht="12">
      <c r="B26" s="18">
        <v>41639</v>
      </c>
      <c r="C26" s="89">
        <v>207.69205145624161</v>
      </c>
      <c r="D26" s="92"/>
      <c r="E26" s="92">
        <v>118.13808328909309</v>
      </c>
      <c r="F26" s="22"/>
      <c r="G26" s="16"/>
      <c r="H26" s="5"/>
      <c r="I26" s="5"/>
    </row>
    <row r="27" spans="2:9" ht="12">
      <c r="B27" s="18">
        <v>41640</v>
      </c>
      <c r="C27" s="89">
        <v>222.14894181694908</v>
      </c>
      <c r="D27" s="92"/>
      <c r="E27" s="92">
        <f>'[2]Low_paper_price_year'!H28</f>
        <v>121.82349050656822</v>
      </c>
      <c r="F27" s="22"/>
      <c r="G27" s="16"/>
      <c r="H27" s="5"/>
      <c r="I27" s="5"/>
    </row>
    <row r="28" spans="2:9" ht="12">
      <c r="B28" s="18">
        <v>42004</v>
      </c>
      <c r="C28" s="89">
        <v>222.14894181694908</v>
      </c>
      <c r="D28" s="92"/>
      <c r="E28" s="92">
        <f>'[2]Low_paper_price_year'!H29</f>
        <v>121.82349050656822</v>
      </c>
      <c r="F28" s="22"/>
      <c r="G28" s="16"/>
      <c r="H28" s="5"/>
      <c r="I28" s="5"/>
    </row>
    <row r="29" spans="2:9" ht="12">
      <c r="B29" s="18">
        <v>42005</v>
      </c>
      <c r="C29" s="89">
        <v>251.6362202268852</v>
      </c>
      <c r="D29" s="92"/>
      <c r="E29" s="92">
        <v>111.7491231301075</v>
      </c>
      <c r="F29" s="22"/>
      <c r="G29" s="16"/>
      <c r="H29" s="5"/>
      <c r="I29" s="5"/>
    </row>
    <row r="30" spans="2:9" ht="12">
      <c r="B30" s="18">
        <v>42369</v>
      </c>
      <c r="C30" s="89">
        <v>251.6362202268852</v>
      </c>
      <c r="D30" s="92"/>
      <c r="E30" s="92">
        <v>111.7491231301075</v>
      </c>
      <c r="F30" s="22"/>
      <c r="G30" s="16"/>
      <c r="H30" s="5"/>
      <c r="I30" s="5"/>
    </row>
    <row r="31" spans="2:9" ht="12">
      <c r="B31" s="18">
        <v>42370</v>
      </c>
      <c r="C31" s="89">
        <v>238.31676675306554</v>
      </c>
      <c r="D31" s="92"/>
      <c r="E31" s="92">
        <v>110.77662475515437</v>
      </c>
      <c r="F31" s="22"/>
      <c r="G31" s="16"/>
      <c r="H31" s="5"/>
      <c r="I31" s="5"/>
    </row>
    <row r="32" spans="2:9" ht="12">
      <c r="B32" s="18">
        <v>42735</v>
      </c>
      <c r="C32" s="89">
        <v>238.31676675306554</v>
      </c>
      <c r="D32" s="92"/>
      <c r="E32" s="92">
        <v>110.77662475515437</v>
      </c>
      <c r="F32" s="22"/>
      <c r="G32" s="16"/>
      <c r="H32" s="5"/>
      <c r="I32" s="5"/>
    </row>
    <row r="33" spans="2:9" ht="12">
      <c r="B33" s="18">
        <v>42736</v>
      </c>
      <c r="C33" s="89">
        <v>241.54294470389107</v>
      </c>
      <c r="D33" s="92"/>
      <c r="E33" s="92">
        <v>117.47956645919604</v>
      </c>
      <c r="F33" s="22"/>
      <c r="G33" s="16"/>
      <c r="H33" s="5"/>
      <c r="I33" s="5"/>
    </row>
    <row r="34" spans="2:9" ht="12">
      <c r="B34" s="18">
        <v>43100</v>
      </c>
      <c r="C34" s="89">
        <v>241.54294470389107</v>
      </c>
      <c r="D34" s="92"/>
      <c r="E34" s="92">
        <v>117.47956645919604</v>
      </c>
      <c r="F34" s="22"/>
      <c r="G34" s="16"/>
      <c r="H34" s="5"/>
      <c r="I34" s="5"/>
    </row>
    <row r="35" spans="2:9" ht="12">
      <c r="B35" s="18">
        <v>43101</v>
      </c>
      <c r="C35" s="89">
        <v>239.50036279055942</v>
      </c>
      <c r="D35" s="92"/>
      <c r="E35" s="92">
        <v>98.10093834750705</v>
      </c>
      <c r="F35" s="22"/>
      <c r="G35" s="16"/>
      <c r="H35" s="5"/>
      <c r="I35" s="5"/>
    </row>
    <row r="36" spans="2:9" ht="12">
      <c r="B36" s="18">
        <v>43465</v>
      </c>
      <c r="C36" s="89">
        <v>239.50036279055942</v>
      </c>
      <c r="D36" s="92"/>
      <c r="E36" s="92">
        <v>98.10093834750705</v>
      </c>
      <c r="F36" s="22"/>
      <c r="G36" s="16"/>
      <c r="H36" s="5"/>
      <c r="I36" s="5"/>
    </row>
    <row r="37" spans="2:9" ht="12">
      <c r="B37" s="19">
        <v>43466</v>
      </c>
      <c r="C37" s="89">
        <v>232.3393733094499</v>
      </c>
      <c r="D37" s="95"/>
      <c r="E37" s="92">
        <v>86.00167056734291</v>
      </c>
      <c r="F37" s="96"/>
      <c r="G37" s="16"/>
      <c r="H37" s="5"/>
      <c r="I37" s="5"/>
    </row>
    <row r="38" spans="2:9" ht="12">
      <c r="B38" s="105">
        <v>43830</v>
      </c>
      <c r="C38" s="112">
        <v>232.3393733094499</v>
      </c>
      <c r="D38" s="113"/>
      <c r="E38" s="92">
        <v>86.00167056734291</v>
      </c>
      <c r="F38" s="114"/>
      <c r="G38" s="16"/>
      <c r="H38" s="5"/>
      <c r="I38" s="5"/>
    </row>
    <row r="39" spans="2:9" ht="12">
      <c r="B39" s="36">
        <v>43831</v>
      </c>
      <c r="C39" s="118">
        <v>211.51712178190803</v>
      </c>
      <c r="D39" s="119"/>
      <c r="E39" s="119">
        <v>76.94953751423587</v>
      </c>
      <c r="F39" s="120"/>
      <c r="G39" s="16"/>
      <c r="H39" s="5"/>
      <c r="I39" s="5"/>
    </row>
    <row r="40" spans="2:9" ht="12">
      <c r="B40" s="36">
        <v>44196</v>
      </c>
      <c r="C40" s="118">
        <v>211.51712178190803</v>
      </c>
      <c r="D40" s="119"/>
      <c r="E40" s="119">
        <v>76.94953751423587</v>
      </c>
      <c r="F40" s="120"/>
      <c r="G40" s="16"/>
      <c r="H40" s="5"/>
      <c r="I40" s="5"/>
    </row>
    <row r="41" spans="2:8" ht="12">
      <c r="B41" s="37">
        <v>42005</v>
      </c>
      <c r="C41" s="97"/>
      <c r="D41" s="98">
        <v>228.63819102804865</v>
      </c>
      <c r="E41" s="99"/>
      <c r="F41" s="100">
        <v>101.6510372046346</v>
      </c>
      <c r="G41" s="16"/>
      <c r="H41" s="1"/>
    </row>
    <row r="42" spans="2:8" ht="12">
      <c r="B42" s="18">
        <v>42036</v>
      </c>
      <c r="C42" s="89"/>
      <c r="D42" s="98">
        <v>211.96012867899674</v>
      </c>
      <c r="E42" s="92"/>
      <c r="F42" s="100">
        <v>111.18683637209581</v>
      </c>
      <c r="G42" s="16"/>
      <c r="H42" s="1"/>
    </row>
    <row r="43" spans="2:8" ht="12">
      <c r="B43" s="18">
        <v>42064</v>
      </c>
      <c r="C43" s="89"/>
      <c r="D43" s="98">
        <v>231.82841149123757</v>
      </c>
      <c r="E43" s="92"/>
      <c r="F43" s="100">
        <v>106.11317656777088</v>
      </c>
      <c r="G43" s="16"/>
      <c r="H43" s="1"/>
    </row>
    <row r="44" spans="2:8" ht="12">
      <c r="B44" s="18">
        <v>42095</v>
      </c>
      <c r="C44" s="89"/>
      <c r="D44" s="98">
        <v>225.62009796826027</v>
      </c>
      <c r="E44" s="92"/>
      <c r="F44" s="100">
        <v>106.89561661859929</v>
      </c>
      <c r="G44" s="16"/>
      <c r="H44" s="1"/>
    </row>
    <row r="45" spans="2:8" ht="12">
      <c r="B45" s="18">
        <v>42125</v>
      </c>
      <c r="C45" s="89"/>
      <c r="D45" s="98">
        <v>234.5082137389075</v>
      </c>
      <c r="E45" s="92"/>
      <c r="F45" s="100">
        <v>99.87407397636062</v>
      </c>
      <c r="G45" s="16"/>
      <c r="H45" s="1"/>
    </row>
    <row r="46" spans="2:8" ht="12">
      <c r="B46" s="18">
        <v>42156</v>
      </c>
      <c r="C46" s="89"/>
      <c r="D46" s="98">
        <v>246.138900472901</v>
      </c>
      <c r="E46" s="92"/>
      <c r="F46" s="100">
        <v>117.91416755859908</v>
      </c>
      <c r="G46" s="16"/>
      <c r="H46" s="1"/>
    </row>
    <row r="47" spans="2:8" ht="12">
      <c r="B47" s="18">
        <v>42186</v>
      </c>
      <c r="C47" s="89"/>
      <c r="D47" s="98">
        <v>247.86453981897876</v>
      </c>
      <c r="E47" s="92"/>
      <c r="F47" s="100">
        <v>117.10600823446757</v>
      </c>
      <c r="G47" s="16"/>
      <c r="H47" s="1"/>
    </row>
    <row r="48" spans="2:8" ht="12">
      <c r="B48" s="18">
        <v>42217</v>
      </c>
      <c r="C48" s="89"/>
      <c r="D48" s="98">
        <v>241.2613288812374</v>
      </c>
      <c r="E48" s="92"/>
      <c r="F48" s="100">
        <v>121.34376413804154</v>
      </c>
      <c r="G48" s="16"/>
      <c r="H48" s="1"/>
    </row>
    <row r="49" spans="2:8" ht="12">
      <c r="B49" s="18">
        <v>42248</v>
      </c>
      <c r="C49" s="89"/>
      <c r="D49" s="98">
        <v>270.4286497385063</v>
      </c>
      <c r="E49" s="92"/>
      <c r="F49" s="100">
        <v>112.98845139093169</v>
      </c>
      <c r="G49" s="16"/>
      <c r="H49" s="1"/>
    </row>
    <row r="50" spans="2:8" ht="12">
      <c r="B50" s="18">
        <v>42278</v>
      </c>
      <c r="C50" s="89"/>
      <c r="D50" s="98">
        <v>255.7187036145399</v>
      </c>
      <c r="E50" s="92"/>
      <c r="F50" s="100">
        <v>118.4782956063426</v>
      </c>
      <c r="G50" s="16"/>
      <c r="H50" s="1"/>
    </row>
    <row r="51" spans="2:8" ht="12">
      <c r="B51" s="18">
        <v>42309</v>
      </c>
      <c r="C51" s="89"/>
      <c r="D51" s="98">
        <v>260.9314639640404</v>
      </c>
      <c r="E51" s="92"/>
      <c r="F51" s="100">
        <v>116.94747962816386</v>
      </c>
      <c r="G51" s="16"/>
      <c r="H51" s="1"/>
    </row>
    <row r="52" spans="2:8" ht="12">
      <c r="B52" s="18">
        <v>42339</v>
      </c>
      <c r="C52" s="89"/>
      <c r="D52" s="98">
        <v>251.6362202268852</v>
      </c>
      <c r="E52" s="92"/>
      <c r="F52" s="100">
        <v>110.80184239122596</v>
      </c>
      <c r="G52" s="16"/>
      <c r="H52" s="1"/>
    </row>
    <row r="53" spans="2:8" ht="12">
      <c r="B53" s="18">
        <v>42370</v>
      </c>
      <c r="C53" s="89"/>
      <c r="D53" s="98">
        <v>251.41515111406952</v>
      </c>
      <c r="E53" s="92"/>
      <c r="F53" s="100">
        <v>103.0736317875874</v>
      </c>
      <c r="G53" s="16"/>
      <c r="H53" s="1"/>
    </row>
    <row r="54" spans="2:8" ht="12">
      <c r="B54" s="18">
        <v>42401</v>
      </c>
      <c r="C54" s="89"/>
      <c r="D54" s="98">
        <v>248.4943700016698</v>
      </c>
      <c r="E54" s="92"/>
      <c r="F54" s="100">
        <v>99.3435556569097</v>
      </c>
      <c r="G54" s="16"/>
      <c r="H54" s="1"/>
    </row>
    <row r="55" spans="2:8" ht="12">
      <c r="B55" s="18">
        <v>42430</v>
      </c>
      <c r="C55" s="89"/>
      <c r="D55" s="98">
        <v>237.00339257097056</v>
      </c>
      <c r="E55" s="92"/>
      <c r="F55" s="100">
        <v>98.83117479195018</v>
      </c>
      <c r="G55" s="16"/>
      <c r="H55" s="1"/>
    </row>
    <row r="56" spans="2:8" ht="12">
      <c r="B56" s="18">
        <v>42461</v>
      </c>
      <c r="C56" s="89"/>
      <c r="D56" s="98">
        <v>232.8060478653382</v>
      </c>
      <c r="E56" s="92"/>
      <c r="F56" s="100">
        <v>105.85633950068593</v>
      </c>
      <c r="G56" s="16"/>
      <c r="H56" s="1"/>
    </row>
    <row r="57" spans="2:8" ht="12">
      <c r="B57" s="18">
        <v>42491</v>
      </c>
      <c r="C57" s="89"/>
      <c r="D57" s="98">
        <v>244.82618462966374</v>
      </c>
      <c r="E57" s="92"/>
      <c r="F57" s="100">
        <v>109.02083763550266</v>
      </c>
      <c r="G57" s="16"/>
      <c r="H57" s="1"/>
    </row>
    <row r="58" spans="2:8" ht="12">
      <c r="B58" s="18">
        <v>42522</v>
      </c>
      <c r="C58" s="89"/>
      <c r="D58" s="98">
        <v>219.53258524038964</v>
      </c>
      <c r="E58" s="92"/>
      <c r="F58" s="100">
        <v>114.65065699406705</v>
      </c>
      <c r="G58" s="16"/>
      <c r="H58" s="1"/>
    </row>
    <row r="59" spans="2:8" ht="12">
      <c r="B59" s="18">
        <v>42552</v>
      </c>
      <c r="C59" s="89"/>
      <c r="D59" s="98">
        <v>243.08195669529687</v>
      </c>
      <c r="E59" s="92"/>
      <c r="F59" s="100">
        <v>113.6832694470765</v>
      </c>
      <c r="G59" s="16"/>
      <c r="H59" s="1"/>
    </row>
    <row r="60" spans="2:8" ht="12.75">
      <c r="B60" s="18">
        <v>42583</v>
      </c>
      <c r="C60" s="89"/>
      <c r="D60" s="98">
        <v>237.46796983770628</v>
      </c>
      <c r="E60" s="93"/>
      <c r="F60" s="100">
        <v>120.56217641816964</v>
      </c>
      <c r="G60" s="16"/>
      <c r="H60" s="1"/>
    </row>
    <row r="61" spans="2:8" ht="12.75">
      <c r="B61" s="18">
        <v>42614</v>
      </c>
      <c r="C61" s="89"/>
      <c r="D61" s="98">
        <v>243.60755668017768</v>
      </c>
      <c r="E61" s="93"/>
      <c r="F61" s="100">
        <v>121.59038979904821</v>
      </c>
      <c r="G61" s="16"/>
      <c r="H61" s="1"/>
    </row>
    <row r="62" spans="2:8" ht="14.5" customHeight="1">
      <c r="B62" s="18">
        <v>42644</v>
      </c>
      <c r="C62" s="89"/>
      <c r="D62" s="98">
        <v>237.23199066150116</v>
      </c>
      <c r="E62" s="93"/>
      <c r="F62" s="100">
        <v>117.26946456061167</v>
      </c>
      <c r="G62" s="15"/>
      <c r="H62" s="1"/>
    </row>
    <row r="63" spans="2:8" ht="12.75">
      <c r="B63" s="18">
        <v>42675</v>
      </c>
      <c r="C63" s="89"/>
      <c r="D63" s="98">
        <v>229.72923683013073</v>
      </c>
      <c r="E63" s="93"/>
      <c r="F63" s="100">
        <v>116.11409742223873</v>
      </c>
      <c r="H63" s="1"/>
    </row>
    <row r="64" spans="2:8" ht="12.75">
      <c r="B64" s="18">
        <v>42705</v>
      </c>
      <c r="C64" s="89"/>
      <c r="D64" s="98">
        <v>237.7170100370618</v>
      </c>
      <c r="E64" s="93"/>
      <c r="F64" s="100">
        <v>107.61464101727881</v>
      </c>
      <c r="H64" s="1"/>
    </row>
    <row r="65" spans="2:8" ht="12.75">
      <c r="B65" s="18">
        <v>42736</v>
      </c>
      <c r="C65" s="89"/>
      <c r="D65" s="98">
        <v>228.94043652572853</v>
      </c>
      <c r="E65" s="93"/>
      <c r="F65" s="100">
        <v>113.14639024342158</v>
      </c>
      <c r="H65" s="1"/>
    </row>
    <row r="66" spans="2:20" ht="12.75">
      <c r="B66" s="18">
        <v>42767</v>
      </c>
      <c r="C66" s="89"/>
      <c r="D66" s="98">
        <v>229.46909679408344</v>
      </c>
      <c r="E66" s="93"/>
      <c r="F66" s="100">
        <v>112.51423347013932</v>
      </c>
      <c r="H66" s="1"/>
      <c r="J66" s="138" t="s">
        <v>44</v>
      </c>
      <c r="K66" s="138"/>
      <c r="L66" s="138"/>
      <c r="M66" s="138"/>
      <c r="N66" s="138"/>
      <c r="O66" s="138"/>
      <c r="P66" s="138"/>
      <c r="Q66" s="138"/>
      <c r="R66" s="138"/>
      <c r="S66" s="138"/>
      <c r="T66" s="138"/>
    </row>
    <row r="67" spans="2:20" ht="12.75">
      <c r="B67" s="18">
        <v>42795</v>
      </c>
      <c r="C67" s="89"/>
      <c r="D67" s="98">
        <v>237.80444025132988</v>
      </c>
      <c r="E67" s="93"/>
      <c r="F67" s="100">
        <v>122.05630416709243</v>
      </c>
      <c r="H67" s="1"/>
      <c r="J67" s="138" t="s">
        <v>42</v>
      </c>
      <c r="K67" s="138"/>
      <c r="L67" s="138"/>
      <c r="M67" s="138"/>
      <c r="N67" s="138"/>
      <c r="O67" s="138"/>
      <c r="P67" s="138"/>
      <c r="Q67" s="138"/>
      <c r="R67" s="138"/>
      <c r="S67" s="138"/>
      <c r="T67" s="138"/>
    </row>
    <row r="68" spans="2:20" ht="12.75">
      <c r="B68" s="18">
        <v>42826</v>
      </c>
      <c r="C68" s="89"/>
      <c r="D68" s="98">
        <v>243.65814366105772</v>
      </c>
      <c r="E68" s="93"/>
      <c r="F68" s="100">
        <v>109.42937567055183</v>
      </c>
      <c r="H68" s="1"/>
      <c r="J68" s="125" t="s">
        <v>43</v>
      </c>
      <c r="K68" s="125"/>
      <c r="L68" s="125"/>
      <c r="M68" s="125"/>
      <c r="N68" s="125"/>
      <c r="O68" s="125"/>
      <c r="P68" s="125"/>
      <c r="Q68" s="125"/>
      <c r="R68" s="125"/>
      <c r="S68" s="125"/>
      <c r="T68" s="125"/>
    </row>
    <row r="69" spans="2:10" ht="12">
      <c r="B69" s="18">
        <v>42856</v>
      </c>
      <c r="C69" s="89"/>
      <c r="D69" s="98">
        <v>244.28464932918595</v>
      </c>
      <c r="E69" s="93"/>
      <c r="F69" s="100">
        <v>111.47391904452343</v>
      </c>
      <c r="H69" s="1"/>
      <c r="J69" s="128" t="s">
        <v>22</v>
      </c>
    </row>
    <row r="70" spans="2:8" ht="12.75">
      <c r="B70" s="18">
        <v>42887</v>
      </c>
      <c r="C70" s="89"/>
      <c r="D70" s="98">
        <v>241.00424241878397</v>
      </c>
      <c r="E70" s="93"/>
      <c r="F70" s="100">
        <v>119.50041819351152</v>
      </c>
      <c r="H70" s="1"/>
    </row>
    <row r="71" spans="2:8" ht="12.75">
      <c r="B71" s="18">
        <v>42917</v>
      </c>
      <c r="C71" s="89"/>
      <c r="D71" s="98">
        <v>254.3346879223097</v>
      </c>
      <c r="E71" s="93"/>
      <c r="F71" s="100">
        <v>128.2452920273264</v>
      </c>
      <c r="H71" s="1"/>
    </row>
    <row r="72" spans="2:8" ht="12.75">
      <c r="B72" s="18">
        <v>42948</v>
      </c>
      <c r="C72" s="89"/>
      <c r="D72" s="98">
        <v>254.31287917879638</v>
      </c>
      <c r="E72" s="93"/>
      <c r="F72" s="100">
        <v>129.13726918395918</v>
      </c>
      <c r="H72" s="1"/>
    </row>
    <row r="73" spans="2:8" ht="12.75">
      <c r="B73" s="18">
        <v>42979</v>
      </c>
      <c r="C73" s="89"/>
      <c r="D73" s="98">
        <v>240.1809768700896</v>
      </c>
      <c r="E73" s="92"/>
      <c r="F73" s="100">
        <v>127.3783689140792</v>
      </c>
      <c r="H73" s="1"/>
    </row>
    <row r="74" spans="2:10" ht="12">
      <c r="B74" s="18">
        <v>43009</v>
      </c>
      <c r="C74" s="89"/>
      <c r="D74" s="98">
        <v>245.74056428367433</v>
      </c>
      <c r="E74" s="92"/>
      <c r="F74" s="100">
        <v>116.29874997785879</v>
      </c>
      <c r="H74" s="1"/>
      <c r="J74" s="3" t="s">
        <v>20</v>
      </c>
    </row>
    <row r="75" spans="2:10" ht="12">
      <c r="B75" s="18">
        <v>43040</v>
      </c>
      <c r="C75" s="89"/>
      <c r="D75" s="98">
        <v>241.6203584027932</v>
      </c>
      <c r="E75" s="92"/>
      <c r="F75" s="100">
        <v>113.1418943144975</v>
      </c>
      <c r="H75" s="1"/>
      <c r="J75" s="3" t="s">
        <v>23</v>
      </c>
    </row>
    <row r="76" spans="2:8" ht="12.75">
      <c r="B76" s="18">
        <v>43070</v>
      </c>
      <c r="C76" s="89"/>
      <c r="D76" s="98">
        <v>240.1043026211164</v>
      </c>
      <c r="E76" s="92"/>
      <c r="F76" s="100">
        <v>109.92188024323455</v>
      </c>
      <c r="H76" s="1"/>
    </row>
    <row r="77" spans="2:8" ht="12.75">
      <c r="B77" s="18">
        <v>43101</v>
      </c>
      <c r="C77" s="89"/>
      <c r="D77" s="98">
        <v>230.4788411535314</v>
      </c>
      <c r="E77" s="92"/>
      <c r="F77" s="100">
        <v>114.77644680224661</v>
      </c>
      <c r="H77" s="1"/>
    </row>
    <row r="78" spans="2:8" ht="12.75">
      <c r="B78" s="18">
        <v>43132</v>
      </c>
      <c r="C78" s="89"/>
      <c r="D78" s="98">
        <v>242.38834114396641</v>
      </c>
      <c r="E78" s="92"/>
      <c r="F78" s="100">
        <v>108.54031367171032</v>
      </c>
      <c r="H78" s="1"/>
    </row>
    <row r="79" spans="2:8" ht="12.75">
      <c r="B79" s="18">
        <v>43160</v>
      </c>
      <c r="C79" s="89"/>
      <c r="D79" s="98">
        <v>235.96618089664082</v>
      </c>
      <c r="E79" s="92"/>
      <c r="F79" s="100">
        <v>92.21076132778258</v>
      </c>
      <c r="H79" s="1"/>
    </row>
    <row r="80" spans="2:6" ht="12.75">
      <c r="B80" s="18">
        <v>43191</v>
      </c>
      <c r="C80" s="89"/>
      <c r="D80" s="98">
        <v>223.7256214102453</v>
      </c>
      <c r="E80" s="92"/>
      <c r="F80" s="100">
        <v>77.6488426325205</v>
      </c>
    </row>
    <row r="81" spans="2:6" ht="12.75">
      <c r="B81" s="18">
        <v>43221</v>
      </c>
      <c r="C81" s="89"/>
      <c r="D81" s="98">
        <v>241.0246063100761</v>
      </c>
      <c r="E81" s="92"/>
      <c r="F81" s="100">
        <v>91.07501299410352</v>
      </c>
    </row>
    <row r="82" spans="2:6" ht="12.75">
      <c r="B82" s="18">
        <v>43252</v>
      </c>
      <c r="C82" s="89"/>
      <c r="D82" s="98">
        <v>223.08839601554536</v>
      </c>
      <c r="E82" s="92"/>
      <c r="F82" s="100">
        <v>100.5376588270022</v>
      </c>
    </row>
    <row r="83" spans="2:6" ht="12.75">
      <c r="B83" s="18">
        <v>43282</v>
      </c>
      <c r="C83" s="89"/>
      <c r="D83" s="98">
        <v>245.36047263076475</v>
      </c>
      <c r="E83" s="92"/>
      <c r="F83" s="100">
        <v>96.86571146891045</v>
      </c>
    </row>
    <row r="84" spans="2:6" ht="12.75">
      <c r="B84" s="18">
        <v>43313</v>
      </c>
      <c r="C84" s="89"/>
      <c r="D84" s="98">
        <v>233.14774220143724</v>
      </c>
      <c r="E84" s="92"/>
      <c r="F84" s="100">
        <v>99.92096356392638</v>
      </c>
    </row>
    <row r="85" spans="2:6" ht="12.75">
      <c r="B85" s="18">
        <v>43344</v>
      </c>
      <c r="C85" s="89"/>
      <c r="D85" s="98">
        <v>256.27030538342694</v>
      </c>
      <c r="E85" s="92"/>
      <c r="F85" s="100">
        <v>97.25896529405088</v>
      </c>
    </row>
    <row r="86" spans="2:6" ht="12.75">
      <c r="B86" s="18">
        <v>43374</v>
      </c>
      <c r="C86" s="89"/>
      <c r="D86" s="98">
        <v>246.449915080817</v>
      </c>
      <c r="E86" s="92"/>
      <c r="F86" s="100">
        <v>100.77477691362033</v>
      </c>
    </row>
    <row r="87" spans="2:6" ht="12.75">
      <c r="B87" s="18">
        <v>43405</v>
      </c>
      <c r="C87" s="89"/>
      <c r="D87" s="98">
        <v>246.0011985155867</v>
      </c>
      <c r="E87" s="92"/>
      <c r="F87" s="100">
        <v>109.31709180874056</v>
      </c>
    </row>
    <row r="88" spans="2:6" ht="12.75">
      <c r="B88" s="18">
        <v>43435</v>
      </c>
      <c r="C88" s="89"/>
      <c r="D88" s="98">
        <v>248.91788459533052</v>
      </c>
      <c r="E88" s="92"/>
      <c r="F88" s="100">
        <v>92.92609861276819</v>
      </c>
    </row>
    <row r="89" spans="2:6" ht="12.75">
      <c r="B89" s="18">
        <v>43466</v>
      </c>
      <c r="C89" s="89"/>
      <c r="D89" s="98">
        <v>257.59644680899464</v>
      </c>
      <c r="E89" s="92"/>
      <c r="F89" s="100">
        <v>93.1908157084847</v>
      </c>
    </row>
    <row r="90" spans="2:6" ht="12.75">
      <c r="B90" s="18">
        <v>43497</v>
      </c>
      <c r="C90" s="89"/>
      <c r="D90" s="98">
        <v>260.7097180138297</v>
      </c>
      <c r="E90" s="92"/>
      <c r="F90" s="100">
        <v>97.91252237149708</v>
      </c>
    </row>
    <row r="91" spans="2:6" ht="12.75">
      <c r="B91" s="18">
        <v>43525</v>
      </c>
      <c r="C91" s="89"/>
      <c r="D91" s="98">
        <v>239.7407296224276</v>
      </c>
      <c r="E91" s="92"/>
      <c r="F91" s="100">
        <v>90.14524246051286</v>
      </c>
    </row>
    <row r="92" spans="2:6" ht="12.75">
      <c r="B92" s="18">
        <v>43556</v>
      </c>
      <c r="C92" s="89"/>
      <c r="D92" s="94">
        <v>250.55947422503505</v>
      </c>
      <c r="E92" s="92"/>
      <c r="F92" s="86">
        <v>92.78770033612984</v>
      </c>
    </row>
    <row r="93" spans="2:6" ht="12.75">
      <c r="B93" s="18">
        <v>43586</v>
      </c>
      <c r="C93" s="89"/>
      <c r="D93" s="98">
        <v>235.74916141516442</v>
      </c>
      <c r="E93" s="92"/>
      <c r="F93" s="100">
        <v>91.55456991006359</v>
      </c>
    </row>
    <row r="94" spans="2:6" ht="12.75">
      <c r="B94" s="18">
        <v>43617</v>
      </c>
      <c r="C94" s="89"/>
      <c r="D94" s="98">
        <v>231.5349557878731</v>
      </c>
      <c r="E94" s="92"/>
      <c r="F94" s="100">
        <v>89.37658180144729</v>
      </c>
    </row>
    <row r="95" spans="2:6" ht="12.75">
      <c r="B95" s="18">
        <v>43647</v>
      </c>
      <c r="C95" s="89"/>
      <c r="D95" s="98">
        <v>233.83463564867301</v>
      </c>
      <c r="E95" s="92"/>
      <c r="F95" s="100">
        <v>91.18676615446338</v>
      </c>
    </row>
    <row r="96" spans="2:6" ht="12.75">
      <c r="B96" s="18">
        <v>43678</v>
      </c>
      <c r="C96" s="89"/>
      <c r="D96" s="98">
        <v>218.99545267094072</v>
      </c>
      <c r="E96" s="92"/>
      <c r="F96" s="100">
        <v>84.08997936048185</v>
      </c>
    </row>
    <row r="97" spans="2:6" ht="12.75">
      <c r="B97" s="18">
        <v>43709</v>
      </c>
      <c r="C97" s="89"/>
      <c r="D97" s="98">
        <v>241.71879257094864</v>
      </c>
      <c r="E97" s="92"/>
      <c r="F97" s="100">
        <v>79.81232509836317</v>
      </c>
    </row>
    <row r="98" spans="2:6" ht="12.75">
      <c r="B98" s="18">
        <v>43739</v>
      </c>
      <c r="C98" s="89"/>
      <c r="D98" s="98">
        <v>208.26407699800518</v>
      </c>
      <c r="E98" s="92"/>
      <c r="F98" s="100">
        <v>76.05186549220436</v>
      </c>
    </row>
    <row r="99" spans="2:6" ht="12.75">
      <c r="B99" s="18">
        <v>43770</v>
      </c>
      <c r="C99" s="89"/>
      <c r="D99" s="98">
        <v>212.57622115815096</v>
      </c>
      <c r="E99" s="92"/>
      <c r="F99" s="100">
        <v>75.74042888282942</v>
      </c>
    </row>
    <row r="100" spans="2:6" ht="12.75">
      <c r="B100" s="18">
        <v>43800</v>
      </c>
      <c r="C100" s="89"/>
      <c r="D100" s="98">
        <v>202.74040553385794</v>
      </c>
      <c r="E100" s="92"/>
      <c r="F100" s="100">
        <v>67.55481415430211</v>
      </c>
    </row>
    <row r="101" spans="2:6" ht="12.75">
      <c r="B101" s="18">
        <v>43831</v>
      </c>
      <c r="C101" s="89"/>
      <c r="D101" s="98">
        <v>216.30839357500918</v>
      </c>
      <c r="E101" s="92"/>
      <c r="F101" s="100">
        <v>58.879789619808044</v>
      </c>
    </row>
    <row r="102" spans="2:6" ht="12.75">
      <c r="B102" s="18">
        <v>43862</v>
      </c>
      <c r="C102" s="89"/>
      <c r="D102" s="98">
        <v>187.93349023868157</v>
      </c>
      <c r="E102" s="92"/>
      <c r="F102" s="100">
        <v>58.010494833538296</v>
      </c>
    </row>
    <row r="103" spans="2:6" ht="12.75">
      <c r="B103" s="18">
        <v>43891</v>
      </c>
      <c r="C103" s="89"/>
      <c r="D103" s="98">
        <v>192.44140858885964</v>
      </c>
      <c r="E103" s="92"/>
      <c r="F103" s="100">
        <v>55.91844461452057</v>
      </c>
    </row>
    <row r="104" spans="2:6" ht="12.75">
      <c r="B104" s="18">
        <v>43922</v>
      </c>
      <c r="C104" s="89"/>
      <c r="D104" s="98">
        <v>211.81312858189068</v>
      </c>
      <c r="E104" s="92"/>
      <c r="F104" s="100">
        <v>63.8318603937496</v>
      </c>
    </row>
    <row r="105" spans="2:6" ht="12.75">
      <c r="B105" s="18">
        <v>43952</v>
      </c>
      <c r="C105" s="89"/>
      <c r="D105" s="98">
        <v>220.7293623204559</v>
      </c>
      <c r="E105" s="92"/>
      <c r="F105" s="100">
        <v>88.0624800493631</v>
      </c>
    </row>
    <row r="106" spans="2:6" ht="12.75">
      <c r="B106" s="105">
        <v>43983</v>
      </c>
      <c r="C106" s="112"/>
      <c r="D106" s="115">
        <v>247.83180896341315</v>
      </c>
      <c r="E106" s="113"/>
      <c r="F106" s="116">
        <v>92.00193239918593</v>
      </c>
    </row>
    <row r="107" spans="2:6" ht="12.75">
      <c r="B107" s="105">
        <v>44013</v>
      </c>
      <c r="D107" s="115">
        <v>227.54680072502254</v>
      </c>
      <c r="F107" s="1">
        <v>84.74607490371989</v>
      </c>
    </row>
    <row r="108" spans="2:6" ht="12.75">
      <c r="B108" s="105">
        <v>44044</v>
      </c>
      <c r="D108" s="115">
        <v>215.07946838608677</v>
      </c>
      <c r="F108" s="1">
        <v>72.49619279161334</v>
      </c>
    </row>
    <row r="109" spans="2:6" ht="12.75">
      <c r="B109" s="105">
        <v>44075</v>
      </c>
      <c r="D109" s="115">
        <v>199.4656700953888</v>
      </c>
      <c r="F109" s="1">
        <v>80.54636274279252</v>
      </c>
    </row>
    <row r="110" spans="2:6" ht="12.75">
      <c r="B110" s="105">
        <v>44105</v>
      </c>
      <c r="D110" s="115">
        <v>215.13862545898186</v>
      </c>
      <c r="F110" s="1">
        <v>84.88011283215494</v>
      </c>
    </row>
    <row r="111" spans="2:6" ht="12.75">
      <c r="B111" s="105">
        <v>44136</v>
      </c>
      <c r="D111" s="115">
        <v>208.940354769056</v>
      </c>
      <c r="F111" s="1">
        <v>82.46382596769683</v>
      </c>
    </row>
    <row r="112" spans="2:6" ht="12.75">
      <c r="B112" s="105">
        <v>44166</v>
      </c>
      <c r="D112" s="115">
        <v>202.84081793492268</v>
      </c>
      <c r="F112" s="1">
        <v>96.77669274217979</v>
      </c>
    </row>
  </sheetData>
  <mergeCells count="2">
    <mergeCell ref="J66:T66"/>
    <mergeCell ref="J67:T67"/>
  </mergeCells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4"/>
  <sheetViews>
    <sheetView workbookViewId="0" topLeftCell="F1">
      <selection activeCell="F1" sqref="F1"/>
    </sheetView>
  </sheetViews>
  <sheetFormatPr defaultColWidth="9.140625" defaultRowHeight="12.75"/>
  <cols>
    <col min="1" max="16384" width="8.7109375" style="128" customWidth="1"/>
  </cols>
  <sheetData>
    <row r="1" spans="1:4" ht="36">
      <c r="A1" s="38"/>
      <c r="B1" s="39" t="s">
        <v>172</v>
      </c>
      <c r="C1" s="39" t="s">
        <v>173</v>
      </c>
      <c r="D1" s="39" t="s">
        <v>174</v>
      </c>
    </row>
    <row r="2" spans="1:8" ht="12">
      <c r="A2" s="130">
        <v>2004</v>
      </c>
      <c r="B2" s="131">
        <v>48.24173978424888</v>
      </c>
      <c r="C2" s="131">
        <v>42.712728327235794</v>
      </c>
      <c r="D2" s="131">
        <v>49.71176466762413</v>
      </c>
      <c r="H2" s="14" t="s">
        <v>187</v>
      </c>
    </row>
    <row r="3" spans="1:4" ht="12">
      <c r="A3" s="130">
        <v>2005</v>
      </c>
      <c r="B3" s="131">
        <v>45.419611109406155</v>
      </c>
      <c r="C3" s="131">
        <v>39.081534311528074</v>
      </c>
      <c r="D3" s="131">
        <v>85.76169622403948</v>
      </c>
    </row>
    <row r="4" spans="1:4" ht="12">
      <c r="A4" s="130">
        <v>2006</v>
      </c>
      <c r="B4" s="131">
        <v>50.5664281180864</v>
      </c>
      <c r="C4" s="131">
        <v>43.09815320645782</v>
      </c>
      <c r="D4" s="131">
        <v>84.47250510485956</v>
      </c>
    </row>
    <row r="5" spans="1:4" ht="12">
      <c r="A5" s="130">
        <v>2007</v>
      </c>
      <c r="B5" s="131">
        <v>35.04848505599642</v>
      </c>
      <c r="C5" s="131">
        <v>41.761750489117354</v>
      </c>
      <c r="D5" s="131">
        <v>87.9041278870836</v>
      </c>
    </row>
    <row r="6" spans="1:4" ht="12">
      <c r="A6" s="130">
        <v>2008</v>
      </c>
      <c r="B6" s="131">
        <v>40.74477631024068</v>
      </c>
      <c r="C6" s="131">
        <v>48.25592424584888</v>
      </c>
      <c r="D6" s="131">
        <v>92.87518994486172</v>
      </c>
    </row>
    <row r="7" spans="1:4" ht="12">
      <c r="A7" s="130">
        <v>2009</v>
      </c>
      <c r="B7" s="131">
        <v>39.963233571721226</v>
      </c>
      <c r="C7" s="131">
        <v>47.218201986764036</v>
      </c>
      <c r="D7" s="131">
        <v>92.69236961868418</v>
      </c>
    </row>
    <row r="8" spans="1:4" ht="12">
      <c r="A8" s="130">
        <v>2010</v>
      </c>
      <c r="B8" s="131">
        <v>41.69007534004767</v>
      </c>
      <c r="C8" s="131">
        <v>46.46324702872775</v>
      </c>
      <c r="D8" s="131">
        <v>72.71051579418575</v>
      </c>
    </row>
    <row r="9" spans="1:4" ht="12">
      <c r="A9" s="130">
        <v>2011</v>
      </c>
      <c r="B9" s="131">
        <v>36.86605207506698</v>
      </c>
      <c r="C9" s="131">
        <v>47.85548101045056</v>
      </c>
      <c r="D9" s="131">
        <v>59.69885548790824</v>
      </c>
    </row>
    <row r="10" spans="1:4" ht="12">
      <c r="A10" s="130">
        <v>2012</v>
      </c>
      <c r="B10" s="131">
        <v>35.818030529005114</v>
      </c>
      <c r="C10" s="131">
        <v>43.19377541440125</v>
      </c>
      <c r="D10" s="131">
        <v>52.46084090035769</v>
      </c>
    </row>
    <row r="11" spans="1:4" ht="12">
      <c r="A11" s="130">
        <v>2013</v>
      </c>
      <c r="B11" s="131">
        <v>36.157641792443975</v>
      </c>
      <c r="C11" s="131">
        <v>50.20700132542364</v>
      </c>
      <c r="D11" s="131">
        <v>75.79725064407057</v>
      </c>
    </row>
    <row r="12" spans="1:4" ht="12">
      <c r="A12" s="130">
        <v>2014</v>
      </c>
      <c r="B12" s="131">
        <v>36.32088559593653</v>
      </c>
      <c r="C12" s="131">
        <v>47.50057060589879</v>
      </c>
      <c r="D12" s="131">
        <v>70.73461858557548</v>
      </c>
    </row>
    <row r="13" spans="1:4" ht="12">
      <c r="A13" s="130">
        <v>2015</v>
      </c>
      <c r="B13" s="131">
        <v>45.17033205995905</v>
      </c>
      <c r="C13" s="131">
        <v>51.85380025398629</v>
      </c>
      <c r="D13" s="131">
        <v>64.74032438585823</v>
      </c>
    </row>
    <row r="14" spans="1:4" ht="12">
      <c r="A14" s="130">
        <v>2016</v>
      </c>
      <c r="B14" s="131">
        <v>43.14988985299128</v>
      </c>
      <c r="C14" s="131">
        <v>50.594757941315095</v>
      </c>
      <c r="D14" s="131">
        <v>68.25746114401515</v>
      </c>
    </row>
    <row r="15" spans="1:4" ht="12">
      <c r="A15" s="130">
        <v>2017</v>
      </c>
      <c r="B15" s="131">
        <v>46.53050289496825</v>
      </c>
      <c r="C15" s="131">
        <v>53.23501561710104</v>
      </c>
      <c r="D15" s="131">
        <v>62.770466952963595</v>
      </c>
    </row>
    <row r="16" spans="1:4" ht="12">
      <c r="A16" s="130">
        <v>2018</v>
      </c>
      <c r="B16" s="131">
        <v>45.438834630024424</v>
      </c>
      <c r="C16" s="131">
        <v>61.83932387227348</v>
      </c>
      <c r="D16" s="131">
        <v>60.94505444904497</v>
      </c>
    </row>
    <row r="17" spans="1:4" ht="12">
      <c r="A17" s="130">
        <v>2019</v>
      </c>
      <c r="B17" s="131">
        <v>49.95561395666536</v>
      </c>
      <c r="C17" s="131">
        <v>56.72663088707161</v>
      </c>
      <c r="D17" s="131">
        <v>66.47853266817462</v>
      </c>
    </row>
    <row r="18" spans="1:4" ht="12">
      <c r="A18" s="130">
        <v>2020</v>
      </c>
      <c r="B18" s="131">
        <v>45.528459975345044</v>
      </c>
      <c r="C18" s="131">
        <v>55.827705289524204</v>
      </c>
      <c r="D18" s="131">
        <v>68.48714178921853</v>
      </c>
    </row>
    <row r="25" ht="12">
      <c r="B25" s="128" t="s">
        <v>22</v>
      </c>
    </row>
    <row r="33" spans="8:10" ht="12">
      <c r="H33" s="3"/>
      <c r="I33" s="3"/>
      <c r="J33" s="3"/>
    </row>
    <row r="34" spans="7:10" ht="12">
      <c r="G34" s="3"/>
      <c r="H34" s="3"/>
      <c r="I34" s="3"/>
      <c r="J34" s="3"/>
    </row>
    <row r="51" ht="12.75">
      <c r="G51" s="128" t="s">
        <v>61</v>
      </c>
    </row>
    <row r="53" ht="12">
      <c r="G53" s="3" t="s">
        <v>62</v>
      </c>
    </row>
    <row r="54" ht="12.75">
      <c r="G54" s="128" t="s">
        <v>23</v>
      </c>
    </row>
  </sheetData>
  <conditionalFormatting sqref="B2:B18">
    <cfRule type="top10" priority="4" dxfId="0" rank="2"/>
  </conditionalFormatting>
  <conditionalFormatting sqref="C2:C18">
    <cfRule type="top10" priority="3" dxfId="0" rank="6"/>
  </conditionalFormatting>
  <conditionalFormatting sqref="D2:D18">
    <cfRule type="top10" priority="1" dxfId="6" rank="6" bottom="1"/>
    <cfRule type="top10" priority="2" dxfId="0" rank="6"/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Jenseit</dc:creator>
  <cp:keywords/>
  <dc:description/>
  <cp:lastModifiedBy>GRIGORIADIS Georges (ESTAT-EXT)</cp:lastModifiedBy>
  <cp:lastPrinted>2017-01-16T17:17:20Z</cp:lastPrinted>
  <dcterms:created xsi:type="dcterms:W3CDTF">2010-09-04T16:16:10Z</dcterms:created>
  <dcterms:modified xsi:type="dcterms:W3CDTF">2021-11-10T16:18:01Z</dcterms:modified>
  <cp:category/>
  <cp:version/>
  <cp:contentType/>
  <cp:contentStatus/>
</cp:coreProperties>
</file>