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700" yWindow="1940" windowWidth="28500" windowHeight="15290" tabRatio="706" activeTab="0"/>
  </bookViews>
  <sheets>
    <sheet name="Figure 1" sheetId="1" r:id="rId1"/>
    <sheet name="Table 1" sheetId="2" r:id="rId2"/>
    <sheet name="Figure 2" sheetId="11" r:id="rId3"/>
    <sheet name="Figure 3" sheetId="4" r:id="rId4"/>
    <sheet name="Table 2" sheetId="14" r:id="rId5"/>
    <sheet name="Figure 4" sheetId="6" r:id="rId6"/>
    <sheet name="Table 3" sheetId="7" r:id="rId7"/>
    <sheet name="Table 4" sheetId="8" r:id="rId8"/>
    <sheet name="Table 5" sheetId="9" r:id="rId9"/>
    <sheet name="Table 6" sheetId="10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<sst xmlns="http://schemas.openxmlformats.org/spreadsheetml/2006/main" count="759" uniqueCount="214">
  <si>
    <t>Asylum and migration</t>
  </si>
  <si>
    <t>(%)</t>
  </si>
  <si>
    <t>Total</t>
  </si>
  <si>
    <t xml:space="preserve">Males </t>
  </si>
  <si>
    <t>Females</t>
  </si>
  <si>
    <t>EU</t>
  </si>
  <si>
    <t>: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</si>
  <si>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</si>
  <si>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</si>
  <si>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</si>
  <si>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</si>
  <si>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</si>
  <si>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</si>
  <si>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</si>
  <si>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</si>
  <si>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</si>
  <si>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</si>
  <si>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</si>
  <si>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</si>
  <si>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</si>
  <si>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</si>
  <si>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</si>
  <si>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</si>
  <si>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</si>
  <si>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</si>
  <si>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</si>
  <si>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</si>
  <si>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</si>
  <si>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</si>
  <si>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</si>
  <si>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</si>
  <si>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</si>
  <si>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</si>
  <si>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</si>
  <si>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</si>
  <si>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 xml:space="preserve">EU (¹) </t>
  </si>
  <si>
    <t>Average</t>
  </si>
  <si>
    <t>Max</t>
  </si>
  <si>
    <t xml:space="preserve">Min </t>
  </si>
  <si>
    <t>Germany</t>
  </si>
  <si>
    <t>EU (¹)</t>
  </si>
  <si>
    <t>Asia</t>
  </si>
  <si>
    <t>Africa</t>
  </si>
  <si>
    <t>North America</t>
  </si>
  <si>
    <t>Oceania</t>
  </si>
  <si>
    <t>Stateless</t>
  </si>
  <si>
    <t>Unknown</t>
  </si>
  <si>
    <t>Syria</t>
  </si>
  <si>
    <t>Ukraine</t>
  </si>
  <si>
    <t>India</t>
  </si>
  <si>
    <t>Albania</t>
  </si>
  <si>
    <t>Russia</t>
  </si>
  <si>
    <t>Pakistan</t>
  </si>
  <si>
    <t>Vietnam</t>
  </si>
  <si>
    <t>Bosnia and Herzegovina</t>
  </si>
  <si>
    <t>Other countries</t>
  </si>
  <si>
    <t>Morocco</t>
  </si>
  <si>
    <t>Brazil</t>
  </si>
  <si>
    <t>Eritrea</t>
  </si>
  <si>
    <t>Egypt</t>
  </si>
  <si>
    <t>Dominican Republic</t>
  </si>
  <si>
    <t>Nigeria</t>
  </si>
  <si>
    <t>Colombia</t>
  </si>
  <si>
    <t>Senegal</t>
  </si>
  <si>
    <t>Peru</t>
  </si>
  <si>
    <t>Number</t>
  </si>
  <si>
    <t>%</t>
  </si>
  <si>
    <t>Bookmark:</t>
  </si>
  <si>
    <t>Bookmarks:</t>
  </si>
  <si>
    <t xml:space="preserve">Number </t>
  </si>
  <si>
    <t>Bangladesh</t>
  </si>
  <si>
    <t>Iraq</t>
  </si>
  <si>
    <t>Afghanistan</t>
  </si>
  <si>
    <t>United States</t>
  </si>
  <si>
    <t>Kosovo*</t>
  </si>
  <si>
    <t>Citizen of</t>
  </si>
  <si>
    <t>Mongolia</t>
  </si>
  <si>
    <t>South Africa</t>
  </si>
  <si>
    <t>Belarus</t>
  </si>
  <si>
    <t>Moldova</t>
  </si>
  <si>
    <t>Tunisia</t>
  </si>
  <si>
    <t>Serbia</t>
  </si>
  <si>
    <t>Israel</t>
  </si>
  <si>
    <t>North Macedonia</t>
  </si>
  <si>
    <t>Angola</t>
  </si>
  <si>
    <t>Cabo Verde</t>
  </si>
  <si>
    <t>Country of citizenship</t>
  </si>
  <si>
    <t>Top destination Member States</t>
  </si>
  <si>
    <t>Europe (¹)</t>
  </si>
  <si>
    <t xml:space="preserve"> </t>
  </si>
  <si>
    <t>China including Hong Kong</t>
  </si>
  <si>
    <t>Iran</t>
  </si>
  <si>
    <t>Montenegro</t>
  </si>
  <si>
    <t>migr_resfas</t>
  </si>
  <si>
    <t>demo_pjan</t>
  </si>
  <si>
    <t>– not applicable.</t>
  </si>
  <si>
    <t>: data not available.</t>
  </si>
  <si>
    <t>Aged 5–9 years</t>
  </si>
  <si>
    <t>Aged 10–14 years</t>
  </si>
  <si>
    <t>total
(number)</t>
  </si>
  <si>
    <t>EU Member States' share
in the EU total number
(%)</t>
  </si>
  <si>
    <t>–- not applicable.</t>
  </si>
  <si>
    <t>–</t>
  </si>
  <si>
    <t>(¹) Based on available data for EU Member States for each year (as shown in the table).</t>
  </si>
  <si>
    <t>Other Asian countries</t>
  </si>
  <si>
    <t>Other African countries</t>
  </si>
  <si>
    <t>Other European countries</t>
  </si>
  <si>
    <t>Share (%)</t>
  </si>
  <si>
    <t>Other Member States</t>
  </si>
  <si>
    <t>China (¹)</t>
  </si>
  <si>
    <t>(¹) Including Hong Kong.</t>
  </si>
  <si>
    <t>Aged less
than 5 years</t>
  </si>
  <si>
    <t>(1 000)</t>
  </si>
  <si>
    <t>(¹) Including recognised non-citizens.</t>
  </si>
  <si>
    <t>https://ec.europa.eu/eurostat/databrowser/bookmark/dac17240-fc76-415c-9242-d616c9c7fc46?lang=en</t>
  </si>
  <si>
    <t>https://ec.europa.eu/eurostat/databrowser/bookmark/d661f67b-698e-4b71-8999-5a7f16f7fac6?lang=en</t>
  </si>
  <si>
    <t>https://ec.europa.eu/eurostat/databrowser/bookmark/db4dc90f-acee-4b93-9e1d-07c23b75fb3b?lang=en</t>
  </si>
  <si>
    <t>https://ec.europa.eu/eurostat/databrowser/bookmark/24f42293-1866-4d3d-a79f-52e6f6496a47?lang=en</t>
  </si>
  <si>
    <t>https://ec.europa.eu/eurostat/databrowser/bookmark/1d39876b-b862-476a-a011-8df7a23f2f72?lang=en</t>
  </si>
  <si>
    <t>Children in migration – residence permits for family reasons</t>
  </si>
  <si>
    <t>https://ec.europa.eu/eurostat/databrowser/bookmark/00a804ac-a320-4acd-a23f-f797c68c36e9?lang=en</t>
  </si>
  <si>
    <t>demo_pjangroup</t>
  </si>
  <si>
    <t>Ireland (²)</t>
  </si>
  <si>
    <t>(²) Low reliability.</t>
  </si>
  <si>
    <t>Central and South America and the Caribbean</t>
  </si>
  <si>
    <t>(number)</t>
  </si>
  <si>
    <t>Other Central, South American and Caribbean countries</t>
  </si>
  <si>
    <t>Total (for shares)</t>
  </si>
  <si>
    <t>Türkiye</t>
  </si>
  <si>
    <t>Lebanon</t>
  </si>
  <si>
    <t>&lt;For text</t>
  </si>
  <si>
    <t>https://ec.europa.eu/eurostat/databrowser/bookmark/845601c2-4039-4dc7-abb8-982674f94680?lang=en</t>
  </si>
  <si>
    <t>https://ec.europa.eu/eurostat/databrowser/bookmark/cfce8f48-1206-460f-a4df-84e6515c19b5?lang=en</t>
  </si>
  <si>
    <t>migr_asyappctza</t>
  </si>
  <si>
    <t>https://ec.europa.eu/eurostat/databrowser/bookmark/05586e38-5d16-45d8-8034-13fd562cdeff?lang=en</t>
  </si>
  <si>
    <t>https://ec.europa.eu/eurostat/databrowser/bookmark/7a254fbc-93ea-4d4e-9158-986640381b3a?lang=en</t>
  </si>
  <si>
    <t>https://ec.europa.eu/eurostat/databrowser/bookmark/0cf23993-0f24-4ff9-9b9b-c0b2002b9fc1?lang=en</t>
  </si>
  <si>
    <t>(ratio)</t>
  </si>
  <si>
    <t>Aged 15-17 years</t>
  </si>
  <si>
    <t>Spain (³)</t>
  </si>
  <si>
    <t>(⁴) Children generally are not granted residence permits. Provisional.</t>
  </si>
  <si>
    <t>France (⁴)</t>
  </si>
  <si>
    <t>(³) Provisional.</t>
  </si>
  <si>
    <t xml:space="preserve">(¹) Malta and Slovakia, data not available due to derogations. The Netherlands, data not available. Including data of low reliability for Ireland and provisional data for France and Spain.
</t>
  </si>
  <si>
    <t>https://ec.europa.eu/eurostat/databrowser/bookmark/84087ace-ad33-4dea-8e82-617fddae5326?lang=en</t>
  </si>
  <si>
    <t>First residence permits issued for family reasons to children aged less than 18 years</t>
  </si>
  <si>
    <t>Issued to children aged less than 5 years as a share of the total of such permits issued to children aged less than 18 years
(%)</t>
  </si>
  <si>
    <t>Table 1: First residence permits issued for family reasons to children, 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</si>
  <si>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migr_resfas)</t>
    </r>
  </si>
  <si>
    <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</si>
  <si>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demo_pjangroup)</t>
    </r>
  </si>
  <si>
    <r>
      <t>Source:</t>
    </r>
    <r>
      <rPr>
        <sz val="10"/>
        <color theme="1"/>
        <rFont val="Arial"/>
        <family val="2"/>
      </rPr>
      <t xml:space="preserve"> Eurostat (online data code: migr_resfas)</t>
    </r>
  </si>
  <si>
    <t>Note: Malta and Slovakia, data not available due to derogations. The Netherlands, data not available. Including data of low reliability for Ireland and provisional data for France and Spain.</t>
  </si>
  <si>
    <r>
      <t>Source:</t>
    </r>
    <r>
      <rPr>
        <sz val="10"/>
        <color theme="1"/>
        <rFont val="Arial"/>
        <family val="2"/>
      </rPr>
      <t xml:space="preserve"> Eurostat (online data codes: migr_resfas and demo_pjan)</t>
    </r>
  </si>
  <si>
    <t xml:space="preserve">https://ec.europa.eu/eurostat/databrowser/bookmark/2c9b0188-03ea-4f19-8b66-4516ef652848?lang=en 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</si>
  <si>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migr_resfas and pjangroup)</t>
    </r>
  </si>
  <si>
    <t>pjangroup</t>
  </si>
  <si>
    <t>Figure 2: Number of first residence permits issued for family reasons to children aged less than 15 years relative to the population aged less than 15 years (per 100 000), EU, 2012–2022</t>
  </si>
  <si>
    <t>Note: based on available data for EU countries for each year (as shown in Table 2).</t>
  </si>
  <si>
    <t>https://ec.europa.eu/eurostat/databrowser/bookmark/f3237f69-275e-41ee-a12e-7330d6aa1fc5?lang=en</t>
  </si>
  <si>
    <t>Table 2: Number of first residence permits issued for family reasons to children aged less than 15 years relative to the population aged less than 15 years, 2012–2022</t>
  </si>
  <si>
    <t>(²) 2021 and 2022: low reliability.</t>
  </si>
  <si>
    <t>(⁴) Children generally are not granted residence permits. 2021 and 2022: provisional.</t>
  </si>
  <si>
    <t>(³) 2022: provisional.</t>
  </si>
  <si>
    <t>Hungary (⁵)</t>
  </si>
  <si>
    <t>(⁵) 2012–2015: definition differs.</t>
  </si>
  <si>
    <t>relative to the population 
aged less than 18 years
(per 100 000)</t>
  </si>
  <si>
    <t>(per 100 000 population aged less than 15 years)</t>
  </si>
  <si>
    <t>Figure 3: Average, maximum, minimum and latest number of first residence permits issued for family reasons to children aged less than 15 years relative to the population aged less than 15 years, 2012–2022</t>
  </si>
  <si>
    <t>The latest value above average</t>
  </si>
  <si>
    <t>Latest value</t>
  </si>
  <si>
    <t>The latest value below 
average</t>
  </si>
  <si>
    <t>Note: Malta and Slovakia, not available due to derogations. Grouped depending on whether the latest value was above or below average and then ranked within these groups on the average.</t>
  </si>
  <si>
    <t>(¹) Based on available data for EU Member States for each year (as specified in the footnotes below and also shown in Table 2).</t>
  </si>
  <si>
    <t>Cyprus (²)</t>
  </si>
  <si>
    <t>(²) 2015–2022.</t>
  </si>
  <si>
    <t>Luxembourg (³)</t>
  </si>
  <si>
    <t>(³) 2013, 2016–2022.</t>
  </si>
  <si>
    <t>Finland (⁴)</t>
  </si>
  <si>
    <t>(⁴) 2019–2022.</t>
  </si>
  <si>
    <t>Germany (⁵)</t>
  </si>
  <si>
    <t>(⁵) 2020–2022.</t>
  </si>
  <si>
    <t>(⁶) 2022: provisional.</t>
  </si>
  <si>
    <t>Spain (⁶)</t>
  </si>
  <si>
    <t>Hungary (⁷)</t>
  </si>
  <si>
    <t>Croatia (²)</t>
  </si>
  <si>
    <t>(⁷) 2012–2015: definition differs.</t>
  </si>
  <si>
    <t>Netherlands (⁸)</t>
  </si>
  <si>
    <t>(⁸) 2016–2021.</t>
  </si>
  <si>
    <t>France (⁹)</t>
  </si>
  <si>
    <t>(⁹) Children generally are not granted residence permits. 2012–2021. 2021 and 2022: provisional.</t>
  </si>
  <si>
    <t>Liechtenstein (¹⁰)</t>
  </si>
  <si>
    <t>Iceland (¹¹)</t>
  </si>
  <si>
    <t xml:space="preserve">(¹⁰) 2013–2022. </t>
  </si>
  <si>
    <t>(¹¹) 2012–2019.</t>
  </si>
  <si>
    <t>Ireland (¹²)</t>
  </si>
  <si>
    <t>(¹²) 2021 and 2022: low reliability.</t>
  </si>
  <si>
    <t>Switzerland (¹⁴)</t>
  </si>
  <si>
    <t>Norway (¹³)</t>
  </si>
  <si>
    <r>
      <t>(</t>
    </r>
    <r>
      <rPr>
        <sz val="10"/>
        <rFont val="Calibri"/>
        <family val="2"/>
      </rPr>
      <t>¹³</t>
    </r>
    <r>
      <rPr>
        <sz val="10"/>
        <rFont val="Arial"/>
        <family val="2"/>
      </rPr>
      <t>) 2014, 2016–2022.</t>
    </r>
  </si>
  <si>
    <r>
      <t>(</t>
    </r>
    <r>
      <rPr>
        <sz val="10"/>
        <rFont val="Calibri"/>
        <family val="2"/>
      </rPr>
      <t>¹⁴</t>
    </r>
    <r>
      <rPr>
        <sz val="10"/>
        <rFont val="Arial"/>
        <family val="2"/>
      </rPr>
      <t>) 2012–2015, 2019 and 2021.</t>
    </r>
  </si>
  <si>
    <t>Figure 1: Number of first residence permits issued for family reasons to children aged less than 18 years, EU, 2022</t>
  </si>
  <si>
    <t>Figure 4: Distribution by continent of citizenship of first residence permits issued for family reasons to children less than 18 years, EU, 2022</t>
  </si>
  <si>
    <t>Table 3: First residence permits issued for family reasons to children aged less than 18 years, by main geographical area of citizenship, EU, 2022</t>
  </si>
  <si>
    <t>Honduras</t>
  </si>
  <si>
    <t>Table 4: Top 20 countries of citizenship of children aged less than 18 years issued with first residence permits for family reasons, EU, 2022</t>
  </si>
  <si>
    <t>Table 6: Top five countries of citizenship of children aged less than 18 years issued first residence permits for family reasons, 2022</t>
  </si>
  <si>
    <t>Palestine</t>
  </si>
  <si>
    <t>Uzbekistan</t>
  </si>
  <si>
    <t>Kazakhstan</t>
  </si>
  <si>
    <t>Philippines</t>
  </si>
  <si>
    <t>Sri Lanka</t>
  </si>
  <si>
    <t>Table 5: Top 10 countries of citizenship of children aged less than 18 years issued with first residence permits for family reasons and their main destinations, EU, 2022</t>
  </si>
  <si>
    <t>* This designation is without prejudice to positions on status, and is in line with UNSCR 1244/1999 and the ICJ Opinion on the 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</si>
</sst>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i"/>
    <numFmt numFmtId="165" formatCode="#,##0.0_i"/>
    <numFmt numFmtId="166" formatCode="0.0"/>
    <numFmt numFmtId="167" formatCode="#,##0.0_m"/>
    <numFmt numFmtId="168" formatCode="@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20" applyFont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0" xfId="20" applyNumberFormat="1" applyFont="1" applyAlignment="1" quotePrefix="1">
      <alignment horizontal="left"/>
      <protection/>
    </xf>
    <xf numFmtId="0" fontId="3" fillId="0" borderId="0" xfId="21"/>
    <xf numFmtId="0" fontId="1" fillId="0" borderId="0" xfId="0" applyFont="1" applyFill="1" applyAlignment="1">
      <alignment horizontal="left"/>
    </xf>
    <xf numFmtId="0" fontId="1" fillId="0" borderId="0" xfId="20" applyFont="1" applyFill="1" applyAlignment="1">
      <alignment horizontal="left"/>
      <protection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0" xfId="20" applyFont="1">
      <alignment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/>
    <xf numFmtId="0" fontId="4" fillId="0" borderId="0" xfId="0" applyFont="1" applyAlignment="1">
      <alignment/>
    </xf>
    <xf numFmtId="0" fontId="6" fillId="0" borderId="0" xfId="0" applyFont="1"/>
    <xf numFmtId="0" fontId="8" fillId="0" borderId="0" xfId="21" applyFont="1"/>
    <xf numFmtId="0" fontId="6" fillId="0" borderId="0" xfId="0" applyFont="1" applyAlignment="1">
      <alignment horizontal="left" vertical="top" wrapText="1"/>
    </xf>
    <xf numFmtId="0" fontId="4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8" fontId="6" fillId="3" borderId="0" xfId="0" applyNumberFormat="1" applyFont="1" applyFill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 horizontal="right"/>
    </xf>
    <xf numFmtId="168" fontId="6" fillId="0" borderId="6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2" fontId="4" fillId="0" borderId="0" xfId="0" applyNumberFormat="1" applyFont="1"/>
    <xf numFmtId="168" fontId="4" fillId="0" borderId="1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8" fontId="6" fillId="0" borderId="15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quotePrefix="1"/>
    <xf numFmtId="0" fontId="4" fillId="0" borderId="0" xfId="0" applyFont="1" applyAlignment="1">
      <alignment horizontal="left"/>
    </xf>
    <xf numFmtId="0" fontId="7" fillId="0" borderId="0" xfId="0" applyFont="1"/>
    <xf numFmtId="1" fontId="4" fillId="0" borderId="0" xfId="0" applyNumberFormat="1" applyFont="1"/>
    <xf numFmtId="0" fontId="4" fillId="0" borderId="0" xfId="0" applyFont="1" applyFill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textRotation="90"/>
    </xf>
    <xf numFmtId="164" fontId="4" fillId="0" borderId="0" xfId="0" applyNumberFormat="1" applyFont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4" fillId="0" borderId="0" xfId="0" applyNumberFormat="1" applyFont="1"/>
    <xf numFmtId="3" fontId="9" fillId="0" borderId="0" xfId="0" applyNumberFormat="1" applyFont="1"/>
    <xf numFmtId="167" fontId="6" fillId="2" borderId="18" xfId="1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0" xfId="0" applyFont="1"/>
    <xf numFmtId="0" fontId="6" fillId="3" borderId="20" xfId="0" applyFont="1" applyFill="1" applyBorder="1" applyAlignment="1">
      <alignment horizontal="left" vertical="center"/>
    </xf>
    <xf numFmtId="164" fontId="6" fillId="3" borderId="20" xfId="0" applyNumberFormat="1" applyFont="1" applyFill="1" applyBorder="1" applyAlignment="1">
      <alignment horizontal="right" vertical="center"/>
    </xf>
    <xf numFmtId="165" fontId="6" fillId="3" borderId="2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3" borderId="18" xfId="0" applyFont="1" applyFill="1" applyBorder="1" applyAlignment="1">
      <alignment horizontal="left" vertical="center"/>
    </xf>
    <xf numFmtId="164" fontId="6" fillId="3" borderId="18" xfId="0" applyNumberFormat="1" applyFont="1" applyFill="1" applyBorder="1" applyAlignment="1">
      <alignment horizontal="right" vertical="center"/>
    </xf>
    <xf numFmtId="165" fontId="6" fillId="3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6" fillId="2" borderId="21" xfId="0" applyFont="1" applyFill="1" applyBorder="1" applyAlignment="1">
      <alignment horizontal="center" vertical="center"/>
    </xf>
    <xf numFmtId="10" fontId="4" fillId="0" borderId="0" xfId="0" applyNumberFormat="1" applyFont="1"/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4" fillId="0" borderId="2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9" xfId="0" applyFont="1" applyBorder="1"/>
    <xf numFmtId="164" fontId="4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18" xfId="0" applyFont="1" applyBorder="1"/>
    <xf numFmtId="0" fontId="4" fillId="0" borderId="22" xfId="0" applyFont="1" applyBorder="1"/>
    <xf numFmtId="164" fontId="4" fillId="0" borderId="1" xfId="0" applyNumberFormat="1" applyFont="1" applyBorder="1" applyAlignment="1">
      <alignment horizontal="right"/>
    </xf>
    <xf numFmtId="0" fontId="4" fillId="3" borderId="18" xfId="0" applyFont="1" applyFill="1" applyBorder="1"/>
    <xf numFmtId="0" fontId="4" fillId="3" borderId="18" xfId="0" applyFont="1" applyFill="1" applyBorder="1" applyAlignment="1">
      <alignment horizontal="right"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right"/>
    </xf>
    <xf numFmtId="0" fontId="4" fillId="0" borderId="6" xfId="0" applyFont="1" applyBorder="1"/>
    <xf numFmtId="3" fontId="4" fillId="0" borderId="6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15" xfId="0" applyFont="1" applyBorder="1"/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8" fontId="4" fillId="0" borderId="2" xfId="0" applyNumberFormat="1" applyFont="1" applyBorder="1" applyAlignment="1" quotePrefix="1">
      <alignment horizontal="right"/>
    </xf>
    <xf numFmtId="1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/>
    <xf numFmtId="1" fontId="1" fillId="0" borderId="0" xfId="0" applyNumberFormat="1" applyFont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164" fontId="4" fillId="0" borderId="29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18 years,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1'!$D$10:$L$10</c:f>
              <c:strCache/>
            </c:strRef>
          </c:cat>
          <c:val>
            <c:numRef>
              <c:f>'Figure 1'!$D$11:$L$11</c:f>
              <c:numCache/>
            </c:numRef>
          </c:val>
        </c:ser>
        <c:overlap val="-27"/>
        <c:gapWidth val="219"/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98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 for family reasons to children aged less than 15 years relative to the population aged less than 15 years (per 100 000), EU, 2012–2022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(ratio) </a:t>
            </a:r>
          </a:p>
        </c:rich>
      </c:tx>
      <c:layout>
        <c:manualLayout>
          <c:xMode val="edge"/>
          <c:yMode val="edge"/>
          <c:x val="0.002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217"/>
          <c:w val="0.928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8623"/>
        <c:crosses val="autoZero"/>
        <c:auto val="1"/>
        <c:lblOffset val="100"/>
        <c:noMultiLvlLbl val="0"/>
      </c:catAx>
      <c:valAx>
        <c:axId val="660086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20735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Average, maximum, minimum and latest number of first residence permits issued for family reasons to children aged less than 15 years relative to the population aged less than 15 years, 2012–2022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population aged less than 15 years)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385"/>
          <c:w val="0.82025"/>
          <c:h val="0.3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3'!$E$11:$E$44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3'!$F$11:$F$44</c:f>
              <c:numCache/>
            </c:numRef>
          </c:val>
          <c:smooth val="0"/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Latest value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381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3'!$G$11:$G$44</c:f>
              <c:numCache/>
            </c:numRef>
          </c:val>
          <c:smooth val="0"/>
        </c:ser>
        <c:ser>
          <c:idx val="3"/>
          <c:order val="3"/>
          <c:tx>
            <c:strRef>
              <c:f>'Figure 3'!$H$10</c:f>
              <c:strCache>
                <c:ptCount val="1"/>
                <c:pt idx="0">
                  <c:v>Min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4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3'!$C$11:$D$44</c:f>
              <c:multiLvlStrCache/>
            </c:multiLvlStrRef>
          </c:cat>
          <c:val>
            <c:numRef>
              <c:f>'Figure 3'!$H$11:$H$44</c:f>
              <c:numCache/>
            </c:numRef>
          </c:val>
          <c:smooth val="0"/>
        </c:ser>
        <c:hiLowLines>
          <c:spPr>
            <a:ln w="114300" cap="flat" cmpd="sng">
              <a:solidFill>
                <a:schemeClr val="bg1">
                  <a:lumMod val="85000"/>
                </a:schemeClr>
              </a:solidFill>
              <a:round/>
            </a:ln>
          </c:spPr>
        </c:hiLowLines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2066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4525"/>
          <c:w val="0.106"/>
          <c:h val="0.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4975"/>
          <c:w val="0.950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overlap val="-27"/>
        <c:gapWidth val="219"/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307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continent of citizenship of first residence permits issued for family reasons to children less than 18 years, EU, 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5225"/>
          <c:y val="0.236"/>
          <c:w val="0.317"/>
          <c:h val="0.5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1"/>
              <c:layout>
                <c:manualLayout>
                  <c:x val="0.069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52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106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23</xdr:row>
      <xdr:rowOff>66675</xdr:rowOff>
    </xdr:from>
    <xdr:to>
      <xdr:col>16</xdr:col>
      <xdr:colOff>266700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1933575" y="3743325"/>
        <a:ext cx="91059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based on available data for EU countries for each year (as shown in Table 2).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migr_resfas and 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24</xdr:row>
      <xdr:rowOff>114300</xdr:rowOff>
    </xdr:from>
    <xdr:to>
      <xdr:col>17</xdr:col>
      <xdr:colOff>371475</xdr:colOff>
      <xdr:row>66</xdr:row>
      <xdr:rowOff>85725</xdr:rowOff>
    </xdr:to>
    <xdr:graphicFrame macro="">
      <xdr:nvGraphicFramePr>
        <xdr:cNvPr id="3" name="Chart 2"/>
        <xdr:cNvGraphicFramePr/>
      </xdr:nvGraphicFramePr>
      <xdr:xfrm>
        <a:off x="1962150" y="3790950"/>
        <a:ext cx="9086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0.65175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and Slovakia, not available due to derogations. Grouped depending on whether the latest value was above or below average and then ranked within these groups on the average.	</a:t>
          </a:r>
        </a:p>
        <a:p>
          <a:r>
            <a:rPr lang="en-GB" sz="1200">
              <a:latin typeface="Arial" panose="020B0604020202020204" pitchFamily="34" charset="0"/>
            </a:rPr>
            <a:t>(¹) Based on available data for EU Member States for each year (as specified in the footnotes below and also shown in Table 2).	</a:t>
          </a:r>
        </a:p>
        <a:p>
          <a:r>
            <a:rPr lang="en-GB" sz="1200">
              <a:latin typeface="Arial" panose="020B0604020202020204" pitchFamily="34" charset="0"/>
            </a:rPr>
            <a:t>(²) 2015–2022.	</a:t>
          </a:r>
        </a:p>
        <a:p>
          <a:r>
            <a:rPr lang="en-GB" sz="1200">
              <a:latin typeface="Arial" panose="020B0604020202020204" pitchFamily="34" charset="0"/>
            </a:rPr>
            <a:t>(³) 2013, 2016–2022.	</a:t>
          </a:r>
        </a:p>
        <a:p>
          <a:r>
            <a:rPr lang="en-GB" sz="1200">
              <a:latin typeface="Arial" panose="020B0604020202020204" pitchFamily="34" charset="0"/>
            </a:rPr>
            <a:t>(⁴) 2019–2022.	</a:t>
          </a:r>
        </a:p>
        <a:p>
          <a:r>
            <a:rPr lang="en-GB" sz="1200">
              <a:latin typeface="Arial" panose="020B0604020202020204" pitchFamily="34" charset="0"/>
            </a:rPr>
            <a:t>(⁵) 2020–2022.	</a:t>
          </a:r>
        </a:p>
        <a:p>
          <a:r>
            <a:rPr lang="en-GB" sz="1200">
              <a:latin typeface="Arial" panose="020B0604020202020204" pitchFamily="34" charset="0"/>
            </a:rPr>
            <a:t>(⁶) 2022: provisional.	</a:t>
          </a:r>
        </a:p>
        <a:p>
          <a:r>
            <a:rPr lang="en-GB" sz="1200">
              <a:latin typeface="Arial" panose="020B0604020202020204" pitchFamily="34" charset="0"/>
            </a:rPr>
            <a:t>(⁷) 2012–2015: definition differs.	</a:t>
          </a:r>
        </a:p>
        <a:p>
          <a:r>
            <a:rPr lang="en-GB" sz="1200">
              <a:latin typeface="Arial" panose="020B0604020202020204" pitchFamily="34" charset="0"/>
            </a:rPr>
            <a:t>(⁸) 2016–2021.	</a:t>
          </a:r>
        </a:p>
        <a:p>
          <a:r>
            <a:rPr lang="en-GB" sz="1200">
              <a:latin typeface="Arial" panose="020B0604020202020204" pitchFamily="34" charset="0"/>
            </a:rPr>
            <a:t>(⁹) Children generally are not granted residence permits. 2012–2021. 2021 and 2022: provisional.	</a:t>
          </a:r>
        </a:p>
        <a:p>
          <a:r>
            <a:rPr lang="en-GB" sz="1200">
              <a:latin typeface="Arial" panose="020B0604020202020204" pitchFamily="34" charset="0"/>
            </a:rPr>
            <a:t>(¹⁰) 2013–2022. 	</a:t>
          </a:r>
        </a:p>
        <a:p>
          <a:r>
            <a:rPr lang="en-GB" sz="1200">
              <a:latin typeface="Arial" panose="020B0604020202020204" pitchFamily="34" charset="0"/>
            </a:rPr>
            <a:t>(¹¹) 2012–2019.	</a:t>
          </a:r>
        </a:p>
        <a:p>
          <a:r>
            <a:rPr lang="en-GB" sz="1200">
              <a:latin typeface="Arial" panose="020B0604020202020204" pitchFamily="34" charset="0"/>
            </a:rPr>
            <a:t>(¹²) 2021 and 2022: low reliability.	</a:t>
          </a:r>
        </a:p>
        <a:p>
          <a:r>
            <a:rPr lang="en-GB" sz="1200">
              <a:latin typeface="Arial" panose="020B0604020202020204" pitchFamily="34" charset="0"/>
            </a:rPr>
            <a:t>(¹³) 2014, 2016–2022.	</a:t>
          </a:r>
        </a:p>
        <a:p>
          <a:r>
            <a:rPr lang="en-GB" sz="1200">
              <a:latin typeface="Arial" panose="020B0604020202020204" pitchFamily="34" charset="0"/>
            </a:rPr>
            <a:t>(¹⁴) 2012–2015, 2019 and 2021.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codes: migr_resfas and demo_pjangroup)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1457325</xdr:colOff>
      <xdr:row>70</xdr:row>
      <xdr:rowOff>38100</xdr:rowOff>
    </xdr:from>
    <xdr:to>
      <xdr:col>16</xdr:col>
      <xdr:colOff>123825</xdr:colOff>
      <xdr:row>132</xdr:row>
      <xdr:rowOff>9525</xdr:rowOff>
    </xdr:to>
    <xdr:graphicFrame macro="">
      <xdr:nvGraphicFramePr>
        <xdr:cNvPr id="3" name="Chart 2"/>
        <xdr:cNvGraphicFramePr/>
      </xdr:nvGraphicFramePr>
      <xdr:xfrm>
        <a:off x="2295525" y="10858500"/>
        <a:ext cx="9515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excluding Malta and Slovakia. Including data of low reliability for Ireland and provisional data for France.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Malta and Slovakia, data not available due to derogations. The Netherlands, data not available. Including data of low reliability for Ireland and provisional data for France and Spain.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Including recognised non-citizens.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457200</xdr:colOff>
      <xdr:row>24</xdr:row>
      <xdr:rowOff>133350</xdr:rowOff>
    </xdr:from>
    <xdr:to>
      <xdr:col>55</xdr:col>
      <xdr:colOff>85725</xdr:colOff>
      <xdr:row>69</xdr:row>
      <xdr:rowOff>47625</xdr:rowOff>
    </xdr:to>
    <xdr:graphicFrame macro="">
      <xdr:nvGraphicFramePr>
        <xdr:cNvPr id="2" name="Chart 1"/>
        <xdr:cNvGraphicFramePr/>
      </xdr:nvGraphicFramePr>
      <xdr:xfrm>
        <a:off x="23898225" y="3810000"/>
        <a:ext cx="95059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114300</xdr:rowOff>
    </xdr:from>
    <xdr:to>
      <xdr:col>17</xdr:col>
      <xdr:colOff>352425</xdr:colOff>
      <xdr:row>69</xdr:row>
      <xdr:rowOff>114300</xdr:rowOff>
    </xdr:to>
    <xdr:graphicFrame macro="">
      <xdr:nvGraphicFramePr>
        <xdr:cNvPr id="5" name="Chart 4"/>
        <xdr:cNvGraphicFramePr/>
      </xdr:nvGraphicFramePr>
      <xdr:xfrm>
        <a:off x="1628775" y="4857750"/>
        <a:ext cx="99631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17240-fc76-415c-9242-d616c9c7fc46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087ace-ad33-4dea-8e82-617fddae5326?lang=en" TargetMode="External" /><Relationship Id="rId2" Type="http://schemas.openxmlformats.org/officeDocument/2006/relationships/hyperlink" Target="https://ec.europa.eu/eurostat/databrowser/bookmark/2c9b0188-03ea-4f19-8b66-4516ef652848?lang=e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237f69-275e-41ee-a12e-7330d6aa1fc5?lang=en" TargetMode="External" /><Relationship Id="rId2" Type="http://schemas.openxmlformats.org/officeDocument/2006/relationships/hyperlink" Target="https://ec.europa.eu/eurostat/databrowser/bookmark/d661f67b-698e-4b71-8999-5a7f16f7fac6?lang=en" TargetMode="Externa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Relationship Id="rId2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f42293-1866-4d3d-a79f-52e6f6496a47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showGridLines="0" tabSelected="1" workbookViewId="0" topLeftCell="A1"/>
  </sheetViews>
  <sheetFormatPr defaultColWidth="8.7109375" defaultRowHeight="12" customHeight="1"/>
  <cols>
    <col min="1" max="1" width="15.140625" style="7" customWidth="1"/>
    <col min="2" max="2" width="11.8515625" style="7" customWidth="1"/>
    <col min="3" max="3" width="8.7109375" style="7" customWidth="1"/>
    <col min="4" max="5" width="9.57421875" style="7" customWidth="1"/>
    <col min="6" max="6" width="10.8515625" style="7" customWidth="1"/>
    <col min="7" max="7" width="10.28125" style="7" customWidth="1"/>
    <col min="8" max="8" width="10.8515625" style="7" customWidth="1"/>
    <col min="9" max="9" width="11.140625" style="7" customWidth="1"/>
    <col min="10" max="12" width="9.57421875" style="7" customWidth="1"/>
    <col min="1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2.75">
      <c r="C6" s="9" t="s">
        <v>201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7" ht="12.75">
      <c r="C7" s="3" t="s">
        <v>112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10" spans="4:12" ht="24" customHeight="1">
      <c r="D10" s="11" t="s">
        <v>2</v>
      </c>
      <c r="E10" s="11"/>
      <c r="F10" s="12" t="s">
        <v>111</v>
      </c>
      <c r="G10" s="12" t="s">
        <v>97</v>
      </c>
      <c r="H10" s="12" t="s">
        <v>98</v>
      </c>
      <c r="I10" s="12" t="s">
        <v>138</v>
      </c>
      <c r="J10" s="12"/>
      <c r="K10" s="12" t="s">
        <v>3</v>
      </c>
      <c r="L10" s="11" t="s">
        <v>4</v>
      </c>
    </row>
    <row r="11" spans="3:12" ht="12" customHeight="1">
      <c r="C11" s="7" t="s">
        <v>5</v>
      </c>
      <c r="D11" s="13">
        <v>326.599</v>
      </c>
      <c r="E11" s="13"/>
      <c r="F11" s="13">
        <v>168.718</v>
      </c>
      <c r="G11" s="13">
        <v>67.571</v>
      </c>
      <c r="H11" s="13">
        <v>58.901</v>
      </c>
      <c r="I11" s="13">
        <v>31.409</v>
      </c>
      <c r="J11" s="13"/>
      <c r="K11" s="13">
        <v>169.769</v>
      </c>
      <c r="L11" s="13">
        <v>156.742</v>
      </c>
    </row>
    <row r="13" ht="12" customHeight="1">
      <c r="C13" s="14" t="s">
        <v>152</v>
      </c>
    </row>
    <row r="14" ht="12" customHeight="1">
      <c r="C14" s="7" t="s">
        <v>148</v>
      </c>
    </row>
    <row r="16" ht="12" customHeight="1">
      <c r="A16" s="15" t="s">
        <v>68</v>
      </c>
    </row>
    <row r="17" spans="1:2" ht="12" customHeight="1">
      <c r="A17" s="7" t="s">
        <v>93</v>
      </c>
      <c r="B17" s="16" t="s">
        <v>114</v>
      </c>
    </row>
    <row r="18" spans="1:3" ht="12" customHeight="1">
      <c r="A18" s="7" t="s">
        <v>93</v>
      </c>
      <c r="B18" s="7" t="s">
        <v>131</v>
      </c>
      <c r="C18" s="7" t="s">
        <v>130</v>
      </c>
    </row>
    <row r="19" spans="1:3" ht="12" customHeight="1">
      <c r="A19" s="7" t="s">
        <v>133</v>
      </c>
      <c r="B19" s="7" t="s">
        <v>132</v>
      </c>
      <c r="C19" s="7" t="s">
        <v>130</v>
      </c>
    </row>
  </sheetData>
  <hyperlinks>
    <hyperlink ref="B17" r:id="rId1" display="https://ec.europa.eu/eurostat/databrowser/bookmark/dac17240-fc76-415c-9242-d616c9c7fc4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0.140625" style="7" customWidth="1"/>
    <col min="4" max="5" width="7.421875" style="7" customWidth="1"/>
    <col min="6" max="6" width="0.85546875" style="7" customWidth="1"/>
    <col min="7" max="7" width="20.140625" style="7" customWidth="1"/>
    <col min="8" max="9" width="7.421875" style="7" customWidth="1"/>
    <col min="10" max="10" width="0.85546875" style="7" customWidth="1"/>
    <col min="11" max="11" width="20.140625" style="7" customWidth="1"/>
    <col min="12" max="13" width="7.421875" style="7" customWidth="1"/>
    <col min="14" max="14" width="0.85546875" style="7" customWidth="1"/>
    <col min="15" max="15" width="20.140625" style="7" customWidth="1"/>
    <col min="16" max="17" width="7.421875" style="7" customWidth="1"/>
    <col min="18" max="38" width="8.7109375" style="7" customWidth="1"/>
    <col min="39" max="16384" width="8.7109375" style="7" customWidth="1"/>
  </cols>
  <sheetData>
    <row r="1" ht="12" customHeight="1">
      <c r="B1" s="7" t="s">
        <v>89</v>
      </c>
    </row>
    <row r="3" ht="12" customHeight="1">
      <c r="C3" s="8" t="s">
        <v>0</v>
      </c>
    </row>
    <row r="4" ht="12" customHeight="1">
      <c r="C4" s="8" t="s">
        <v>119</v>
      </c>
    </row>
    <row r="6" spans="3:17" s="52" customFormat="1" ht="13">
      <c r="C6" s="9" t="s">
        <v>206</v>
      </c>
      <c r="D6" s="17"/>
      <c r="E6" s="17"/>
      <c r="G6" s="17"/>
      <c r="H6" s="17"/>
      <c r="I6" s="17"/>
      <c r="K6" s="17"/>
      <c r="L6" s="17"/>
      <c r="M6" s="17"/>
      <c r="O6" s="17"/>
      <c r="P6" s="17"/>
      <c r="Q6" s="17"/>
    </row>
    <row r="7" spans="3:17" ht="12.5">
      <c r="C7" s="1"/>
      <c r="D7" s="10"/>
      <c r="E7" s="10"/>
      <c r="G7" s="10"/>
      <c r="H7" s="10"/>
      <c r="I7" s="10"/>
      <c r="K7" s="10"/>
      <c r="L7" s="10"/>
      <c r="M7" s="10"/>
      <c r="O7" s="10"/>
      <c r="P7" s="10"/>
      <c r="Q7" s="10"/>
    </row>
    <row r="10" spans="3:17" ht="12" customHeight="1">
      <c r="C10" s="159" t="s">
        <v>7</v>
      </c>
      <c r="D10" s="159"/>
      <c r="E10" s="159"/>
      <c r="G10" s="159" t="s">
        <v>8</v>
      </c>
      <c r="H10" s="159"/>
      <c r="I10" s="159"/>
      <c r="K10" s="159" t="s">
        <v>9</v>
      </c>
      <c r="L10" s="159"/>
      <c r="M10" s="159"/>
      <c r="O10" s="159" t="s">
        <v>10</v>
      </c>
      <c r="P10" s="159"/>
      <c r="Q10" s="159"/>
    </row>
    <row r="11" spans="3:17" ht="12" customHeight="1">
      <c r="C11" s="111" t="s">
        <v>75</v>
      </c>
      <c r="D11" s="112" t="s">
        <v>69</v>
      </c>
      <c r="E11" s="112" t="s">
        <v>66</v>
      </c>
      <c r="G11" s="113" t="s">
        <v>75</v>
      </c>
      <c r="H11" s="112" t="s">
        <v>69</v>
      </c>
      <c r="I11" s="112" t="s">
        <v>66</v>
      </c>
      <c r="K11" s="113" t="s">
        <v>75</v>
      </c>
      <c r="L11" s="114" t="s">
        <v>69</v>
      </c>
      <c r="M11" s="114" t="s">
        <v>66</v>
      </c>
      <c r="O11" s="111" t="s">
        <v>75</v>
      </c>
      <c r="P11" s="114" t="s">
        <v>69</v>
      </c>
      <c r="Q11" s="114" t="s">
        <v>66</v>
      </c>
    </row>
    <row r="12" spans="3:17" ht="12" customHeight="1">
      <c r="C12" s="115" t="s">
        <v>46</v>
      </c>
      <c r="D12" s="70">
        <v>4651</v>
      </c>
      <c r="E12" s="30">
        <v>23.85250525667983</v>
      </c>
      <c r="G12" s="116" t="s">
        <v>51</v>
      </c>
      <c r="H12" s="70">
        <v>511</v>
      </c>
      <c r="I12" s="30">
        <v>44.589877835951135</v>
      </c>
      <c r="K12" s="116" t="s">
        <v>48</v>
      </c>
      <c r="L12" s="70">
        <v>3320</v>
      </c>
      <c r="M12" s="30">
        <v>44.44444444444444</v>
      </c>
      <c r="O12" s="115" t="s">
        <v>49</v>
      </c>
      <c r="P12" s="70">
        <v>1220</v>
      </c>
      <c r="Q12" s="30">
        <v>26.157804459691253</v>
      </c>
    </row>
    <row r="13" spans="3:17" ht="12" customHeight="1">
      <c r="C13" s="117" t="s">
        <v>56</v>
      </c>
      <c r="D13" s="72">
        <v>1337</v>
      </c>
      <c r="E13" s="35">
        <v>6.856761885224884</v>
      </c>
      <c r="G13" s="117" t="s">
        <v>48</v>
      </c>
      <c r="H13" s="72">
        <v>126</v>
      </c>
      <c r="I13" s="35">
        <v>10.99476439790576</v>
      </c>
      <c r="K13" s="117" t="s">
        <v>53</v>
      </c>
      <c r="L13" s="72">
        <v>1190</v>
      </c>
      <c r="M13" s="35">
        <v>15.930388219544847</v>
      </c>
      <c r="O13" s="117" t="s">
        <v>48</v>
      </c>
      <c r="P13" s="72">
        <v>483</v>
      </c>
      <c r="Q13" s="35">
        <v>10.355917667238423</v>
      </c>
    </row>
    <row r="14" spans="3:17" ht="12" customHeight="1">
      <c r="C14" s="118" t="s">
        <v>49</v>
      </c>
      <c r="D14" s="119">
        <v>1032</v>
      </c>
      <c r="E14" s="120">
        <v>5.2925791066208525</v>
      </c>
      <c r="G14" s="118" t="s">
        <v>128</v>
      </c>
      <c r="H14" s="119">
        <v>103</v>
      </c>
      <c r="I14" s="120">
        <v>8.987783595113438</v>
      </c>
      <c r="K14" s="118" t="s">
        <v>76</v>
      </c>
      <c r="L14" s="119">
        <v>538</v>
      </c>
      <c r="M14" s="120">
        <v>7.2021419009370815</v>
      </c>
      <c r="O14" s="121" t="s">
        <v>91</v>
      </c>
      <c r="P14" s="119">
        <v>441</v>
      </c>
      <c r="Q14" s="120">
        <v>9.455403087478558</v>
      </c>
    </row>
    <row r="15" spans="3:17" ht="12" customHeight="1">
      <c r="C15" s="118" t="s">
        <v>207</v>
      </c>
      <c r="D15" s="119">
        <v>784</v>
      </c>
      <c r="E15" s="120">
        <v>4.020719011231345</v>
      </c>
      <c r="G15" s="121" t="s">
        <v>82</v>
      </c>
      <c r="H15" s="119">
        <v>36</v>
      </c>
      <c r="I15" s="120">
        <v>3.1413612565445024</v>
      </c>
      <c r="K15" s="118" t="s">
        <v>51</v>
      </c>
      <c r="L15" s="119">
        <v>388</v>
      </c>
      <c r="M15" s="120">
        <v>5.194109772423026</v>
      </c>
      <c r="O15" s="118" t="s">
        <v>73</v>
      </c>
      <c r="P15" s="119">
        <v>238</v>
      </c>
      <c r="Q15" s="120">
        <v>5.102915951972556</v>
      </c>
    </row>
    <row r="16" spans="3:17" ht="12" customHeight="1">
      <c r="C16" s="117" t="s">
        <v>47</v>
      </c>
      <c r="D16" s="72">
        <v>775</v>
      </c>
      <c r="E16" s="35">
        <v>3.97456279809221</v>
      </c>
      <c r="G16" s="117" t="s">
        <v>73</v>
      </c>
      <c r="H16" s="72">
        <v>29</v>
      </c>
      <c r="I16" s="35">
        <v>2.530541012216405</v>
      </c>
      <c r="K16" s="117" t="s">
        <v>49</v>
      </c>
      <c r="L16" s="72">
        <v>288</v>
      </c>
      <c r="M16" s="35">
        <v>3.8554216867469884</v>
      </c>
      <c r="O16" s="117" t="s">
        <v>109</v>
      </c>
      <c r="P16" s="72">
        <v>188</v>
      </c>
      <c r="Q16" s="35">
        <v>4.030874785591767</v>
      </c>
    </row>
    <row r="17" spans="3:17" ht="12" customHeight="1">
      <c r="C17" s="122" t="s">
        <v>55</v>
      </c>
      <c r="D17" s="123">
        <v>10920</v>
      </c>
      <c r="E17" s="43">
        <v>56.002871942150875</v>
      </c>
      <c r="G17" s="122" t="s">
        <v>55</v>
      </c>
      <c r="H17" s="123">
        <v>341</v>
      </c>
      <c r="I17" s="43">
        <v>29.75567190226876</v>
      </c>
      <c r="K17" s="122" t="s">
        <v>55</v>
      </c>
      <c r="L17" s="123">
        <v>1746</v>
      </c>
      <c r="M17" s="43">
        <v>23.373493975903614</v>
      </c>
      <c r="O17" s="122" t="s">
        <v>55</v>
      </c>
      <c r="P17" s="123">
        <v>2094</v>
      </c>
      <c r="Q17" s="43">
        <v>44.897084048027445</v>
      </c>
    </row>
    <row r="18" spans="3:36" ht="12" customHeight="1">
      <c r="C18" s="124"/>
      <c r="D18" s="124"/>
      <c r="E18" s="124"/>
      <c r="G18" s="124"/>
      <c r="H18" s="124"/>
      <c r="I18" s="124"/>
      <c r="K18" s="124"/>
      <c r="L18" s="124"/>
      <c r="M18" s="124"/>
      <c r="O18" s="124"/>
      <c r="P18" s="124"/>
      <c r="Q18" s="124"/>
      <c r="T18" s="138"/>
      <c r="U18" s="138"/>
      <c r="X18" s="138"/>
      <c r="AA18" s="138"/>
      <c r="AD18" s="138"/>
      <c r="AG18" s="138"/>
      <c r="AJ18" s="138"/>
    </row>
    <row r="19" spans="3:35" ht="12" customHeight="1">
      <c r="C19" s="159" t="s">
        <v>39</v>
      </c>
      <c r="D19" s="159"/>
      <c r="E19" s="159"/>
      <c r="G19" s="159" t="s">
        <v>11</v>
      </c>
      <c r="H19" s="159"/>
      <c r="I19" s="159"/>
      <c r="K19" s="159" t="s">
        <v>122</v>
      </c>
      <c r="L19" s="159"/>
      <c r="M19" s="159"/>
      <c r="O19" s="159" t="s">
        <v>12</v>
      </c>
      <c r="P19" s="159"/>
      <c r="Q19" s="159"/>
      <c r="T19" s="138"/>
      <c r="W19" s="138"/>
      <c r="Z19" s="138"/>
      <c r="AC19" s="138"/>
      <c r="AF19" s="138"/>
      <c r="AI19" s="138"/>
    </row>
    <row r="20" spans="3:17" ht="12" customHeight="1">
      <c r="C20" s="111" t="s">
        <v>75</v>
      </c>
      <c r="D20" s="112" t="s">
        <v>69</v>
      </c>
      <c r="E20" s="112" t="s">
        <v>66</v>
      </c>
      <c r="G20" s="113" t="s">
        <v>75</v>
      </c>
      <c r="H20" s="112" t="s">
        <v>69</v>
      </c>
      <c r="I20" s="112" t="s">
        <v>66</v>
      </c>
      <c r="K20" s="113" t="s">
        <v>75</v>
      </c>
      <c r="L20" s="114" t="s">
        <v>69</v>
      </c>
      <c r="M20" s="114" t="s">
        <v>66</v>
      </c>
      <c r="O20" s="111" t="s">
        <v>75</v>
      </c>
      <c r="P20" s="114" t="s">
        <v>69</v>
      </c>
      <c r="Q20" s="114" t="s">
        <v>66</v>
      </c>
    </row>
    <row r="21" spans="3:36" ht="12" customHeight="1">
      <c r="C21" s="115" t="s">
        <v>47</v>
      </c>
      <c r="D21" s="70">
        <v>12007</v>
      </c>
      <c r="E21" s="30">
        <v>15.367976449507232</v>
      </c>
      <c r="G21" s="115" t="s">
        <v>48</v>
      </c>
      <c r="H21" s="70">
        <v>207</v>
      </c>
      <c r="I21" s="30">
        <v>26.572528883183566</v>
      </c>
      <c r="K21" s="115" t="s">
        <v>77</v>
      </c>
      <c r="L21" s="70">
        <v>105</v>
      </c>
      <c r="M21" s="30">
        <v>26.184538653366584</v>
      </c>
      <c r="O21" s="115" t="s">
        <v>50</v>
      </c>
      <c r="P21" s="70">
        <v>5175</v>
      </c>
      <c r="Q21" s="30">
        <v>61.1557551406287</v>
      </c>
      <c r="U21" s="138"/>
      <c r="X21" s="138"/>
      <c r="AA21" s="138"/>
      <c r="AD21" s="138"/>
      <c r="AG21" s="138"/>
      <c r="AJ21" s="138"/>
    </row>
    <row r="22" spans="3:17" ht="12" customHeight="1">
      <c r="C22" s="118" t="s">
        <v>81</v>
      </c>
      <c r="D22" s="119">
        <v>9900</v>
      </c>
      <c r="E22" s="120">
        <v>12.67118904390119</v>
      </c>
      <c r="G22" s="118" t="s">
        <v>51</v>
      </c>
      <c r="H22" s="119">
        <v>197</v>
      </c>
      <c r="I22" s="120">
        <v>25.288831835686775</v>
      </c>
      <c r="K22" s="118" t="s">
        <v>57</v>
      </c>
      <c r="L22" s="119">
        <v>51</v>
      </c>
      <c r="M22" s="120">
        <v>12.718204488778055</v>
      </c>
      <c r="O22" s="121" t="s">
        <v>109</v>
      </c>
      <c r="P22" s="119">
        <v>475</v>
      </c>
      <c r="Q22" s="120">
        <v>5.613330181990073</v>
      </c>
    </row>
    <row r="23" spans="3:17" ht="12" customHeight="1">
      <c r="C23" s="117" t="s">
        <v>49</v>
      </c>
      <c r="D23" s="72">
        <v>5218</v>
      </c>
      <c r="E23" s="35">
        <v>6.6786125687955975</v>
      </c>
      <c r="G23" s="117" t="s">
        <v>78</v>
      </c>
      <c r="H23" s="72">
        <v>52</v>
      </c>
      <c r="I23" s="35">
        <v>6.675224646983311</v>
      </c>
      <c r="K23" s="117" t="s">
        <v>61</v>
      </c>
      <c r="L23" s="72">
        <v>32</v>
      </c>
      <c r="M23" s="35">
        <v>7.98004987531172</v>
      </c>
      <c r="O23" s="117" t="s">
        <v>51</v>
      </c>
      <c r="P23" s="72">
        <v>332</v>
      </c>
      <c r="Q23" s="35">
        <v>3.92342235878043</v>
      </c>
    </row>
    <row r="24" spans="3:17" ht="12" customHeight="1">
      <c r="C24" s="121" t="s">
        <v>54</v>
      </c>
      <c r="D24" s="119">
        <v>3782</v>
      </c>
      <c r="E24" s="120">
        <v>4.840650198387303</v>
      </c>
      <c r="G24" s="118" t="s">
        <v>49</v>
      </c>
      <c r="H24" s="119">
        <v>41</v>
      </c>
      <c r="I24" s="120">
        <v>5.263157894736842</v>
      </c>
      <c r="K24" s="118" t="s">
        <v>52</v>
      </c>
      <c r="L24" s="119">
        <v>26</v>
      </c>
      <c r="M24" s="120">
        <v>6.483790523690773</v>
      </c>
      <c r="O24" s="118" t="s">
        <v>59</v>
      </c>
      <c r="P24" s="119">
        <v>271</v>
      </c>
      <c r="Q24" s="120">
        <v>3.2025525880406525</v>
      </c>
    </row>
    <row r="25" spans="3:17" ht="12" customHeight="1">
      <c r="C25" s="117" t="s">
        <v>128</v>
      </c>
      <c r="D25" s="72">
        <v>3728</v>
      </c>
      <c r="E25" s="35">
        <v>4.771534621784205</v>
      </c>
      <c r="G25" s="117" t="s">
        <v>61</v>
      </c>
      <c r="H25" s="72">
        <v>37</v>
      </c>
      <c r="I25" s="35">
        <v>4.7496790757381255</v>
      </c>
      <c r="K25" s="117" t="s">
        <v>79</v>
      </c>
      <c r="L25" s="72">
        <v>17</v>
      </c>
      <c r="M25" s="35">
        <v>4.239401496259352</v>
      </c>
      <c r="O25" s="117" t="s">
        <v>129</v>
      </c>
      <c r="P25" s="72">
        <v>239</v>
      </c>
      <c r="Q25" s="35">
        <v>2.8243913968328997</v>
      </c>
    </row>
    <row r="26" spans="3:17" ht="12" customHeight="1">
      <c r="C26" s="125" t="s">
        <v>55</v>
      </c>
      <c r="D26" s="51">
        <v>43495</v>
      </c>
      <c r="E26" s="48">
        <v>55.670037117624474</v>
      </c>
      <c r="G26" s="125" t="s">
        <v>55</v>
      </c>
      <c r="H26" s="51">
        <v>245</v>
      </c>
      <c r="I26" s="48">
        <v>31.450577663671375</v>
      </c>
      <c r="K26" s="125" t="s">
        <v>55</v>
      </c>
      <c r="L26" s="51">
        <v>170</v>
      </c>
      <c r="M26" s="48">
        <v>42.394014962593516</v>
      </c>
      <c r="O26" s="125" t="s">
        <v>55</v>
      </c>
      <c r="P26" s="51">
        <v>1970</v>
      </c>
      <c r="Q26" s="48">
        <v>23.280548333727253</v>
      </c>
    </row>
    <row r="27" spans="3:17" ht="12" customHeight="1">
      <c r="C27" s="124"/>
      <c r="D27" s="124"/>
      <c r="E27" s="124"/>
      <c r="G27" s="124"/>
      <c r="H27" s="124"/>
      <c r="I27" s="124"/>
      <c r="K27" s="124"/>
      <c r="L27" s="124"/>
      <c r="M27" s="124"/>
      <c r="O27" s="124"/>
      <c r="P27" s="124"/>
      <c r="Q27" s="124"/>
    </row>
    <row r="28" spans="3:17" ht="12" customHeight="1">
      <c r="C28" s="159" t="s">
        <v>139</v>
      </c>
      <c r="D28" s="159"/>
      <c r="E28" s="159"/>
      <c r="G28" s="159" t="s">
        <v>141</v>
      </c>
      <c r="H28" s="159"/>
      <c r="I28" s="159"/>
      <c r="K28" s="159" t="s">
        <v>14</v>
      </c>
      <c r="L28" s="159"/>
      <c r="M28" s="159"/>
      <c r="O28" s="159" t="s">
        <v>15</v>
      </c>
      <c r="P28" s="159"/>
      <c r="Q28" s="159"/>
    </row>
    <row r="29" spans="3:17" ht="12" customHeight="1">
      <c r="C29" s="111" t="s">
        <v>75</v>
      </c>
      <c r="D29" s="112" t="s">
        <v>69</v>
      </c>
      <c r="E29" s="112" t="s">
        <v>66</v>
      </c>
      <c r="G29" s="113" t="s">
        <v>75</v>
      </c>
      <c r="H29" s="112" t="s">
        <v>69</v>
      </c>
      <c r="I29" s="112" t="s">
        <v>66</v>
      </c>
      <c r="K29" s="113" t="s">
        <v>75</v>
      </c>
      <c r="L29" s="114" t="s">
        <v>69</v>
      </c>
      <c r="M29" s="114" t="s">
        <v>66</v>
      </c>
      <c r="O29" s="111" t="s">
        <v>75</v>
      </c>
      <c r="P29" s="114" t="s">
        <v>69</v>
      </c>
      <c r="Q29" s="114" t="s">
        <v>66</v>
      </c>
    </row>
    <row r="30" spans="3:17" ht="12" customHeight="1">
      <c r="C30" s="126" t="s">
        <v>56</v>
      </c>
      <c r="D30" s="127">
        <v>27706</v>
      </c>
      <c r="E30" s="128">
        <v>37.3738736308207</v>
      </c>
      <c r="G30" s="126" t="s">
        <v>56</v>
      </c>
      <c r="H30" s="127">
        <v>39</v>
      </c>
      <c r="I30" s="128">
        <v>11.74698795180723</v>
      </c>
      <c r="K30" s="129" t="s">
        <v>54</v>
      </c>
      <c r="L30" s="127">
        <v>234</v>
      </c>
      <c r="M30" s="128">
        <v>30.077120822622106</v>
      </c>
      <c r="O30" s="126" t="s">
        <v>50</v>
      </c>
      <c r="P30" s="127">
        <v>10516</v>
      </c>
      <c r="Q30" s="128">
        <v>15.153174443067524</v>
      </c>
    </row>
    <row r="31" spans="3:17" ht="12" customHeight="1">
      <c r="C31" s="121" t="s">
        <v>52</v>
      </c>
      <c r="D31" s="119">
        <v>4787</v>
      </c>
      <c r="E31" s="120">
        <v>6.4574003129552695</v>
      </c>
      <c r="G31" s="118" t="s">
        <v>80</v>
      </c>
      <c r="H31" s="119">
        <v>23</v>
      </c>
      <c r="I31" s="120">
        <v>6.927710843373494</v>
      </c>
      <c r="K31" s="118" t="s">
        <v>83</v>
      </c>
      <c r="L31" s="119">
        <v>107</v>
      </c>
      <c r="M31" s="120">
        <v>13.753213367609254</v>
      </c>
      <c r="O31" s="118" t="s">
        <v>56</v>
      </c>
      <c r="P31" s="119">
        <v>9478</v>
      </c>
      <c r="Q31" s="120">
        <v>13.657454105305627</v>
      </c>
    </row>
    <row r="32" spans="3:35" ht="12" customHeight="1">
      <c r="C32" s="117" t="s">
        <v>62</v>
      </c>
      <c r="D32" s="72">
        <v>4298</v>
      </c>
      <c r="E32" s="35">
        <v>5.797766146873145</v>
      </c>
      <c r="G32" s="117" t="s">
        <v>51</v>
      </c>
      <c r="H32" s="72">
        <v>20</v>
      </c>
      <c r="I32" s="35">
        <v>6.024096385542169</v>
      </c>
      <c r="K32" s="117" t="s">
        <v>74</v>
      </c>
      <c r="L32" s="72">
        <v>104</v>
      </c>
      <c r="M32" s="35">
        <v>13.367609254498714</v>
      </c>
      <c r="O32" s="117" t="s">
        <v>70</v>
      </c>
      <c r="P32" s="72">
        <v>5265</v>
      </c>
      <c r="Q32" s="35">
        <v>7.586673967549497</v>
      </c>
      <c r="T32" s="138"/>
      <c r="W32" s="138"/>
      <c r="Z32" s="138"/>
      <c r="AC32" s="138"/>
      <c r="AF32" s="138"/>
      <c r="AI32" s="138"/>
    </row>
    <row r="33" spans="3:17" ht="12" customHeight="1">
      <c r="C33" s="118" t="s">
        <v>204</v>
      </c>
      <c r="D33" s="119">
        <v>2324</v>
      </c>
      <c r="E33" s="120">
        <v>3.1349484702962283</v>
      </c>
      <c r="G33" s="121" t="s">
        <v>128</v>
      </c>
      <c r="H33" s="119">
        <v>17</v>
      </c>
      <c r="I33" s="120">
        <v>5.120481927710843</v>
      </c>
      <c r="K33" s="118" t="s">
        <v>51</v>
      </c>
      <c r="L33" s="119">
        <v>66</v>
      </c>
      <c r="M33" s="120">
        <v>8.483290488431876</v>
      </c>
      <c r="O33" s="118" t="s">
        <v>59</v>
      </c>
      <c r="P33" s="119">
        <v>4776</v>
      </c>
      <c r="Q33" s="120">
        <v>6.8820427101645585</v>
      </c>
    </row>
    <row r="34" spans="3:17" ht="12" customHeight="1">
      <c r="C34" s="117" t="s">
        <v>109</v>
      </c>
      <c r="D34" s="72">
        <v>2030</v>
      </c>
      <c r="E34" s="35">
        <v>2.738358603572007</v>
      </c>
      <c r="G34" s="117" t="s">
        <v>72</v>
      </c>
      <c r="H34" s="72">
        <v>17</v>
      </c>
      <c r="I34" s="35">
        <v>5.120481927710843</v>
      </c>
      <c r="K34" s="117" t="s">
        <v>81</v>
      </c>
      <c r="L34" s="72">
        <v>49</v>
      </c>
      <c r="M34" s="35">
        <v>6.298200514138817</v>
      </c>
      <c r="O34" s="117" t="s">
        <v>49</v>
      </c>
      <c r="P34" s="72">
        <v>3520</v>
      </c>
      <c r="Q34" s="35">
        <v>5.072192282198334</v>
      </c>
    </row>
    <row r="35" spans="3:35" ht="12" customHeight="1">
      <c r="C35" s="125" t="s">
        <v>55</v>
      </c>
      <c r="D35" s="51">
        <v>32987</v>
      </c>
      <c r="E35" s="48">
        <v>44.497652835482654</v>
      </c>
      <c r="G35" s="125" t="s">
        <v>55</v>
      </c>
      <c r="H35" s="51">
        <v>216</v>
      </c>
      <c r="I35" s="48">
        <v>65.06024096385542</v>
      </c>
      <c r="K35" s="125" t="s">
        <v>55</v>
      </c>
      <c r="L35" s="51">
        <v>218</v>
      </c>
      <c r="M35" s="48">
        <v>28.020565552699228</v>
      </c>
      <c r="O35" s="125" t="s">
        <v>55</v>
      </c>
      <c r="P35" s="51">
        <v>35843</v>
      </c>
      <c r="Q35" s="48">
        <v>51.64846249171446</v>
      </c>
      <c r="T35" s="138"/>
      <c r="W35" s="138"/>
      <c r="Z35" s="138"/>
      <c r="AC35" s="138"/>
      <c r="AF35" s="138"/>
      <c r="AI35" s="138"/>
    </row>
    <row r="36" spans="3:17" ht="12" customHeight="1">
      <c r="C36" s="124"/>
      <c r="D36" s="124"/>
      <c r="E36" s="124"/>
      <c r="G36" s="124"/>
      <c r="H36" s="124"/>
      <c r="I36" s="124"/>
      <c r="K36" s="124"/>
      <c r="L36" s="124"/>
      <c r="M36" s="124"/>
      <c r="O36" s="124"/>
      <c r="P36" s="124"/>
      <c r="Q36" s="124"/>
    </row>
    <row r="37" spans="3:17" ht="12" customHeight="1">
      <c r="C37" s="159" t="s">
        <v>16</v>
      </c>
      <c r="D37" s="159"/>
      <c r="E37" s="159"/>
      <c r="G37" s="159" t="s">
        <v>17</v>
      </c>
      <c r="H37" s="159"/>
      <c r="I37" s="159"/>
      <c r="K37" s="159" t="s">
        <v>18</v>
      </c>
      <c r="L37" s="159"/>
      <c r="M37" s="159"/>
      <c r="O37" s="159" t="s">
        <v>19</v>
      </c>
      <c r="P37" s="159"/>
      <c r="Q37" s="159"/>
    </row>
    <row r="38" spans="3:17" ht="12" customHeight="1">
      <c r="C38" s="111" t="s">
        <v>75</v>
      </c>
      <c r="D38" s="112" t="s">
        <v>69</v>
      </c>
      <c r="E38" s="112" t="s">
        <v>66</v>
      </c>
      <c r="G38" s="113" t="s">
        <v>75</v>
      </c>
      <c r="H38" s="112" t="s">
        <v>69</v>
      </c>
      <c r="I38" s="112" t="s">
        <v>66</v>
      </c>
      <c r="K38" s="113" t="s">
        <v>75</v>
      </c>
      <c r="L38" s="114" t="s">
        <v>69</v>
      </c>
      <c r="M38" s="114" t="s">
        <v>66</v>
      </c>
      <c r="O38" s="111" t="s">
        <v>75</v>
      </c>
      <c r="P38" s="114" t="s">
        <v>69</v>
      </c>
      <c r="Q38" s="114" t="s">
        <v>66</v>
      </c>
    </row>
    <row r="39" spans="3:17" ht="12" customHeight="1">
      <c r="C39" s="115" t="s">
        <v>51</v>
      </c>
      <c r="D39" s="70">
        <v>2126</v>
      </c>
      <c r="E39" s="30">
        <v>71.03240895422654</v>
      </c>
      <c r="G39" s="115" t="s">
        <v>51</v>
      </c>
      <c r="H39" s="70">
        <v>397</v>
      </c>
      <c r="I39" s="30">
        <v>47.71634615384615</v>
      </c>
      <c r="K39" s="115" t="s">
        <v>78</v>
      </c>
      <c r="L39" s="70">
        <v>22</v>
      </c>
      <c r="M39" s="30">
        <v>38.59649122807017</v>
      </c>
      <c r="O39" s="115" t="s">
        <v>49</v>
      </c>
      <c r="P39" s="70">
        <v>289</v>
      </c>
      <c r="Q39" s="30">
        <v>16.542644533485976</v>
      </c>
    </row>
    <row r="40" spans="3:17" ht="12" customHeight="1">
      <c r="C40" s="117" t="s">
        <v>78</v>
      </c>
      <c r="D40" s="72">
        <v>195</v>
      </c>
      <c r="E40" s="35">
        <v>6.515202138322754</v>
      </c>
      <c r="G40" s="117" t="s">
        <v>48</v>
      </c>
      <c r="H40" s="72">
        <v>89</v>
      </c>
      <c r="I40" s="35">
        <v>10.697115384615383</v>
      </c>
      <c r="K40" s="117" t="s">
        <v>48</v>
      </c>
      <c r="L40" s="72">
        <v>16</v>
      </c>
      <c r="M40" s="35">
        <v>28.07017543859649</v>
      </c>
      <c r="O40" s="117" t="s">
        <v>51</v>
      </c>
      <c r="P40" s="72">
        <v>100</v>
      </c>
      <c r="Q40" s="35">
        <v>5.724098454493418</v>
      </c>
    </row>
    <row r="41" spans="3:17" ht="12" customHeight="1">
      <c r="C41" s="118" t="s">
        <v>48</v>
      </c>
      <c r="D41" s="119">
        <v>148</v>
      </c>
      <c r="E41" s="120">
        <v>4.944871366521884</v>
      </c>
      <c r="G41" s="118" t="s">
        <v>78</v>
      </c>
      <c r="H41" s="119">
        <v>70</v>
      </c>
      <c r="I41" s="120">
        <v>8.413461538461538</v>
      </c>
      <c r="K41" s="118" t="s">
        <v>51</v>
      </c>
      <c r="L41" s="119">
        <v>9</v>
      </c>
      <c r="M41" s="120">
        <v>15.789473684210526</v>
      </c>
      <c r="O41" s="121" t="s">
        <v>73</v>
      </c>
      <c r="P41" s="119">
        <v>93</v>
      </c>
      <c r="Q41" s="120">
        <v>5.323411562678878</v>
      </c>
    </row>
    <row r="42" spans="3:17" ht="12" customHeight="1">
      <c r="C42" s="117" t="s">
        <v>82</v>
      </c>
      <c r="D42" s="72">
        <v>135</v>
      </c>
      <c r="E42" s="35">
        <v>4.510524557300368</v>
      </c>
      <c r="G42" s="117" t="s">
        <v>208</v>
      </c>
      <c r="H42" s="72">
        <v>54</v>
      </c>
      <c r="I42" s="35">
        <v>6.490384615384616</v>
      </c>
      <c r="K42" s="117" t="s">
        <v>209</v>
      </c>
      <c r="L42" s="72">
        <v>2</v>
      </c>
      <c r="M42" s="35">
        <v>3.508771929824561</v>
      </c>
      <c r="O42" s="117" t="s">
        <v>57</v>
      </c>
      <c r="P42" s="72">
        <v>80</v>
      </c>
      <c r="Q42" s="35">
        <v>4.579278763594734</v>
      </c>
    </row>
    <row r="43" spans="3:17" ht="12" customHeight="1">
      <c r="C43" s="118" t="s">
        <v>49</v>
      </c>
      <c r="D43" s="119">
        <v>101</v>
      </c>
      <c r="E43" s="120">
        <v>3.3745405947210156</v>
      </c>
      <c r="G43" s="121" t="s">
        <v>49</v>
      </c>
      <c r="H43" s="119">
        <v>46</v>
      </c>
      <c r="I43" s="120">
        <v>5.528846153846153</v>
      </c>
      <c r="K43" s="118" t="s">
        <v>91</v>
      </c>
      <c r="L43" s="119">
        <v>2</v>
      </c>
      <c r="M43" s="120">
        <v>3.508771929824561</v>
      </c>
      <c r="O43" s="118" t="s">
        <v>92</v>
      </c>
      <c r="P43" s="119">
        <v>75</v>
      </c>
      <c r="Q43" s="120">
        <v>4.293073840870063</v>
      </c>
    </row>
    <row r="44" spans="3:17" ht="12" customHeight="1">
      <c r="C44" s="125" t="s">
        <v>55</v>
      </c>
      <c r="D44" s="51">
        <v>288</v>
      </c>
      <c r="E44" s="48">
        <v>9.62245238890745</v>
      </c>
      <c r="G44" s="125" t="s">
        <v>55</v>
      </c>
      <c r="H44" s="51">
        <v>176</v>
      </c>
      <c r="I44" s="48">
        <v>21.153846153846153</v>
      </c>
      <c r="K44" s="125" t="s">
        <v>55</v>
      </c>
      <c r="L44" s="51">
        <v>6</v>
      </c>
      <c r="M44" s="48">
        <v>10.526315789473683</v>
      </c>
      <c r="O44" s="125" t="s">
        <v>55</v>
      </c>
      <c r="P44" s="51">
        <v>1110</v>
      </c>
      <c r="Q44" s="48">
        <v>63.53749284487693</v>
      </c>
    </row>
    <row r="45" spans="3:17" ht="12" customHeight="1">
      <c r="C45" s="124"/>
      <c r="D45" s="124"/>
      <c r="E45" s="124"/>
      <c r="G45" s="124"/>
      <c r="H45" s="124"/>
      <c r="I45" s="124"/>
      <c r="K45" s="124"/>
      <c r="L45" s="124"/>
      <c r="M45" s="124"/>
      <c r="O45" s="124"/>
      <c r="P45" s="124"/>
      <c r="Q45" s="124"/>
    </row>
    <row r="46" spans="3:17" ht="12" customHeight="1">
      <c r="C46" s="159" t="s">
        <v>20</v>
      </c>
      <c r="D46" s="159"/>
      <c r="E46" s="159"/>
      <c r="G46" s="159" t="s">
        <v>21</v>
      </c>
      <c r="H46" s="159"/>
      <c r="I46" s="159"/>
      <c r="K46" s="159" t="s">
        <v>22</v>
      </c>
      <c r="L46" s="159"/>
      <c r="M46" s="159"/>
      <c r="O46" s="159" t="s">
        <v>23</v>
      </c>
      <c r="P46" s="159"/>
      <c r="Q46" s="159"/>
    </row>
    <row r="47" spans="3:32" ht="12" customHeight="1">
      <c r="C47" s="111" t="s">
        <v>75</v>
      </c>
      <c r="D47" s="112" t="s">
        <v>69</v>
      </c>
      <c r="E47" s="112" t="s">
        <v>66</v>
      </c>
      <c r="G47" s="113" t="s">
        <v>75</v>
      </c>
      <c r="H47" s="112" t="s">
        <v>69</v>
      </c>
      <c r="I47" s="112" t="s">
        <v>66</v>
      </c>
      <c r="K47" s="113" t="s">
        <v>75</v>
      </c>
      <c r="L47" s="114" t="s">
        <v>69</v>
      </c>
      <c r="M47" s="114" t="s">
        <v>66</v>
      </c>
      <c r="O47" s="111" t="s">
        <v>75</v>
      </c>
      <c r="P47" s="114" t="s">
        <v>69</v>
      </c>
      <c r="Q47" s="114" t="s">
        <v>66</v>
      </c>
      <c r="T47" s="138"/>
      <c r="W47" s="138"/>
      <c r="Z47" s="138"/>
      <c r="AC47" s="138"/>
      <c r="AF47" s="138"/>
    </row>
    <row r="48" spans="3:17" ht="12" customHeight="1">
      <c r="C48" s="129" t="s">
        <v>51</v>
      </c>
      <c r="D48" s="127">
        <v>371</v>
      </c>
      <c r="E48" s="128">
        <v>14.079696394686907</v>
      </c>
      <c r="G48" s="126"/>
      <c r="H48" s="127" t="s">
        <v>6</v>
      </c>
      <c r="I48" s="128"/>
      <c r="K48" s="126"/>
      <c r="L48" s="127" t="s">
        <v>6</v>
      </c>
      <c r="M48" s="128"/>
      <c r="O48" s="126" t="s">
        <v>81</v>
      </c>
      <c r="P48" s="127">
        <v>809</v>
      </c>
      <c r="Q48" s="128">
        <v>18.159371492704825</v>
      </c>
    </row>
    <row r="49" spans="3:17" ht="12" customHeight="1">
      <c r="C49" s="118" t="s">
        <v>53</v>
      </c>
      <c r="D49" s="119">
        <v>346</v>
      </c>
      <c r="E49" s="120">
        <v>13.130929791271347</v>
      </c>
      <c r="G49" s="118"/>
      <c r="H49" s="119" t="s">
        <v>6</v>
      </c>
      <c r="I49" s="120"/>
      <c r="K49" s="118"/>
      <c r="L49" s="119" t="s">
        <v>6</v>
      </c>
      <c r="M49" s="120"/>
      <c r="O49" s="121" t="s">
        <v>54</v>
      </c>
      <c r="P49" s="119">
        <v>635</v>
      </c>
      <c r="Q49" s="120">
        <v>14.25364758698092</v>
      </c>
    </row>
    <row r="50" spans="3:32" ht="12" customHeight="1">
      <c r="C50" s="117" t="s">
        <v>48</v>
      </c>
      <c r="D50" s="72">
        <v>257</v>
      </c>
      <c r="E50" s="35">
        <v>9.753320683111955</v>
      </c>
      <c r="G50" s="117"/>
      <c r="H50" s="72" t="s">
        <v>6</v>
      </c>
      <c r="I50" s="35"/>
      <c r="K50" s="117"/>
      <c r="L50" s="72" t="s">
        <v>6</v>
      </c>
      <c r="M50" s="35"/>
      <c r="O50" s="117" t="s">
        <v>83</v>
      </c>
      <c r="P50" s="72">
        <v>458</v>
      </c>
      <c r="Q50" s="35">
        <v>10.280583613916948</v>
      </c>
      <c r="T50" s="138"/>
      <c r="W50" s="138"/>
      <c r="Z50" s="138"/>
      <c r="AC50" s="138"/>
      <c r="AF50" s="138"/>
    </row>
    <row r="51" spans="3:17" ht="12" customHeight="1">
      <c r="C51" s="117" t="s">
        <v>49</v>
      </c>
      <c r="D51" s="72">
        <v>217</v>
      </c>
      <c r="E51" s="35">
        <v>8.235294117647058</v>
      </c>
      <c r="G51" s="117"/>
      <c r="H51" s="72" t="s">
        <v>6</v>
      </c>
      <c r="I51" s="35"/>
      <c r="K51" s="117"/>
      <c r="L51" s="72" t="s">
        <v>6</v>
      </c>
      <c r="M51" s="35"/>
      <c r="O51" s="117" t="s">
        <v>128</v>
      </c>
      <c r="P51" s="72">
        <v>380</v>
      </c>
      <c r="Q51" s="35">
        <v>8.529741863075197</v>
      </c>
    </row>
    <row r="52" spans="3:17" ht="12" customHeight="1">
      <c r="C52" s="117" t="s">
        <v>109</v>
      </c>
      <c r="D52" s="72">
        <v>191</v>
      </c>
      <c r="E52" s="35">
        <v>7.248576850094876</v>
      </c>
      <c r="G52" s="117"/>
      <c r="H52" s="72" t="s">
        <v>6</v>
      </c>
      <c r="I52" s="35"/>
      <c r="K52" s="117"/>
      <c r="L52" s="72" t="s">
        <v>6</v>
      </c>
      <c r="M52" s="35"/>
      <c r="O52" s="117" t="s">
        <v>51</v>
      </c>
      <c r="P52" s="72">
        <v>232</v>
      </c>
      <c r="Q52" s="35">
        <v>5.207631874298541</v>
      </c>
    </row>
    <row r="53" spans="3:17" ht="12" customHeight="1">
      <c r="C53" s="125" t="s">
        <v>55</v>
      </c>
      <c r="D53" s="51">
        <v>1253</v>
      </c>
      <c r="E53" s="48">
        <v>47.55218216318786</v>
      </c>
      <c r="G53" s="125"/>
      <c r="H53" s="51" t="s">
        <v>6</v>
      </c>
      <c r="I53" s="48"/>
      <c r="K53" s="125"/>
      <c r="L53" s="51" t="s">
        <v>6</v>
      </c>
      <c r="M53" s="48"/>
      <c r="O53" s="125" t="s">
        <v>55</v>
      </c>
      <c r="P53" s="51">
        <v>1941</v>
      </c>
      <c r="Q53" s="48">
        <v>43.56902356902357</v>
      </c>
    </row>
    <row r="54" spans="3:17" ht="12" customHeight="1">
      <c r="C54" s="124"/>
      <c r="D54" s="124"/>
      <c r="E54" s="124"/>
      <c r="G54" s="124"/>
      <c r="H54" s="124"/>
      <c r="I54" s="124"/>
      <c r="K54" s="124"/>
      <c r="L54" s="124"/>
      <c r="M54" s="124"/>
      <c r="O54" s="124"/>
      <c r="P54" s="124"/>
      <c r="Q54" s="124"/>
    </row>
    <row r="55" spans="3:17" ht="12" customHeight="1">
      <c r="C55" s="159" t="s">
        <v>24</v>
      </c>
      <c r="D55" s="159"/>
      <c r="E55" s="159"/>
      <c r="G55" s="159" t="s">
        <v>25</v>
      </c>
      <c r="H55" s="159"/>
      <c r="I55" s="159"/>
      <c r="K55" s="159" t="s">
        <v>26</v>
      </c>
      <c r="L55" s="159"/>
      <c r="M55" s="159"/>
      <c r="O55" s="159" t="s">
        <v>27</v>
      </c>
      <c r="P55" s="159"/>
      <c r="Q55" s="159"/>
    </row>
    <row r="56" spans="3:17" ht="12" customHeight="1">
      <c r="C56" s="111" t="s">
        <v>75</v>
      </c>
      <c r="D56" s="112" t="s">
        <v>69</v>
      </c>
      <c r="E56" s="112" t="s">
        <v>66</v>
      </c>
      <c r="G56" s="113" t="s">
        <v>75</v>
      </c>
      <c r="H56" s="112" t="s">
        <v>69</v>
      </c>
      <c r="I56" s="112" t="s">
        <v>66</v>
      </c>
      <c r="K56" s="113" t="s">
        <v>75</v>
      </c>
      <c r="L56" s="114" t="s">
        <v>69</v>
      </c>
      <c r="M56" s="114" t="s">
        <v>66</v>
      </c>
      <c r="O56" s="111" t="s">
        <v>75</v>
      </c>
      <c r="P56" s="114" t="s">
        <v>69</v>
      </c>
      <c r="Q56" s="114" t="s">
        <v>66</v>
      </c>
    </row>
    <row r="57" spans="3:17" ht="12" customHeight="1">
      <c r="C57" s="126" t="s">
        <v>48</v>
      </c>
      <c r="D57" s="127">
        <v>4084</v>
      </c>
      <c r="E57" s="128">
        <v>63.01496682610708</v>
      </c>
      <c r="G57" s="126" t="s">
        <v>57</v>
      </c>
      <c r="H57" s="127">
        <v>6841</v>
      </c>
      <c r="I57" s="128">
        <v>51.763014527845044</v>
      </c>
      <c r="K57" s="129" t="s">
        <v>79</v>
      </c>
      <c r="L57" s="127">
        <v>201</v>
      </c>
      <c r="M57" s="128">
        <v>18.820224719101123</v>
      </c>
      <c r="O57" s="129" t="s">
        <v>54</v>
      </c>
      <c r="P57" s="127">
        <v>1890</v>
      </c>
      <c r="Q57" s="128">
        <v>45.280306660277915</v>
      </c>
    </row>
    <row r="58" spans="3:17" ht="12" customHeight="1">
      <c r="C58" s="117" t="s">
        <v>78</v>
      </c>
      <c r="D58" s="72">
        <v>1101</v>
      </c>
      <c r="E58" s="35">
        <v>16.98811911742015</v>
      </c>
      <c r="G58" s="117" t="s">
        <v>84</v>
      </c>
      <c r="H58" s="72">
        <v>904</v>
      </c>
      <c r="I58" s="35">
        <v>6.840193704600485</v>
      </c>
      <c r="K58" s="117" t="s">
        <v>128</v>
      </c>
      <c r="L58" s="72">
        <v>190</v>
      </c>
      <c r="M58" s="35">
        <v>17.790262172284642</v>
      </c>
      <c r="O58" s="117" t="s">
        <v>74</v>
      </c>
      <c r="P58" s="72">
        <v>914</v>
      </c>
      <c r="Q58" s="35">
        <v>21.897460469573552</v>
      </c>
    </row>
    <row r="59" spans="3:17" ht="12" customHeight="1">
      <c r="C59" s="118" t="s">
        <v>49</v>
      </c>
      <c r="D59" s="119">
        <v>276</v>
      </c>
      <c r="E59" s="120">
        <v>4.258602067582163</v>
      </c>
      <c r="G59" s="121" t="s">
        <v>85</v>
      </c>
      <c r="H59" s="119">
        <v>575</v>
      </c>
      <c r="I59" s="120">
        <v>4.3507869249394675</v>
      </c>
      <c r="K59" s="118" t="s">
        <v>73</v>
      </c>
      <c r="L59" s="119">
        <v>76</v>
      </c>
      <c r="M59" s="120">
        <v>7.116104868913857</v>
      </c>
      <c r="O59" s="118" t="s">
        <v>46</v>
      </c>
      <c r="P59" s="119">
        <v>593</v>
      </c>
      <c r="Q59" s="120">
        <v>14.20699568758984</v>
      </c>
    </row>
    <row r="60" spans="3:17" ht="12" customHeight="1">
      <c r="C60" s="117" t="s">
        <v>53</v>
      </c>
      <c r="D60" s="72">
        <v>219</v>
      </c>
      <c r="E60" s="35">
        <v>3.3791081623206294</v>
      </c>
      <c r="G60" s="117" t="s">
        <v>49</v>
      </c>
      <c r="H60" s="72">
        <v>510</v>
      </c>
      <c r="I60" s="35">
        <v>3.858958837772397</v>
      </c>
      <c r="K60" s="117" t="s">
        <v>109</v>
      </c>
      <c r="L60" s="72">
        <v>70</v>
      </c>
      <c r="M60" s="35">
        <v>6.5543071161048685</v>
      </c>
      <c r="O60" s="117" t="s">
        <v>83</v>
      </c>
      <c r="P60" s="72">
        <v>296</v>
      </c>
      <c r="Q60" s="35">
        <v>7.0915189266890275</v>
      </c>
    </row>
    <row r="61" spans="3:32" ht="12" customHeight="1">
      <c r="C61" s="117" t="s">
        <v>51</v>
      </c>
      <c r="D61" s="72">
        <v>186</v>
      </c>
      <c r="E61" s="35">
        <v>2.8699274803271098</v>
      </c>
      <c r="G61" s="117" t="s">
        <v>52</v>
      </c>
      <c r="H61" s="72">
        <v>488</v>
      </c>
      <c r="I61" s="35">
        <v>3.6924939467312345</v>
      </c>
      <c r="K61" s="117" t="s">
        <v>46</v>
      </c>
      <c r="L61" s="72">
        <v>41</v>
      </c>
      <c r="M61" s="35">
        <v>3.838951310861423</v>
      </c>
      <c r="O61" s="117" t="s">
        <v>81</v>
      </c>
      <c r="P61" s="72">
        <v>203</v>
      </c>
      <c r="Q61" s="35">
        <v>4.863440344992813</v>
      </c>
      <c r="T61" s="138"/>
      <c r="W61" s="138"/>
      <c r="Z61" s="138"/>
      <c r="AC61" s="138"/>
      <c r="AF61" s="138"/>
    </row>
    <row r="62" spans="3:17" ht="12" customHeight="1">
      <c r="C62" s="125" t="s">
        <v>55</v>
      </c>
      <c r="D62" s="51">
        <v>615</v>
      </c>
      <c r="E62" s="48">
        <v>9.489276346242864</v>
      </c>
      <c r="G62" s="125" t="s">
        <v>55</v>
      </c>
      <c r="H62" s="51">
        <v>3898</v>
      </c>
      <c r="I62" s="48">
        <v>29.494552058111378</v>
      </c>
      <c r="K62" s="125" t="s">
        <v>55</v>
      </c>
      <c r="L62" s="51">
        <v>490</v>
      </c>
      <c r="M62" s="48">
        <v>45.88014981273408</v>
      </c>
      <c r="O62" s="125" t="s">
        <v>55</v>
      </c>
      <c r="P62" s="51">
        <v>278</v>
      </c>
      <c r="Q62" s="48">
        <v>6.660277910876856</v>
      </c>
    </row>
    <row r="63" spans="3:17" ht="12" customHeight="1">
      <c r="C63" s="124"/>
      <c r="D63" s="124"/>
      <c r="E63" s="124"/>
      <c r="G63" s="124"/>
      <c r="H63" s="124"/>
      <c r="I63" s="124"/>
      <c r="K63" s="124"/>
      <c r="L63" s="124"/>
      <c r="M63" s="124"/>
      <c r="O63" s="124"/>
      <c r="P63" s="124"/>
      <c r="Q63" s="124"/>
    </row>
    <row r="64" spans="3:32" ht="12" customHeight="1">
      <c r="C64" s="159" t="s">
        <v>28</v>
      </c>
      <c r="D64" s="159"/>
      <c r="E64" s="159"/>
      <c r="G64" s="159" t="s">
        <v>29</v>
      </c>
      <c r="H64" s="159"/>
      <c r="I64" s="159"/>
      <c r="K64" s="159" t="s">
        <v>30</v>
      </c>
      <c r="L64" s="159"/>
      <c r="M64" s="159"/>
      <c r="O64" s="159" t="s">
        <v>32</v>
      </c>
      <c r="P64" s="159"/>
      <c r="Q64" s="159"/>
      <c r="T64" s="138"/>
      <c r="W64" s="138"/>
      <c r="Z64" s="138"/>
      <c r="AC64" s="138"/>
      <c r="AF64" s="138"/>
    </row>
    <row r="65" spans="3:17" ht="12" customHeight="1">
      <c r="C65" s="111" t="s">
        <v>75</v>
      </c>
      <c r="D65" s="112" t="s">
        <v>69</v>
      </c>
      <c r="E65" s="112" t="s">
        <v>66</v>
      </c>
      <c r="G65" s="113" t="s">
        <v>75</v>
      </c>
      <c r="H65" s="112" t="s">
        <v>69</v>
      </c>
      <c r="I65" s="112" t="s">
        <v>66</v>
      </c>
      <c r="K65" s="113" t="s">
        <v>75</v>
      </c>
      <c r="L65" s="114" t="s">
        <v>69</v>
      </c>
      <c r="M65" s="114" t="s">
        <v>66</v>
      </c>
      <c r="O65" s="111" t="s">
        <v>75</v>
      </c>
      <c r="P65" s="114" t="s">
        <v>69</v>
      </c>
      <c r="Q65" s="114" t="s">
        <v>66</v>
      </c>
    </row>
    <row r="66" spans="3:17" ht="12" customHeight="1">
      <c r="C66" s="115"/>
      <c r="D66" s="70" t="s">
        <v>6</v>
      </c>
      <c r="E66" s="30"/>
      <c r="G66" s="115" t="s">
        <v>51</v>
      </c>
      <c r="H66" s="70">
        <v>1536</v>
      </c>
      <c r="I66" s="30">
        <v>19.240886884629838</v>
      </c>
      <c r="K66" s="115" t="s">
        <v>49</v>
      </c>
      <c r="L66" s="70">
        <v>2565</v>
      </c>
      <c r="M66" s="30">
        <v>16.268155007293714</v>
      </c>
      <c r="O66" s="115" t="s">
        <v>34</v>
      </c>
      <c r="P66" s="70">
        <v>58</v>
      </c>
      <c r="Q66" s="30">
        <v>40.27777777777778</v>
      </c>
    </row>
    <row r="67" spans="3:17" ht="12" customHeight="1">
      <c r="C67" s="117"/>
      <c r="D67" s="72" t="s">
        <v>6</v>
      </c>
      <c r="E67" s="35"/>
      <c r="G67" s="117" t="s">
        <v>49</v>
      </c>
      <c r="H67" s="72">
        <v>758</v>
      </c>
      <c r="I67" s="35">
        <v>9.495177251659777</v>
      </c>
      <c r="K67" s="117" t="s">
        <v>52</v>
      </c>
      <c r="L67" s="72">
        <v>1559</v>
      </c>
      <c r="M67" s="35">
        <v>9.887740216908734</v>
      </c>
      <c r="O67" s="117" t="s">
        <v>74</v>
      </c>
      <c r="P67" s="72">
        <v>10</v>
      </c>
      <c r="Q67" s="35">
        <v>6.944444444444445</v>
      </c>
    </row>
    <row r="68" spans="3:17" ht="12" customHeight="1">
      <c r="C68" s="117"/>
      <c r="D68" s="72" t="s">
        <v>6</v>
      </c>
      <c r="E68" s="35"/>
      <c r="G68" s="117" t="s">
        <v>210</v>
      </c>
      <c r="H68" s="72">
        <v>394</v>
      </c>
      <c r="I68" s="35">
        <v>4.935487911812602</v>
      </c>
      <c r="K68" s="117" t="s">
        <v>58</v>
      </c>
      <c r="L68" s="72">
        <v>1001</v>
      </c>
      <c r="M68" s="35">
        <v>6.348702987251856</v>
      </c>
      <c r="O68" s="117" t="s">
        <v>60</v>
      </c>
      <c r="P68" s="72">
        <v>8</v>
      </c>
      <c r="Q68" s="35">
        <v>5.555555555555555</v>
      </c>
    </row>
    <row r="69" spans="3:17" ht="12" customHeight="1">
      <c r="C69" s="117"/>
      <c r="D69" s="72" t="s">
        <v>6</v>
      </c>
      <c r="E69" s="35"/>
      <c r="G69" s="117" t="s">
        <v>211</v>
      </c>
      <c r="H69" s="72">
        <v>369</v>
      </c>
      <c r="I69" s="35">
        <v>4.6223224351747465</v>
      </c>
      <c r="K69" s="117" t="s">
        <v>47</v>
      </c>
      <c r="L69" s="72">
        <v>835</v>
      </c>
      <c r="M69" s="35">
        <v>5.295871123232067</v>
      </c>
      <c r="O69" s="117" t="s">
        <v>73</v>
      </c>
      <c r="P69" s="72">
        <v>7</v>
      </c>
      <c r="Q69" s="35">
        <v>4.861111111111112</v>
      </c>
    </row>
    <row r="70" spans="3:17" ht="12" customHeight="1">
      <c r="C70" s="118"/>
      <c r="D70" s="119" t="s">
        <v>6</v>
      </c>
      <c r="E70" s="120"/>
      <c r="G70" s="121" t="s">
        <v>74</v>
      </c>
      <c r="H70" s="119">
        <v>358</v>
      </c>
      <c r="I70" s="120">
        <v>4.4845296254540905</v>
      </c>
      <c r="K70" s="118" t="s">
        <v>46</v>
      </c>
      <c r="L70" s="119">
        <v>663</v>
      </c>
      <c r="M70" s="120">
        <v>4.204985095452527</v>
      </c>
      <c r="O70" s="118" t="s">
        <v>57</v>
      </c>
      <c r="P70" s="119">
        <v>7</v>
      </c>
      <c r="Q70" s="120">
        <v>4.861111111111112</v>
      </c>
    </row>
    <row r="71" spans="3:17" ht="12" customHeight="1">
      <c r="C71" s="125"/>
      <c r="D71" s="51" t="s">
        <v>6</v>
      </c>
      <c r="E71" s="48"/>
      <c r="G71" s="125" t="s">
        <v>55</v>
      </c>
      <c r="H71" s="51">
        <v>4568</v>
      </c>
      <c r="I71" s="48">
        <v>57.22159589126895</v>
      </c>
      <c r="K71" s="125" t="s">
        <v>55</v>
      </c>
      <c r="L71" s="51">
        <v>9144</v>
      </c>
      <c r="M71" s="48">
        <v>57.9945455698611</v>
      </c>
      <c r="O71" s="125" t="s">
        <v>55</v>
      </c>
      <c r="P71" s="51">
        <v>54</v>
      </c>
      <c r="Q71" s="48">
        <v>37.5</v>
      </c>
    </row>
    <row r="72" spans="3:17" ht="12" customHeight="1">
      <c r="C72" s="124"/>
      <c r="D72" s="124"/>
      <c r="E72" s="124"/>
      <c r="G72" s="108"/>
      <c r="H72" s="108"/>
      <c r="I72" s="108"/>
      <c r="K72" s="108"/>
      <c r="L72" s="108"/>
      <c r="M72" s="108"/>
      <c r="O72" s="108"/>
      <c r="P72" s="108"/>
      <c r="Q72" s="108"/>
    </row>
    <row r="73" spans="3:9" ht="12" customHeight="1">
      <c r="C73" s="159" t="s">
        <v>33</v>
      </c>
      <c r="D73" s="159"/>
      <c r="E73" s="159"/>
      <c r="G73" s="160"/>
      <c r="H73" s="160"/>
      <c r="I73" s="160"/>
    </row>
    <row r="74" spans="3:31" ht="12" customHeight="1">
      <c r="C74" s="111" t="s">
        <v>75</v>
      </c>
      <c r="D74" s="112" t="s">
        <v>69</v>
      </c>
      <c r="E74" s="112" t="s">
        <v>66</v>
      </c>
      <c r="T74" s="138"/>
      <c r="W74" s="138"/>
      <c r="Z74" s="138"/>
      <c r="AB74" s="138"/>
      <c r="AE74" s="138"/>
    </row>
    <row r="75" spans="3:5" ht="12" customHeight="1">
      <c r="C75" s="115" t="s">
        <v>47</v>
      </c>
      <c r="D75" s="70">
        <v>792</v>
      </c>
      <c r="E75" s="30">
        <v>14.918063665473724</v>
      </c>
    </row>
    <row r="76" spans="3:5" ht="12" customHeight="1">
      <c r="C76" s="117" t="s">
        <v>49</v>
      </c>
      <c r="D76" s="72">
        <v>650</v>
      </c>
      <c r="E76" s="35">
        <v>12.243360331512527</v>
      </c>
    </row>
    <row r="77" spans="3:31" ht="12" customHeight="1">
      <c r="C77" s="117" t="s">
        <v>58</v>
      </c>
      <c r="D77" s="72">
        <v>453</v>
      </c>
      <c r="E77" s="35">
        <v>8.532680354115653</v>
      </c>
      <c r="T77" s="138"/>
      <c r="W77" s="138"/>
      <c r="Z77" s="138"/>
      <c r="AB77" s="138"/>
      <c r="AE77" s="138"/>
    </row>
    <row r="78" spans="3:5" ht="12" customHeight="1">
      <c r="C78" s="117" t="s">
        <v>52</v>
      </c>
      <c r="D78" s="72">
        <v>281</v>
      </c>
      <c r="E78" s="35">
        <v>5.292898851007723</v>
      </c>
    </row>
    <row r="79" spans="3:5" ht="12" customHeight="1">
      <c r="C79" s="118" t="s">
        <v>210</v>
      </c>
      <c r="D79" s="119">
        <v>280</v>
      </c>
      <c r="E79" s="120">
        <v>5.274062912036165</v>
      </c>
    </row>
    <row r="80" spans="3:5" ht="12" customHeight="1">
      <c r="C80" s="125" t="s">
        <v>55</v>
      </c>
      <c r="D80" s="51">
        <v>2853</v>
      </c>
      <c r="E80" s="48">
        <v>53.73893388585421</v>
      </c>
    </row>
    <row r="81" spans="8:9" ht="12" customHeight="1">
      <c r="H81" s="11"/>
      <c r="I81" s="11"/>
    </row>
    <row r="82" ht="12" customHeight="1">
      <c r="C82" s="52" t="s">
        <v>213</v>
      </c>
    </row>
    <row r="83" ht="15" customHeight="1">
      <c r="C83" s="56" t="s">
        <v>110</v>
      </c>
    </row>
    <row r="84" spans="3:5" ht="12" customHeight="1">
      <c r="C84" s="7" t="s">
        <v>123</v>
      </c>
      <c r="D84" s="53"/>
      <c r="E84" s="53"/>
    </row>
    <row r="85" ht="12" customHeight="1">
      <c r="C85" s="7" t="s">
        <v>142</v>
      </c>
    </row>
    <row r="86" ht="12" customHeight="1">
      <c r="C86" s="7" t="s">
        <v>140</v>
      </c>
    </row>
    <row r="87" ht="12" customHeight="1">
      <c r="C87" s="57" t="s">
        <v>151</v>
      </c>
    </row>
    <row r="90" ht="12" customHeight="1">
      <c r="A90" s="15" t="s">
        <v>67</v>
      </c>
    </row>
    <row r="91" spans="1:2" ht="12" customHeight="1">
      <c r="A91" s="7" t="s">
        <v>93</v>
      </c>
      <c r="B91" s="7" t="s">
        <v>118</v>
      </c>
    </row>
  </sheetData>
  <mergeCells count="29">
    <mergeCell ref="O10:Q10"/>
    <mergeCell ref="G19:I19"/>
    <mergeCell ref="K19:M19"/>
    <mergeCell ref="O19:Q19"/>
    <mergeCell ref="C28:E28"/>
    <mergeCell ref="G28:I28"/>
    <mergeCell ref="K28:M28"/>
    <mergeCell ref="O28:Q28"/>
    <mergeCell ref="C10:E10"/>
    <mergeCell ref="G10:I10"/>
    <mergeCell ref="K10:M10"/>
    <mergeCell ref="C19:E19"/>
    <mergeCell ref="C37:E37"/>
    <mergeCell ref="G37:I37"/>
    <mergeCell ref="K37:M37"/>
    <mergeCell ref="O37:Q37"/>
    <mergeCell ref="C46:E46"/>
    <mergeCell ref="G46:I46"/>
    <mergeCell ref="K46:M46"/>
    <mergeCell ref="O46:Q46"/>
    <mergeCell ref="O55:Q55"/>
    <mergeCell ref="C64:E64"/>
    <mergeCell ref="G64:I64"/>
    <mergeCell ref="K64:M64"/>
    <mergeCell ref="O64:Q64"/>
    <mergeCell ref="C73:E73"/>
    <mergeCell ref="C55:E55"/>
    <mergeCell ref="G55:I55"/>
    <mergeCell ref="K55:M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3.8515625" style="7" customWidth="1"/>
    <col min="4" max="5" width="32.28125" style="7" customWidth="1"/>
    <col min="6" max="6" width="33.57421875" style="7" customWidth="1"/>
    <col min="7" max="7" width="34.57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3">
      <c r="C6" s="9" t="s">
        <v>147</v>
      </c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3:14" ht="13">
      <c r="C7" s="2"/>
      <c r="D7" s="9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3:14" ht="12" customHeight="1">
      <c r="C8" s="17"/>
      <c r="D8" s="9"/>
      <c r="E8" s="9"/>
      <c r="F8" s="9"/>
      <c r="G8" s="9"/>
      <c r="H8" s="10"/>
      <c r="I8" s="10"/>
      <c r="J8" s="10"/>
      <c r="K8" s="10"/>
      <c r="L8" s="10"/>
      <c r="M8" s="10"/>
      <c r="N8" s="10"/>
    </row>
    <row r="9" spans="3:7" ht="12" customHeight="1">
      <c r="C9" s="18"/>
      <c r="D9" s="18"/>
      <c r="E9" s="18"/>
      <c r="F9" s="18"/>
      <c r="G9" s="18"/>
    </row>
    <row r="10" spans="3:7" ht="24" customHeight="1">
      <c r="C10" s="140"/>
      <c r="D10" s="142" t="s">
        <v>145</v>
      </c>
      <c r="E10" s="140"/>
      <c r="F10" s="140"/>
      <c r="G10" s="143" t="s">
        <v>146</v>
      </c>
    </row>
    <row r="11" spans="3:7" ht="43" customHeight="1">
      <c r="C11" s="141"/>
      <c r="D11" s="19" t="s">
        <v>99</v>
      </c>
      <c r="E11" s="19" t="s">
        <v>100</v>
      </c>
      <c r="F11" s="20" t="s">
        <v>166</v>
      </c>
      <c r="G11" s="144"/>
    </row>
    <row r="12" spans="3:7" ht="12" customHeight="1">
      <c r="C12" s="21" t="s">
        <v>35</v>
      </c>
      <c r="D12" s="22">
        <v>326599</v>
      </c>
      <c r="E12" s="23">
        <v>100</v>
      </c>
      <c r="F12" s="24">
        <v>426.94717923004634</v>
      </c>
      <c r="G12" s="25">
        <v>51.65906815391351</v>
      </c>
    </row>
    <row r="13" spans="3:7" ht="12" customHeight="1">
      <c r="C13" s="26" t="s">
        <v>7</v>
      </c>
      <c r="D13" s="27">
        <v>19499</v>
      </c>
      <c r="E13" s="28">
        <v>5.970318341452362</v>
      </c>
      <c r="F13" s="29">
        <v>837.5941858532108</v>
      </c>
      <c r="G13" s="30">
        <v>63.33658136314683</v>
      </c>
    </row>
    <row r="14" spans="3:8" ht="12" customHeight="1">
      <c r="C14" s="31" t="s">
        <v>8</v>
      </c>
      <c r="D14" s="32">
        <v>1146</v>
      </c>
      <c r="E14" s="33">
        <v>0.35088901068282513</v>
      </c>
      <c r="F14" s="34">
        <v>96.39948755176425</v>
      </c>
      <c r="G14" s="35">
        <v>32.37347294938918</v>
      </c>
      <c r="H14" s="36"/>
    </row>
    <row r="15" spans="3:8" ht="12" customHeight="1">
      <c r="C15" s="31" t="s">
        <v>9</v>
      </c>
      <c r="D15" s="32">
        <v>7470</v>
      </c>
      <c r="E15" s="33">
        <v>2.287208472775483</v>
      </c>
      <c r="F15" s="34">
        <v>372.94412677903586</v>
      </c>
      <c r="G15" s="35">
        <v>56.72021419009371</v>
      </c>
      <c r="H15" s="36"/>
    </row>
    <row r="16" spans="3:8" ht="12" customHeight="1">
      <c r="C16" s="31" t="s">
        <v>10</v>
      </c>
      <c r="D16" s="32">
        <v>4664</v>
      </c>
      <c r="E16" s="33">
        <v>1.4280509125869951</v>
      </c>
      <c r="F16" s="34">
        <v>404.9563742859649</v>
      </c>
      <c r="G16" s="35">
        <v>50.75042881646655</v>
      </c>
      <c r="H16" s="36"/>
    </row>
    <row r="17" spans="3:8" ht="12" customHeight="1">
      <c r="C17" s="31" t="s">
        <v>39</v>
      </c>
      <c r="D17" s="32">
        <v>78130</v>
      </c>
      <c r="E17" s="33">
        <v>23.922302272817735</v>
      </c>
      <c r="F17" s="34">
        <v>563.5759960915394</v>
      </c>
      <c r="G17" s="35">
        <v>48.979905286061694</v>
      </c>
      <c r="H17" s="36"/>
    </row>
    <row r="18" spans="3:8" ht="12" customHeight="1">
      <c r="C18" s="31" t="s">
        <v>11</v>
      </c>
      <c r="D18" s="32">
        <v>779</v>
      </c>
      <c r="E18" s="33">
        <v>0.23851879521982616</v>
      </c>
      <c r="F18" s="34">
        <v>300.3801988139031</v>
      </c>
      <c r="G18" s="35">
        <v>35.43003851091143</v>
      </c>
      <c r="H18" s="36"/>
    </row>
    <row r="19" spans="3:8" ht="12" customHeight="1">
      <c r="C19" s="31" t="s">
        <v>122</v>
      </c>
      <c r="D19" s="32">
        <v>401</v>
      </c>
      <c r="E19" s="33">
        <v>0.12278053515166916</v>
      </c>
      <c r="F19" s="34">
        <v>33.55289140577411</v>
      </c>
      <c r="G19" s="35">
        <v>9.72568578553616</v>
      </c>
      <c r="H19" s="36"/>
    </row>
    <row r="20" spans="3:8" ht="12" customHeight="1">
      <c r="C20" s="31" t="s">
        <v>12</v>
      </c>
      <c r="D20" s="32">
        <v>8462</v>
      </c>
      <c r="E20" s="33">
        <v>2.590944858986096</v>
      </c>
      <c r="F20" s="34">
        <v>483.8967930829407</v>
      </c>
      <c r="G20" s="35">
        <v>50.449066414559205</v>
      </c>
      <c r="H20" s="36"/>
    </row>
    <row r="21" spans="3:8" ht="12" customHeight="1">
      <c r="C21" s="31" t="s">
        <v>139</v>
      </c>
      <c r="D21" s="32">
        <v>74132</v>
      </c>
      <c r="E21" s="33">
        <v>22.698171151779402</v>
      </c>
      <c r="F21" s="34">
        <v>910.92672159031</v>
      </c>
      <c r="G21" s="35">
        <v>50.361517293476496</v>
      </c>
      <c r="H21" s="36"/>
    </row>
    <row r="22" spans="3:8" ht="12" customHeight="1">
      <c r="C22" s="31" t="s">
        <v>141</v>
      </c>
      <c r="D22" s="32">
        <v>332</v>
      </c>
      <c r="E22" s="33">
        <v>0.1016537099011326</v>
      </c>
      <c r="F22" s="34">
        <v>2.3002176130572547</v>
      </c>
      <c r="G22" s="35">
        <v>4.216867469879518</v>
      </c>
      <c r="H22" s="36"/>
    </row>
    <row r="23" spans="3:8" ht="12" customHeight="1">
      <c r="C23" s="31" t="s">
        <v>14</v>
      </c>
      <c r="D23" s="32">
        <v>778</v>
      </c>
      <c r="E23" s="33">
        <v>0.23821260934663</v>
      </c>
      <c r="F23" s="34">
        <v>116.70904495098371</v>
      </c>
      <c r="G23" s="35">
        <v>40.87403598971722</v>
      </c>
      <c r="H23" s="36"/>
    </row>
    <row r="24" spans="3:8" ht="12" customHeight="1">
      <c r="C24" s="31" t="s">
        <v>15</v>
      </c>
      <c r="D24" s="32">
        <v>69398</v>
      </c>
      <c r="E24" s="33">
        <v>21.248687228068672</v>
      </c>
      <c r="F24" s="34">
        <v>752.7784726053417</v>
      </c>
      <c r="G24" s="35">
        <v>62.17614340470907</v>
      </c>
      <c r="H24" s="36"/>
    </row>
    <row r="25" spans="3:8" ht="12" customHeight="1">
      <c r="C25" s="31" t="s">
        <v>16</v>
      </c>
      <c r="D25" s="32">
        <v>2993</v>
      </c>
      <c r="E25" s="33">
        <v>0.9164143184761742</v>
      </c>
      <c r="F25" s="34">
        <v>1729.7778394248328</v>
      </c>
      <c r="G25" s="35">
        <v>37.38723688606749</v>
      </c>
      <c r="H25" s="36"/>
    </row>
    <row r="26" spans="3:8" ht="12" customHeight="1">
      <c r="C26" s="31" t="s">
        <v>17</v>
      </c>
      <c r="D26" s="32">
        <v>832</v>
      </c>
      <c r="E26" s="33">
        <v>0.25474664649922385</v>
      </c>
      <c r="F26" s="34">
        <v>233.14203730272595</v>
      </c>
      <c r="G26" s="35">
        <v>36.77884615384615</v>
      </c>
      <c r="H26" s="36"/>
    </row>
    <row r="27" spans="3:8" ht="12" customHeight="1">
      <c r="C27" s="31" t="s">
        <v>18</v>
      </c>
      <c r="D27" s="32">
        <v>57</v>
      </c>
      <c r="E27" s="33">
        <v>0.0174525947721824</v>
      </c>
      <c r="F27" s="34">
        <v>11.500792949408616</v>
      </c>
      <c r="G27" s="35">
        <v>38.59649122807017</v>
      </c>
      <c r="H27" s="36"/>
    </row>
    <row r="28" spans="3:8" ht="12" customHeight="1">
      <c r="C28" s="31" t="s">
        <v>19</v>
      </c>
      <c r="D28" s="32">
        <v>1747</v>
      </c>
      <c r="E28" s="33">
        <v>0.5349067204737308</v>
      </c>
      <c r="F28" s="34">
        <v>1424.4596104139657</v>
      </c>
      <c r="G28" s="35">
        <v>57.98511734401832</v>
      </c>
      <c r="H28" s="36"/>
    </row>
    <row r="29" spans="3:8" ht="12" customHeight="1">
      <c r="C29" s="31" t="s">
        <v>20</v>
      </c>
      <c r="D29" s="32">
        <v>2635</v>
      </c>
      <c r="E29" s="33">
        <v>0.8067997758719408</v>
      </c>
      <c r="F29" s="34">
        <v>154.36275422989095</v>
      </c>
      <c r="G29" s="35">
        <v>37.72296015180266</v>
      </c>
      <c r="H29" s="36"/>
    </row>
    <row r="30" spans="3:8" ht="12" customHeight="1">
      <c r="C30" s="31" t="s">
        <v>21</v>
      </c>
      <c r="D30" s="37" t="s">
        <v>6</v>
      </c>
      <c r="E30" s="37" t="s">
        <v>6</v>
      </c>
      <c r="F30" s="37" t="s">
        <v>6</v>
      </c>
      <c r="G30" s="38" t="s">
        <v>6</v>
      </c>
      <c r="H30" s="36"/>
    </row>
    <row r="31" spans="3:8" ht="12" customHeight="1">
      <c r="C31" s="31" t="s">
        <v>22</v>
      </c>
      <c r="D31" s="37" t="s">
        <v>6</v>
      </c>
      <c r="E31" s="37" t="s">
        <v>6</v>
      </c>
      <c r="F31" s="37" t="s">
        <v>6</v>
      </c>
      <c r="G31" s="38" t="s">
        <v>6</v>
      </c>
      <c r="H31" s="36"/>
    </row>
    <row r="32" spans="3:8" ht="12" customHeight="1">
      <c r="C32" s="31" t="s">
        <v>23</v>
      </c>
      <c r="D32" s="32">
        <v>4455</v>
      </c>
      <c r="E32" s="33">
        <v>1.364058065088993</v>
      </c>
      <c r="F32" s="34">
        <v>287.10631633895946</v>
      </c>
      <c r="G32" s="35">
        <v>49.562289562289564</v>
      </c>
      <c r="H32" s="36"/>
    </row>
    <row r="33" spans="3:8" ht="12" customHeight="1">
      <c r="C33" s="31" t="s">
        <v>24</v>
      </c>
      <c r="D33" s="32">
        <v>6481</v>
      </c>
      <c r="E33" s="33">
        <v>1.9843906441844588</v>
      </c>
      <c r="F33" s="34">
        <v>93.78787385451375</v>
      </c>
      <c r="G33" s="35">
        <v>45.07020521524456</v>
      </c>
      <c r="H33" s="36"/>
    </row>
    <row r="34" spans="3:8" ht="12" customHeight="1">
      <c r="C34" s="31" t="s">
        <v>25</v>
      </c>
      <c r="D34" s="32">
        <v>13216</v>
      </c>
      <c r="E34" s="33">
        <v>4.046552500160748</v>
      </c>
      <c r="F34" s="34">
        <v>807.7558249976469</v>
      </c>
      <c r="G34" s="35">
        <v>15.118038740920097</v>
      </c>
      <c r="H34" s="36"/>
    </row>
    <row r="35" spans="3:8" ht="12" customHeight="1">
      <c r="C35" s="31" t="s">
        <v>26</v>
      </c>
      <c r="D35" s="32">
        <v>1068</v>
      </c>
      <c r="E35" s="33">
        <v>0.3270065125735229</v>
      </c>
      <c r="F35" s="34">
        <v>28.57173431497394</v>
      </c>
      <c r="G35" s="35">
        <v>36.70411985018727</v>
      </c>
      <c r="H35" s="36"/>
    </row>
    <row r="36" spans="3:8" ht="12" customHeight="1">
      <c r="C36" s="31" t="s">
        <v>27</v>
      </c>
      <c r="D36" s="32">
        <v>4174</v>
      </c>
      <c r="E36" s="33">
        <v>1.2780198347208658</v>
      </c>
      <c r="F36" s="34">
        <v>1108.956135922846</v>
      </c>
      <c r="G36" s="35">
        <v>56.66027791087686</v>
      </c>
      <c r="H36" s="36"/>
    </row>
    <row r="37" spans="3:8" ht="12" customHeight="1">
      <c r="C37" s="31" t="s">
        <v>28</v>
      </c>
      <c r="D37" s="37" t="s">
        <v>6</v>
      </c>
      <c r="E37" s="37" t="s">
        <v>6</v>
      </c>
      <c r="F37" s="37" t="s">
        <v>6</v>
      </c>
      <c r="G37" s="38" t="s">
        <v>6</v>
      </c>
      <c r="H37" s="36"/>
    </row>
    <row r="38" spans="3:8" ht="12" customHeight="1">
      <c r="C38" s="39" t="s">
        <v>29</v>
      </c>
      <c r="D38" s="40">
        <v>7983</v>
      </c>
      <c r="E38" s="41">
        <v>2.4442818257251244</v>
      </c>
      <c r="F38" s="42">
        <v>770.9192606205403</v>
      </c>
      <c r="G38" s="43">
        <v>49.24213954653639</v>
      </c>
      <c r="H38" s="36"/>
    </row>
    <row r="39" spans="3:8" ht="12" customHeight="1">
      <c r="C39" s="44" t="s">
        <v>30</v>
      </c>
      <c r="D39" s="45">
        <v>15767</v>
      </c>
      <c r="E39" s="46">
        <v>4.827632662684209</v>
      </c>
      <c r="F39" s="47">
        <v>717.2556226799621</v>
      </c>
      <c r="G39" s="48">
        <v>53.63734381936956</v>
      </c>
      <c r="H39" s="36"/>
    </row>
    <row r="40" spans="3:8" ht="12" customHeight="1">
      <c r="C40" s="130" t="s">
        <v>32</v>
      </c>
      <c r="D40" s="131">
        <v>144</v>
      </c>
      <c r="E40" s="132" t="s">
        <v>102</v>
      </c>
      <c r="F40" s="133">
        <v>2080.624187256177</v>
      </c>
      <c r="G40" s="134">
        <v>63.888888888888886</v>
      </c>
      <c r="H40" s="36"/>
    </row>
    <row r="41" spans="3:8" ht="12" customHeight="1">
      <c r="C41" s="44" t="s">
        <v>33</v>
      </c>
      <c r="D41" s="45">
        <v>5309</v>
      </c>
      <c r="E41" s="135" t="s">
        <v>102</v>
      </c>
      <c r="F41" s="47">
        <v>478.9255613099593</v>
      </c>
      <c r="G41" s="48">
        <v>57.656809191938216</v>
      </c>
      <c r="H41" s="36"/>
    </row>
    <row r="43" spans="3:14" ht="12" customHeight="1">
      <c r="C43" s="52" t="s">
        <v>96</v>
      </c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</row>
    <row r="44" ht="12" customHeight="1">
      <c r="C44" s="55" t="s">
        <v>95</v>
      </c>
    </row>
    <row r="45" spans="3:14" ht="13" customHeight="1">
      <c r="C45" s="56" t="s">
        <v>143</v>
      </c>
      <c r="H45" s="54"/>
      <c r="I45" s="54"/>
      <c r="J45" s="54"/>
      <c r="K45" s="54"/>
      <c r="L45" s="54"/>
      <c r="M45" s="54"/>
      <c r="N45" s="54"/>
    </row>
    <row r="46" ht="12" customHeight="1">
      <c r="C46" s="7" t="s">
        <v>123</v>
      </c>
    </row>
    <row r="47" ht="12" customHeight="1">
      <c r="C47" s="7" t="s">
        <v>142</v>
      </c>
    </row>
    <row r="48" ht="12" customHeight="1">
      <c r="C48" s="7" t="s">
        <v>140</v>
      </c>
    </row>
    <row r="49" ht="13" customHeight="1">
      <c r="C49" s="57" t="s">
        <v>153</v>
      </c>
    </row>
    <row r="50" ht="12" customHeight="1">
      <c r="A50" s="15" t="s">
        <v>68</v>
      </c>
    </row>
    <row r="51" spans="1:2" ht="12" customHeight="1">
      <c r="A51" s="7" t="s">
        <v>93</v>
      </c>
      <c r="B51" s="4" t="s">
        <v>154</v>
      </c>
    </row>
    <row r="52" spans="1:2" ht="12" customHeight="1">
      <c r="A52" s="7" t="s">
        <v>94</v>
      </c>
      <c r="B52" s="16" t="s">
        <v>144</v>
      </c>
    </row>
  </sheetData>
  <mergeCells count="3">
    <mergeCell ref="C10:C11"/>
    <mergeCell ref="D10:F10"/>
    <mergeCell ref="G10:G11"/>
  </mergeCells>
  <hyperlinks>
    <hyperlink ref="B52" r:id="rId1" display="https://ec.europa.eu/eurostat/databrowser/bookmark/84087ace-ad33-4dea-8e82-617fddae5326?lang=en"/>
    <hyperlink ref="B51" r:id="rId2" display="https://ec.europa.eu/eurostat/databrowser/bookmark/2c9b0188-03ea-4f19-8b66-4516ef652848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showGridLines="0" workbookViewId="0" topLeftCell="A1"/>
  </sheetViews>
  <sheetFormatPr defaultColWidth="8.7109375" defaultRowHeight="12" customHeight="1"/>
  <cols>
    <col min="1" max="1" width="17.57421875" style="7" customWidth="1"/>
    <col min="2" max="2" width="11.8515625" style="7" customWidth="1"/>
    <col min="3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157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12.75">
      <c r="C7" s="6" t="s">
        <v>137</v>
      </c>
    </row>
    <row r="10" spans="4:14" ht="12" customHeight="1">
      <c r="D10" s="7">
        <v>2012</v>
      </c>
      <c r="E10" s="7">
        <v>2012</v>
      </c>
      <c r="F10" s="7">
        <v>2013</v>
      </c>
      <c r="G10" s="7">
        <v>2014</v>
      </c>
      <c r="H10" s="7">
        <v>2015</v>
      </c>
      <c r="I10" s="7">
        <v>2016</v>
      </c>
      <c r="J10" s="7">
        <v>2017</v>
      </c>
      <c r="K10" s="7">
        <v>2018</v>
      </c>
      <c r="L10" s="7">
        <v>2019</v>
      </c>
      <c r="M10" s="7">
        <v>2020</v>
      </c>
      <c r="N10" s="7">
        <v>2022</v>
      </c>
    </row>
    <row r="11" spans="3:14" ht="12" customHeight="1">
      <c r="C11" s="7" t="s">
        <v>5</v>
      </c>
      <c r="D11" s="58">
        <v>282.7574661304959</v>
      </c>
      <c r="E11" s="58">
        <v>266.04171209893906</v>
      </c>
      <c r="F11" s="58">
        <v>266.69191035955896</v>
      </c>
      <c r="G11" s="58">
        <v>318.87195155258865</v>
      </c>
      <c r="H11" s="58">
        <v>340.5733531291621</v>
      </c>
      <c r="I11" s="58">
        <v>354.94148020579024</v>
      </c>
      <c r="J11" s="58">
        <v>372.7916492924036</v>
      </c>
      <c r="K11" s="58">
        <v>385.83422670557013</v>
      </c>
      <c r="L11" s="58">
        <v>313.3927283872057</v>
      </c>
      <c r="M11" s="58">
        <v>370.56955036808876</v>
      </c>
      <c r="N11" s="58">
        <v>466.5962364893526</v>
      </c>
    </row>
    <row r="13" ht="12" customHeight="1">
      <c r="C13" s="7" t="s">
        <v>158</v>
      </c>
    </row>
    <row r="14" spans="3:9" ht="12" customHeight="1">
      <c r="C14" s="7" t="s">
        <v>155</v>
      </c>
      <c r="D14" s="52"/>
      <c r="E14" s="52"/>
      <c r="F14" s="52"/>
      <c r="G14" s="52"/>
      <c r="H14" s="52"/>
      <c r="I14" s="52"/>
    </row>
    <row r="15" ht="12" customHeight="1">
      <c r="A15" s="15" t="s">
        <v>68</v>
      </c>
    </row>
    <row r="16" spans="1:2" ht="12" customHeight="1">
      <c r="A16" s="7" t="s">
        <v>93</v>
      </c>
      <c r="B16" s="4" t="s">
        <v>115</v>
      </c>
    </row>
    <row r="17" spans="1:2" ht="12" customHeight="1">
      <c r="A17" s="7" t="s">
        <v>156</v>
      </c>
      <c r="B17" s="4" t="s">
        <v>159</v>
      </c>
    </row>
    <row r="18" spans="1:3" ht="12" customHeight="1">
      <c r="A18" s="7" t="s">
        <v>133</v>
      </c>
      <c r="B18" s="7" t="s">
        <v>134</v>
      </c>
      <c r="C18" s="7" t="s">
        <v>130</v>
      </c>
    </row>
    <row r="19" spans="1:3" ht="12" customHeight="1">
      <c r="A19" s="7" t="s">
        <v>156</v>
      </c>
      <c r="B19" s="7" t="s">
        <v>135</v>
      </c>
      <c r="C19" s="7" t="s">
        <v>130</v>
      </c>
    </row>
    <row r="25" ht="12" customHeight="1">
      <c r="C25" s="59"/>
    </row>
  </sheetData>
  <hyperlinks>
    <hyperlink ref="B17" r:id="rId1" display="https://ec.europa.eu/eurostat/databrowser/bookmark/f3237f69-275e-41ee-a12e-7330d6aa1fc5?lang=en"/>
    <hyperlink ref="B16" r:id="rId2" display="https://ec.europa.eu/eurostat/databrowser/bookmark/d661f67b-698e-4b71-8999-5a7f16f7fac6?lang=e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22.57421875" style="7" customWidth="1"/>
    <col min="3" max="3" width="6.00390625" style="7" customWidth="1"/>
    <col min="4" max="4" width="15.421875" style="7" customWidth="1"/>
    <col min="5" max="7" width="13.421875" style="7" customWidth="1"/>
    <col min="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2" ht="12.75">
      <c r="C6" s="9" t="s">
        <v>168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" t="s">
        <v>167</v>
      </c>
      <c r="D7" s="10"/>
      <c r="E7" s="10"/>
      <c r="F7" s="10"/>
      <c r="G7" s="10"/>
      <c r="H7" s="10"/>
      <c r="I7" s="10"/>
      <c r="J7" s="10"/>
      <c r="K7" s="10"/>
      <c r="L7" s="10"/>
    </row>
    <row r="8" spans="3:15" ht="12" customHeight="1"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3:16" ht="12" customHeight="1">
      <c r="C9" s="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5:10" ht="12" customHeight="1">
      <c r="E10" s="60" t="s">
        <v>37</v>
      </c>
      <c r="F10" s="60" t="s">
        <v>36</v>
      </c>
      <c r="G10" s="60" t="s">
        <v>170</v>
      </c>
      <c r="H10" s="60" t="s">
        <v>38</v>
      </c>
      <c r="J10" s="60"/>
    </row>
    <row r="11" spans="2:10" ht="12" customHeight="1">
      <c r="B11" s="58"/>
      <c r="C11" s="146" t="s">
        <v>169</v>
      </c>
      <c r="D11" s="7" t="s">
        <v>40</v>
      </c>
      <c r="E11" s="13">
        <v>466.5962364893526</v>
      </c>
      <c r="F11" s="13">
        <v>339.914751338105</v>
      </c>
      <c r="G11" s="13">
        <v>466.5962364893526</v>
      </c>
      <c r="H11" s="13">
        <v>266.04171209893906</v>
      </c>
      <c r="I11" s="58"/>
      <c r="J11" s="58"/>
    </row>
    <row r="12" spans="2:10" ht="12" customHeight="1">
      <c r="B12" s="58"/>
      <c r="C12" s="146"/>
      <c r="E12" s="13"/>
      <c r="F12" s="13"/>
      <c r="G12" s="13"/>
      <c r="H12" s="13"/>
      <c r="J12" s="58"/>
    </row>
    <row r="13" spans="3:10" ht="12" customHeight="1">
      <c r="C13" s="146"/>
      <c r="D13" s="7" t="s">
        <v>174</v>
      </c>
      <c r="E13" s="13">
        <v>1945.8440020924534</v>
      </c>
      <c r="F13" s="13">
        <v>661.5451908998607</v>
      </c>
      <c r="G13" s="13">
        <v>1945.8440020924534</v>
      </c>
      <c r="H13" s="13">
        <v>327.9862905944488</v>
      </c>
      <c r="I13" s="58"/>
      <c r="J13" s="58"/>
    </row>
    <row r="14" spans="2:10" ht="12" customHeight="1">
      <c r="B14" s="58"/>
      <c r="C14" s="146"/>
      <c r="D14" s="7" t="s">
        <v>176</v>
      </c>
      <c r="E14" s="13">
        <v>1602.1738918703065</v>
      </c>
      <c r="F14" s="13">
        <v>1174.7496145480206</v>
      </c>
      <c r="G14" s="13">
        <v>1602.1738918703065</v>
      </c>
      <c r="H14" s="13">
        <v>863.7225565310798</v>
      </c>
      <c r="I14" s="58"/>
      <c r="J14" s="58"/>
    </row>
    <row r="15" spans="2:10" ht="12" customHeight="1">
      <c r="B15" s="58"/>
      <c r="C15" s="146"/>
      <c r="D15" s="7" t="s">
        <v>27</v>
      </c>
      <c r="E15" s="13">
        <v>1256.9093354924676</v>
      </c>
      <c r="F15" s="13">
        <v>788.9685583587324</v>
      </c>
      <c r="G15" s="13">
        <v>1214.0731840799149</v>
      </c>
      <c r="H15" s="13">
        <v>386.87875872432</v>
      </c>
      <c r="I15" s="58"/>
      <c r="J15" s="58"/>
    </row>
    <row r="16" spans="2:10" ht="12" customHeight="1">
      <c r="B16" s="58"/>
      <c r="C16" s="146"/>
      <c r="D16" s="7" t="s">
        <v>15</v>
      </c>
      <c r="E16" s="13">
        <v>846.2047359106625</v>
      </c>
      <c r="F16" s="13">
        <v>517.3241770393975</v>
      </c>
      <c r="G16" s="13">
        <v>846.2047359106625</v>
      </c>
      <c r="H16" s="13">
        <v>264.91060214132517</v>
      </c>
      <c r="I16" s="58"/>
      <c r="J16" s="58"/>
    </row>
    <row r="17" spans="3:10" ht="12" customHeight="1">
      <c r="C17" s="146"/>
      <c r="D17" s="7" t="s">
        <v>25</v>
      </c>
      <c r="E17" s="13">
        <v>893.4240525130907</v>
      </c>
      <c r="F17" s="13">
        <v>518.2385985833685</v>
      </c>
      <c r="G17" s="13">
        <v>836.2247836224029</v>
      </c>
      <c r="H17" s="13">
        <v>267.6556920987492</v>
      </c>
      <c r="I17" s="58"/>
      <c r="J17" s="58"/>
    </row>
    <row r="18" spans="3:10" ht="12" customHeight="1">
      <c r="C18" s="146"/>
      <c r="D18" s="7" t="s">
        <v>178</v>
      </c>
      <c r="E18" s="13">
        <v>861.5932960316695</v>
      </c>
      <c r="F18" s="13">
        <v>591.2641755225111</v>
      </c>
      <c r="G18" s="13">
        <v>861.5932960316695</v>
      </c>
      <c r="H18" s="13">
        <v>424.3223012596494</v>
      </c>
      <c r="I18" s="58"/>
      <c r="J18" s="58"/>
    </row>
    <row r="19" spans="3:10" ht="12" customHeight="1">
      <c r="C19" s="146"/>
      <c r="D19" s="7" t="s">
        <v>180</v>
      </c>
      <c r="E19" s="13">
        <v>615.1925551405259</v>
      </c>
      <c r="F19" s="13">
        <v>392.97371397624994</v>
      </c>
      <c r="G19" s="13">
        <v>615.1925551405259</v>
      </c>
      <c r="H19" s="13">
        <v>173.57856035128682</v>
      </c>
      <c r="I19" s="58"/>
      <c r="J19" s="58"/>
    </row>
    <row r="20" spans="2:10" ht="12" customHeight="1">
      <c r="B20" s="58"/>
      <c r="C20" s="146"/>
      <c r="D20" s="7" t="s">
        <v>183</v>
      </c>
      <c r="E20" s="13">
        <v>979.9580171024558</v>
      </c>
      <c r="F20" s="13">
        <v>783.9488200396746</v>
      </c>
      <c r="G20" s="13">
        <v>979.9580171024558</v>
      </c>
      <c r="H20" s="13">
        <v>630.9442293925989</v>
      </c>
      <c r="I20" s="58"/>
      <c r="J20" s="58"/>
    </row>
    <row r="21" spans="3:10" ht="12" customHeight="1">
      <c r="C21" s="146"/>
      <c r="D21" s="7" t="s">
        <v>7</v>
      </c>
      <c r="E21" s="13">
        <v>937.4881901544327</v>
      </c>
      <c r="F21" s="13">
        <v>775.6758417197547</v>
      </c>
      <c r="G21" s="13">
        <v>937.4881901544327</v>
      </c>
      <c r="H21" s="13">
        <v>572.7384128051496</v>
      </c>
      <c r="I21" s="58"/>
      <c r="J21" s="58"/>
    </row>
    <row r="22" spans="2:10" ht="12" customHeight="1">
      <c r="B22" s="58"/>
      <c r="C22" s="146"/>
      <c r="D22" s="7" t="s">
        <v>11</v>
      </c>
      <c r="E22" s="13">
        <v>352.90725084793866</v>
      </c>
      <c r="F22" s="13">
        <v>228.64229049985605</v>
      </c>
      <c r="G22" s="13">
        <v>323.2338073177563</v>
      </c>
      <c r="H22" s="13">
        <v>146.06126146370238</v>
      </c>
      <c r="I22" s="58"/>
      <c r="J22" s="58"/>
    </row>
    <row r="23" spans="2:10" ht="12" customHeight="1">
      <c r="B23" s="58"/>
      <c r="C23" s="146"/>
      <c r="D23" s="7" t="s">
        <v>12</v>
      </c>
      <c r="E23" s="13">
        <v>780.0802048866783</v>
      </c>
      <c r="F23" s="13">
        <v>456.5916883190417</v>
      </c>
      <c r="G23" s="13">
        <v>537.4440337414082</v>
      </c>
      <c r="H23" s="13">
        <v>263.985669879885</v>
      </c>
      <c r="I23" s="58"/>
      <c r="J23" s="58"/>
    </row>
    <row r="24" spans="2:10" ht="12" customHeight="1">
      <c r="B24" s="58"/>
      <c r="C24" s="146"/>
      <c r="D24" s="7" t="s">
        <v>24</v>
      </c>
      <c r="E24" s="13">
        <v>104.61956802198489</v>
      </c>
      <c r="F24" s="13">
        <v>38.16026843737614</v>
      </c>
      <c r="G24" s="13">
        <v>104.61956802198489</v>
      </c>
      <c r="H24" s="13">
        <v>6.330082317299748</v>
      </c>
      <c r="I24" s="58"/>
      <c r="J24" s="58"/>
    </row>
    <row r="25" spans="2:10" ht="12" customHeight="1">
      <c r="B25" s="58"/>
      <c r="C25" s="146"/>
      <c r="D25" s="7" t="s">
        <v>185</v>
      </c>
      <c r="E25" s="13">
        <v>126.58204925291238</v>
      </c>
      <c r="F25" s="13">
        <v>68.95431412031064</v>
      </c>
      <c r="G25" s="13">
        <v>126.58204925291238</v>
      </c>
      <c r="H25" s="13">
        <v>39.24954863019075</v>
      </c>
      <c r="I25" s="58"/>
      <c r="J25" s="58"/>
    </row>
    <row r="26" spans="2:10" ht="12" customHeight="1">
      <c r="B26" s="58"/>
      <c r="C26" s="146"/>
      <c r="D26" s="7" t="s">
        <v>184</v>
      </c>
      <c r="E26" s="13">
        <v>171.62102262844576</v>
      </c>
      <c r="F26" s="13">
        <v>115.27885113024527</v>
      </c>
      <c r="G26" s="13">
        <v>169.12878465544532</v>
      </c>
      <c r="H26" s="13">
        <v>69.5076483011389</v>
      </c>
      <c r="I26" s="58"/>
      <c r="J26" s="58"/>
    </row>
    <row r="27" spans="2:10" ht="12" customHeight="1">
      <c r="B27" s="58"/>
      <c r="C27" s="146"/>
      <c r="D27" s="7" t="s">
        <v>23</v>
      </c>
      <c r="E27" s="13">
        <v>311.941337375899</v>
      </c>
      <c r="F27" s="13">
        <v>269.82638575557445</v>
      </c>
      <c r="G27" s="13">
        <v>311.941337375899</v>
      </c>
      <c r="H27" s="13">
        <v>215.34456689476718</v>
      </c>
      <c r="I27" s="58"/>
      <c r="J27" s="58"/>
    </row>
    <row r="28" spans="2:10" ht="12" customHeight="1">
      <c r="B28" s="58"/>
      <c r="C28" s="146"/>
      <c r="D28" s="7" t="s">
        <v>10</v>
      </c>
      <c r="E28" s="13">
        <v>785.1268429652822</v>
      </c>
      <c r="F28" s="13">
        <v>428.50819015205576</v>
      </c>
      <c r="G28" s="13">
        <v>467.8425638406861</v>
      </c>
      <c r="H28" s="13">
        <v>223.2228842991795</v>
      </c>
      <c r="I28" s="58"/>
      <c r="J28" s="58"/>
    </row>
    <row r="29" spans="2:10" ht="12" customHeight="1">
      <c r="B29" s="58"/>
      <c r="C29" s="146"/>
      <c r="D29" s="7" t="s">
        <v>8</v>
      </c>
      <c r="E29" s="13">
        <v>101.5039297528359</v>
      </c>
      <c r="F29" s="13">
        <v>79.64317549798699</v>
      </c>
      <c r="G29" s="13">
        <v>101.5039297528359</v>
      </c>
      <c r="H29" s="13">
        <v>49.78757964516123</v>
      </c>
      <c r="I29" s="58"/>
      <c r="J29" s="58"/>
    </row>
    <row r="30" spans="2:10" ht="12" customHeight="1">
      <c r="B30" s="58"/>
      <c r="C30" s="146"/>
      <c r="D30" s="7" t="s">
        <v>187</v>
      </c>
      <c r="E30" s="13">
        <v>584.9291504292802</v>
      </c>
      <c r="F30" s="13">
        <v>489.9305551587584</v>
      </c>
      <c r="G30" s="13">
        <v>495.9562729489024</v>
      </c>
      <c r="H30" s="13">
        <v>385.99571679408183</v>
      </c>
      <c r="J30" s="58"/>
    </row>
    <row r="31" spans="2:10" ht="12" customHeight="1">
      <c r="B31" s="58"/>
      <c r="C31" s="146"/>
      <c r="D31" s="7" t="s">
        <v>26</v>
      </c>
      <c r="E31" s="13">
        <v>31.238668645767845</v>
      </c>
      <c r="F31" s="13">
        <v>27.21511650804962</v>
      </c>
      <c r="G31" s="13">
        <v>30.85117851178188</v>
      </c>
      <c r="H31" s="13">
        <v>19.891943531951476</v>
      </c>
      <c r="I31" s="58"/>
      <c r="J31" s="58"/>
    </row>
    <row r="32" spans="2:10" ht="12" customHeight="1">
      <c r="B32" s="58"/>
      <c r="C32" s="146"/>
      <c r="D32" s="7" t="s">
        <v>189</v>
      </c>
      <c r="E32" s="13">
        <v>1.8567200889084559</v>
      </c>
      <c r="F32" s="13">
        <v>0.5628244148016477</v>
      </c>
      <c r="G32" s="13">
        <v>1.347125995094609</v>
      </c>
      <c r="H32" s="13">
        <v>0</v>
      </c>
      <c r="J32" s="58"/>
    </row>
    <row r="33" spans="2:10" ht="12" customHeight="1">
      <c r="B33" s="58"/>
      <c r="C33" s="146"/>
      <c r="E33" s="13"/>
      <c r="F33" s="13"/>
      <c r="G33" s="13"/>
      <c r="H33" s="13"/>
      <c r="J33" s="58"/>
    </row>
    <row r="34" spans="2:10" ht="12" customHeight="1">
      <c r="B34" s="58"/>
      <c r="C34" s="146"/>
      <c r="D34" s="7" t="s">
        <v>191</v>
      </c>
      <c r="E34" s="13">
        <v>2616.3301141352063</v>
      </c>
      <c r="F34" s="13">
        <v>1823.5459780446508</v>
      </c>
      <c r="G34" s="13">
        <v>2306.0796645702308</v>
      </c>
      <c r="H34" s="13">
        <v>1239.3767705382436</v>
      </c>
      <c r="I34" s="58"/>
      <c r="J34" s="58"/>
    </row>
    <row r="35" spans="3:10" ht="12" customHeight="1">
      <c r="C35" s="146"/>
      <c r="D35" s="7" t="s">
        <v>192</v>
      </c>
      <c r="E35" s="13">
        <v>182.84500936343395</v>
      </c>
      <c r="F35" s="13">
        <v>140.27670245953155</v>
      </c>
      <c r="G35" s="13">
        <v>182.84500936343395</v>
      </c>
      <c r="H35" s="13">
        <v>95.51953673024686</v>
      </c>
      <c r="I35" s="58"/>
      <c r="J35" s="58"/>
    </row>
    <row r="36" spans="2:10" ht="12" customHeight="1">
      <c r="B36" s="58"/>
      <c r="C36" s="61"/>
      <c r="E36" s="13"/>
      <c r="F36" s="13"/>
      <c r="G36" s="13"/>
      <c r="H36" s="13"/>
      <c r="I36" s="58"/>
      <c r="J36" s="58"/>
    </row>
    <row r="37" spans="2:10" ht="12" customHeight="1">
      <c r="B37" s="58"/>
      <c r="C37" s="147" t="s">
        <v>171</v>
      </c>
      <c r="D37" s="7" t="s">
        <v>195</v>
      </c>
      <c r="E37" s="13">
        <v>55.2511488256891</v>
      </c>
      <c r="F37" s="13">
        <v>26.239622958585475</v>
      </c>
      <c r="G37" s="13">
        <v>23.48181062822875</v>
      </c>
      <c r="H37" s="13">
        <v>6.694832299522739</v>
      </c>
      <c r="I37" s="58"/>
      <c r="J37" s="58"/>
    </row>
    <row r="38" spans="2:10" ht="12" customHeight="1">
      <c r="B38" s="58"/>
      <c r="C38" s="146"/>
      <c r="D38" s="7" t="s">
        <v>9</v>
      </c>
      <c r="E38" s="13">
        <v>731.1613291909324</v>
      </c>
      <c r="F38" s="13">
        <v>467.3903706114719</v>
      </c>
      <c r="G38" s="13">
        <v>403.801092235303</v>
      </c>
      <c r="H38" s="13">
        <v>322.3376486869996</v>
      </c>
      <c r="I38" s="58"/>
      <c r="J38" s="58"/>
    </row>
    <row r="39" spans="2:10" ht="12" customHeight="1">
      <c r="B39" s="58"/>
      <c r="C39" s="146"/>
      <c r="D39" s="7" t="s">
        <v>18</v>
      </c>
      <c r="E39" s="13">
        <v>154.38700917021634</v>
      </c>
      <c r="F39" s="13">
        <v>76.32044459146447</v>
      </c>
      <c r="G39" s="13">
        <v>12.698078038075067</v>
      </c>
      <c r="H39" s="13">
        <v>12.698078038075067</v>
      </c>
      <c r="I39" s="58"/>
      <c r="J39" s="58"/>
    </row>
    <row r="40" spans="3:10" ht="12" customHeight="1">
      <c r="C40" s="146"/>
      <c r="D40" s="7" t="s">
        <v>17</v>
      </c>
      <c r="E40" s="13">
        <v>653.2284363280613</v>
      </c>
      <c r="F40" s="13">
        <v>309.8247314622873</v>
      </c>
      <c r="G40" s="13">
        <v>244.67319128510093</v>
      </c>
      <c r="H40" s="13">
        <v>146.46709569183585</v>
      </c>
      <c r="I40" s="58"/>
      <c r="J40" s="58"/>
    </row>
    <row r="41" spans="2:10" ht="12" customHeight="1">
      <c r="B41" s="58"/>
      <c r="C41" s="146"/>
      <c r="D41" s="7" t="s">
        <v>30</v>
      </c>
      <c r="E41" s="13">
        <v>1645.0368371499278</v>
      </c>
      <c r="F41" s="13">
        <v>1209.8691330173083</v>
      </c>
      <c r="G41" s="13">
        <v>794.5177621916771</v>
      </c>
      <c r="H41" s="13">
        <v>794.5177621916771</v>
      </c>
      <c r="I41" s="58"/>
      <c r="J41" s="58"/>
    </row>
    <row r="42" spans="2:10" ht="12" customHeight="1">
      <c r="B42" s="58"/>
      <c r="C42" s="146"/>
      <c r="E42" s="13"/>
      <c r="F42" s="13"/>
      <c r="G42" s="13"/>
      <c r="H42" s="13"/>
      <c r="J42" s="58"/>
    </row>
    <row r="43" spans="2:10" ht="22.5" customHeight="1">
      <c r="B43" s="58"/>
      <c r="C43" s="146"/>
      <c r="D43" s="7" t="s">
        <v>198</v>
      </c>
      <c r="E43" s="13">
        <v>697.550415373623</v>
      </c>
      <c r="F43" s="13">
        <v>534.4181781890085</v>
      </c>
      <c r="G43" s="13">
        <v>532.5403089781842</v>
      </c>
      <c r="H43" s="13">
        <v>434.9943609851128</v>
      </c>
      <c r="I43" s="58"/>
      <c r="J43" s="58"/>
    </row>
    <row r="44" spans="3:10" ht="12" customHeight="1">
      <c r="C44" s="146"/>
      <c r="D44" s="7" t="s">
        <v>197</v>
      </c>
      <c r="E44" s="13">
        <v>376.3941952502201</v>
      </c>
      <c r="F44" s="13">
        <v>312.7151973591457</v>
      </c>
      <c r="G44" s="13">
        <v>305.4496348766833</v>
      </c>
      <c r="H44" s="13">
        <v>261.96771012334216</v>
      </c>
      <c r="J44" s="58"/>
    </row>
    <row r="46" ht="12" customHeight="1">
      <c r="C46" s="7" t="s">
        <v>172</v>
      </c>
    </row>
    <row r="47" ht="12" customHeight="1">
      <c r="C47" s="7" t="s">
        <v>173</v>
      </c>
    </row>
    <row r="48" spans="3:5" ht="12" customHeight="1">
      <c r="C48" s="139" t="s">
        <v>175</v>
      </c>
      <c r="D48" s="137"/>
      <c r="E48" s="52"/>
    </row>
    <row r="49" spans="3:4" ht="12" customHeight="1">
      <c r="C49" s="139" t="s">
        <v>177</v>
      </c>
      <c r="D49" s="138"/>
    </row>
    <row r="50" spans="3:4" ht="12" customHeight="1">
      <c r="C50" s="139" t="s">
        <v>179</v>
      </c>
      <c r="D50" s="138"/>
    </row>
    <row r="51" spans="3:4" ht="12" customHeight="1">
      <c r="C51" s="139" t="s">
        <v>181</v>
      </c>
      <c r="D51" s="138"/>
    </row>
    <row r="52" spans="3:4" ht="12" customHeight="1">
      <c r="C52" s="93" t="s">
        <v>182</v>
      </c>
      <c r="D52" s="138"/>
    </row>
    <row r="53" spans="3:4" ht="12" customHeight="1">
      <c r="C53" s="93" t="s">
        <v>186</v>
      </c>
      <c r="D53" s="138"/>
    </row>
    <row r="54" spans="3:4" ht="12" customHeight="1">
      <c r="C54" s="93" t="s">
        <v>188</v>
      </c>
      <c r="D54" s="138"/>
    </row>
    <row r="55" spans="3:4" ht="12" customHeight="1">
      <c r="C55" s="93" t="s">
        <v>190</v>
      </c>
      <c r="D55" s="138"/>
    </row>
    <row r="56" spans="3:4" ht="12" customHeight="1">
      <c r="C56" s="93" t="s">
        <v>193</v>
      </c>
      <c r="D56" s="138"/>
    </row>
    <row r="57" spans="3:4" ht="12" customHeight="1">
      <c r="C57" s="139" t="s">
        <v>194</v>
      </c>
      <c r="D57" s="138"/>
    </row>
    <row r="58" spans="3:4" ht="12" customHeight="1">
      <c r="C58" s="139" t="s">
        <v>196</v>
      </c>
      <c r="D58" s="138"/>
    </row>
    <row r="59" spans="3:4" ht="12" customHeight="1">
      <c r="C59" s="139" t="s">
        <v>199</v>
      </c>
      <c r="D59" s="138"/>
    </row>
    <row r="60" ht="12" customHeight="1">
      <c r="C60" s="139" t="s">
        <v>200</v>
      </c>
    </row>
    <row r="61" ht="12" customHeight="1">
      <c r="C61" s="7" t="s">
        <v>150</v>
      </c>
    </row>
    <row r="65" ht="12" customHeight="1">
      <c r="A65" s="15" t="s">
        <v>68</v>
      </c>
    </row>
    <row r="66" spans="1:2" ht="12" customHeight="1">
      <c r="A66" s="7" t="s">
        <v>93</v>
      </c>
      <c r="B66" s="7" t="s">
        <v>116</v>
      </c>
    </row>
    <row r="67" spans="1:2" ht="12" customHeight="1">
      <c r="A67" s="7" t="s">
        <v>121</v>
      </c>
      <c r="B67" s="7" t="s">
        <v>120</v>
      </c>
    </row>
  </sheetData>
  <mergeCells count="3">
    <mergeCell ref="C8:O8"/>
    <mergeCell ref="C11:C35"/>
    <mergeCell ref="C37:C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421875" style="7" customWidth="1"/>
    <col min="4" max="17" width="9.140625" style="7" customWidth="1"/>
    <col min="18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7" ht="13" customHeight="1">
      <c r="C6" s="145" t="s">
        <v>160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3:17" ht="13">
      <c r="C7" s="5" t="s">
        <v>167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3:17" ht="12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4:14" ht="12" customHeight="1"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3:17" ht="12" customHeight="1">
      <c r="C10" s="63"/>
      <c r="D10" s="64">
        <v>2012</v>
      </c>
      <c r="E10" s="65">
        <v>2013</v>
      </c>
      <c r="F10" s="64">
        <v>2014</v>
      </c>
      <c r="G10" s="65">
        <v>2015</v>
      </c>
      <c r="H10" s="64">
        <v>2016</v>
      </c>
      <c r="I10" s="65">
        <v>2017</v>
      </c>
      <c r="J10" s="64">
        <v>2018</v>
      </c>
      <c r="K10" s="65">
        <v>2019</v>
      </c>
      <c r="L10" s="64">
        <v>2020</v>
      </c>
      <c r="M10" s="65">
        <v>2021</v>
      </c>
      <c r="N10" s="64">
        <v>2022</v>
      </c>
      <c r="O10" s="64" t="s">
        <v>37</v>
      </c>
      <c r="P10" s="65" t="s">
        <v>38</v>
      </c>
      <c r="Q10" s="65" t="s">
        <v>36</v>
      </c>
    </row>
    <row r="11" spans="3:17" ht="12" customHeight="1">
      <c r="C11" s="66" t="s">
        <v>40</v>
      </c>
      <c r="D11" s="67">
        <v>282.7574661304959</v>
      </c>
      <c r="E11" s="68">
        <v>266.04171209893906</v>
      </c>
      <c r="F11" s="68">
        <v>266.69191035955896</v>
      </c>
      <c r="G11" s="68">
        <v>318.87195155258865</v>
      </c>
      <c r="H11" s="68">
        <v>340.5733531291621</v>
      </c>
      <c r="I11" s="68">
        <v>354.94148020579024</v>
      </c>
      <c r="J11" s="68">
        <v>372.7916492924036</v>
      </c>
      <c r="K11" s="68">
        <v>385.83422670557013</v>
      </c>
      <c r="L11" s="68">
        <v>313.3927283872057</v>
      </c>
      <c r="M11" s="68">
        <v>370.56955036808876</v>
      </c>
      <c r="N11" s="68">
        <v>466.5962364893526</v>
      </c>
      <c r="O11" s="67">
        <f aca="true" t="shared" si="0" ref="O11:O28">MAX(D11:N11)</f>
        <v>466.5962364893526</v>
      </c>
      <c r="P11" s="68">
        <f aca="true" t="shared" si="1" ref="P11:P28">MIN(D11:N11)</f>
        <v>266.04171209893906</v>
      </c>
      <c r="Q11" s="68">
        <f aca="true" t="shared" si="2" ref="Q11:Q28">AVERAGE(D11:N11)</f>
        <v>339.914751338105</v>
      </c>
    </row>
    <row r="12" spans="3:17" ht="12" customHeight="1">
      <c r="C12" s="69" t="s">
        <v>7</v>
      </c>
      <c r="D12" s="27">
        <v>630.0807604991307</v>
      </c>
      <c r="E12" s="70">
        <v>572.7384128051496</v>
      </c>
      <c r="F12" s="70">
        <v>625.8962329929511</v>
      </c>
      <c r="G12" s="70">
        <v>755.0454115827011</v>
      </c>
      <c r="H12" s="70">
        <v>750.100710857307</v>
      </c>
      <c r="I12" s="70">
        <v>870.5169569773111</v>
      </c>
      <c r="J12" s="70">
        <v>886.5312403370939</v>
      </c>
      <c r="K12" s="70">
        <v>896.9532359300997</v>
      </c>
      <c r="L12" s="70">
        <v>717.6715681983653</v>
      </c>
      <c r="M12" s="70">
        <v>889.4115385827594</v>
      </c>
      <c r="N12" s="70">
        <v>937.4881901544327</v>
      </c>
      <c r="O12" s="27">
        <f t="shared" si="0"/>
        <v>937.4881901544327</v>
      </c>
      <c r="P12" s="70">
        <f t="shared" si="1"/>
        <v>572.7384128051496</v>
      </c>
      <c r="Q12" s="70">
        <f t="shared" si="2"/>
        <v>775.6758417197547</v>
      </c>
    </row>
    <row r="13" spans="3:17" ht="12" customHeight="1">
      <c r="C13" s="71" t="s">
        <v>8</v>
      </c>
      <c r="D13" s="32">
        <v>64.18655531472842</v>
      </c>
      <c r="E13" s="72">
        <v>71.51594613677526</v>
      </c>
      <c r="F13" s="72">
        <v>81.41393212226345</v>
      </c>
      <c r="G13" s="72">
        <v>95.47223190635907</v>
      </c>
      <c r="H13" s="72">
        <v>88.45869489864818</v>
      </c>
      <c r="I13" s="72">
        <v>91.30695820958444</v>
      </c>
      <c r="J13" s="72">
        <v>79.55188096888018</v>
      </c>
      <c r="K13" s="72">
        <v>81.2065542446845</v>
      </c>
      <c r="L13" s="72">
        <v>49.78757964516123</v>
      </c>
      <c r="M13" s="72">
        <v>71.67066727793605</v>
      </c>
      <c r="N13" s="72">
        <v>101.5039297528359</v>
      </c>
      <c r="O13" s="32">
        <f t="shared" si="0"/>
        <v>101.5039297528359</v>
      </c>
      <c r="P13" s="72">
        <f t="shared" si="1"/>
        <v>49.78757964516123</v>
      </c>
      <c r="Q13" s="72">
        <f t="shared" si="2"/>
        <v>79.64317549798699</v>
      </c>
    </row>
    <row r="14" spans="3:17" ht="12" customHeight="1">
      <c r="C14" s="71" t="s">
        <v>9</v>
      </c>
      <c r="D14" s="32">
        <v>322.3376486869996</v>
      </c>
      <c r="E14" s="72">
        <v>355.9581002578998</v>
      </c>
      <c r="F14" s="72">
        <v>349.8673496232856</v>
      </c>
      <c r="G14" s="72">
        <v>648.3265617143803</v>
      </c>
      <c r="H14" s="72">
        <v>689.2831012319889</v>
      </c>
      <c r="I14" s="72">
        <v>398.0513271918775</v>
      </c>
      <c r="J14" s="72">
        <v>429.9454652215838</v>
      </c>
      <c r="K14" s="72">
        <v>731.1613291909324</v>
      </c>
      <c r="L14" s="72">
        <v>361.5947122035877</v>
      </c>
      <c r="M14" s="72">
        <v>450.96738916835227</v>
      </c>
      <c r="N14" s="72">
        <v>403.801092235303</v>
      </c>
      <c r="O14" s="32">
        <f t="shared" si="0"/>
        <v>731.1613291909324</v>
      </c>
      <c r="P14" s="72">
        <f t="shared" si="1"/>
        <v>322.3376486869996</v>
      </c>
      <c r="Q14" s="72">
        <f t="shared" si="2"/>
        <v>467.3903706114719</v>
      </c>
    </row>
    <row r="15" spans="3:17" ht="12" customHeight="1">
      <c r="C15" s="71" t="s">
        <v>10</v>
      </c>
      <c r="D15" s="32">
        <v>223.2228842991795</v>
      </c>
      <c r="E15" s="72">
        <v>303.3973134096293</v>
      </c>
      <c r="F15" s="72">
        <v>410.76940547348426</v>
      </c>
      <c r="G15" s="72">
        <v>785.1268429652822</v>
      </c>
      <c r="H15" s="72">
        <v>588.6861458292112</v>
      </c>
      <c r="I15" s="72">
        <v>509.1683583480316</v>
      </c>
      <c r="J15" s="72">
        <v>417.98099045358487</v>
      </c>
      <c r="K15" s="72">
        <v>369.8288197019228</v>
      </c>
      <c r="L15" s="72">
        <v>296.92021344681353</v>
      </c>
      <c r="M15" s="72">
        <v>340.6465539047876</v>
      </c>
      <c r="N15" s="72">
        <v>467.8425638406861</v>
      </c>
      <c r="O15" s="32">
        <f t="shared" si="0"/>
        <v>785.1268429652822</v>
      </c>
      <c r="P15" s="72">
        <f t="shared" si="1"/>
        <v>223.2228842991795</v>
      </c>
      <c r="Q15" s="72">
        <f t="shared" si="2"/>
        <v>428.50819015205576</v>
      </c>
    </row>
    <row r="16" spans="3:17" ht="12" customHeight="1">
      <c r="C16" s="71" t="s">
        <v>39</v>
      </c>
      <c r="D16" s="37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72">
        <v>390.1500264369373</v>
      </c>
      <c r="M16" s="72">
        <v>173.57856035128682</v>
      </c>
      <c r="N16" s="72">
        <v>615.1925551405259</v>
      </c>
      <c r="O16" s="32">
        <f t="shared" si="0"/>
        <v>615.1925551405259</v>
      </c>
      <c r="P16" s="72">
        <f t="shared" si="1"/>
        <v>173.57856035128682</v>
      </c>
      <c r="Q16" s="72">
        <f t="shared" si="2"/>
        <v>392.97371397624994</v>
      </c>
    </row>
    <row r="17" spans="3:17" ht="12" customHeight="1">
      <c r="C17" s="71" t="s">
        <v>11</v>
      </c>
      <c r="D17" s="32">
        <v>211.0812808840123</v>
      </c>
      <c r="E17" s="72">
        <v>180.83444944613404</v>
      </c>
      <c r="F17" s="72">
        <v>181.70630876612762</v>
      </c>
      <c r="G17" s="72">
        <v>192.2178023256923</v>
      </c>
      <c r="H17" s="72">
        <v>193.43091584099884</v>
      </c>
      <c r="I17" s="72">
        <v>146.06126146370238</v>
      </c>
      <c r="J17" s="72">
        <v>190.4974306078262</v>
      </c>
      <c r="K17" s="72">
        <v>293.8971497955598</v>
      </c>
      <c r="L17" s="72">
        <v>249.19753820266845</v>
      </c>
      <c r="M17" s="72">
        <v>352.90725084793866</v>
      </c>
      <c r="N17" s="72">
        <v>323.2338073177563</v>
      </c>
      <c r="O17" s="32">
        <f t="shared" si="0"/>
        <v>352.90725084793866</v>
      </c>
      <c r="P17" s="72">
        <f t="shared" si="1"/>
        <v>146.06126146370238</v>
      </c>
      <c r="Q17" s="72">
        <f t="shared" si="2"/>
        <v>228.64229049985605</v>
      </c>
    </row>
    <row r="18" spans="3:17" ht="12" customHeight="1">
      <c r="C18" s="71" t="s">
        <v>122</v>
      </c>
      <c r="D18" s="32">
        <v>6.694832299522739</v>
      </c>
      <c r="E18" s="72">
        <v>10.272637822039643</v>
      </c>
      <c r="F18" s="72">
        <v>12.537424211270643</v>
      </c>
      <c r="G18" s="72">
        <v>42.73990768978816</v>
      </c>
      <c r="H18" s="72">
        <v>55.2511488256891</v>
      </c>
      <c r="I18" s="72">
        <v>28.161891209820965</v>
      </c>
      <c r="J18" s="72">
        <v>20.964818848067658</v>
      </c>
      <c r="K18" s="72">
        <v>46.042799957926405</v>
      </c>
      <c r="L18" s="72">
        <v>16.59932509330908</v>
      </c>
      <c r="M18" s="72">
        <v>25.889255958777106</v>
      </c>
      <c r="N18" s="72">
        <v>23.48181062822875</v>
      </c>
      <c r="O18" s="32">
        <f t="shared" si="0"/>
        <v>55.2511488256891</v>
      </c>
      <c r="P18" s="72">
        <f t="shared" si="1"/>
        <v>6.694832299522739</v>
      </c>
      <c r="Q18" s="72">
        <f t="shared" si="2"/>
        <v>26.239622958585475</v>
      </c>
    </row>
    <row r="19" spans="3:17" ht="12" customHeight="1">
      <c r="C19" s="71" t="s">
        <v>12</v>
      </c>
      <c r="D19" s="32">
        <v>367.38659844534095</v>
      </c>
      <c r="E19" s="72">
        <v>263.985669879885</v>
      </c>
      <c r="F19" s="72">
        <v>317.10438821476606</v>
      </c>
      <c r="G19" s="72">
        <v>523.6647278248934</v>
      </c>
      <c r="H19" s="72">
        <v>780.0802048866783</v>
      </c>
      <c r="I19" s="72">
        <v>439.96503435779573</v>
      </c>
      <c r="J19" s="72">
        <v>534.1809193575605</v>
      </c>
      <c r="K19" s="72">
        <v>572.8412731974693</v>
      </c>
      <c r="L19" s="72">
        <v>265.33221518030217</v>
      </c>
      <c r="M19" s="72">
        <v>420.5235064233592</v>
      </c>
      <c r="N19" s="72">
        <v>537.4440337414082</v>
      </c>
      <c r="O19" s="32">
        <f t="shared" si="0"/>
        <v>780.0802048866783</v>
      </c>
      <c r="P19" s="72">
        <f t="shared" si="1"/>
        <v>263.985669879885</v>
      </c>
      <c r="Q19" s="72">
        <f t="shared" si="2"/>
        <v>456.5916883190417</v>
      </c>
    </row>
    <row r="20" spans="3:17" ht="12" customHeight="1">
      <c r="C20" s="71" t="s">
        <v>139</v>
      </c>
      <c r="D20" s="32">
        <v>857.022950597292</v>
      </c>
      <c r="E20" s="72">
        <v>780.465664447296</v>
      </c>
      <c r="F20" s="72">
        <v>739.3001284570411</v>
      </c>
      <c r="G20" s="72">
        <v>695.9774461316152</v>
      </c>
      <c r="H20" s="72">
        <v>719.1618982549037</v>
      </c>
      <c r="I20" s="72">
        <v>727.1762791500403</v>
      </c>
      <c r="J20" s="72">
        <v>749.237235626126</v>
      </c>
      <c r="K20" s="72">
        <v>797.7065899464612</v>
      </c>
      <c r="L20" s="72">
        <v>630.9442293925989</v>
      </c>
      <c r="M20" s="72">
        <v>946.4865813305906</v>
      </c>
      <c r="N20" s="72">
        <v>979.9580171024558</v>
      </c>
      <c r="O20" s="32">
        <f t="shared" si="0"/>
        <v>979.9580171024558</v>
      </c>
      <c r="P20" s="72">
        <f t="shared" si="1"/>
        <v>630.9442293925989</v>
      </c>
      <c r="Q20" s="72">
        <f t="shared" si="2"/>
        <v>783.9488200396746</v>
      </c>
    </row>
    <row r="21" spans="3:17" ht="12" customHeight="1">
      <c r="C21" s="71" t="s">
        <v>141</v>
      </c>
      <c r="D21" s="37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0.041055214254436076</v>
      </c>
      <c r="K21" s="72">
        <v>1.7666448697912562</v>
      </c>
      <c r="L21" s="72">
        <v>1.1795223947693665</v>
      </c>
      <c r="M21" s="72">
        <v>1.8567200889084559</v>
      </c>
      <c r="N21" s="72">
        <v>1.347125995094609</v>
      </c>
      <c r="O21" s="32">
        <f t="shared" si="0"/>
        <v>1.8567200889084559</v>
      </c>
      <c r="P21" s="72">
        <f t="shared" si="1"/>
        <v>0</v>
      </c>
      <c r="Q21" s="72">
        <f t="shared" si="2"/>
        <v>0.5628244148016477</v>
      </c>
    </row>
    <row r="22" spans="3:17" ht="12" customHeight="1">
      <c r="C22" s="71" t="s">
        <v>14</v>
      </c>
      <c r="D22" s="37" t="s">
        <v>6</v>
      </c>
      <c r="E22" s="38" t="s">
        <v>6</v>
      </c>
      <c r="F22" s="38" t="s">
        <v>6</v>
      </c>
      <c r="G22" s="72">
        <v>47.500201272039284</v>
      </c>
      <c r="H22" s="72">
        <v>39.24954863019075</v>
      </c>
      <c r="I22" s="72">
        <v>51.20556798409147</v>
      </c>
      <c r="J22" s="72">
        <v>49.63046334664102</v>
      </c>
      <c r="K22" s="72">
        <v>59.88574072876864</v>
      </c>
      <c r="L22" s="72">
        <v>62.42787688465977</v>
      </c>
      <c r="M22" s="72">
        <v>115.15306486318181</v>
      </c>
      <c r="N22" s="72">
        <v>126.58204925291238</v>
      </c>
      <c r="O22" s="32">
        <f t="shared" si="0"/>
        <v>126.58204925291238</v>
      </c>
      <c r="P22" s="72">
        <f t="shared" si="1"/>
        <v>39.24954863019075</v>
      </c>
      <c r="Q22" s="72">
        <f t="shared" si="2"/>
        <v>68.95431412031064</v>
      </c>
    </row>
    <row r="23" spans="3:17" ht="12" customHeight="1">
      <c r="C23" s="71" t="s">
        <v>15</v>
      </c>
      <c r="D23" s="32">
        <v>331.1024805719779</v>
      </c>
      <c r="E23" s="72">
        <v>292.45342006995884</v>
      </c>
      <c r="F23" s="72">
        <v>264.91060214132517</v>
      </c>
      <c r="G23" s="72">
        <v>465.88848402778825</v>
      </c>
      <c r="H23" s="72">
        <v>522.51553666876</v>
      </c>
      <c r="I23" s="72">
        <v>590.1558725214431</v>
      </c>
      <c r="J23" s="72">
        <v>604.5289112514381</v>
      </c>
      <c r="K23" s="72">
        <v>524.499398937002</v>
      </c>
      <c r="L23" s="72">
        <v>408.2145527549856</v>
      </c>
      <c r="M23" s="72">
        <v>840.0919525780309</v>
      </c>
      <c r="N23" s="72">
        <v>846.2047359106625</v>
      </c>
      <c r="O23" s="32">
        <f t="shared" si="0"/>
        <v>846.2047359106625</v>
      </c>
      <c r="P23" s="72">
        <f t="shared" si="1"/>
        <v>264.91060214132517</v>
      </c>
      <c r="Q23" s="72">
        <f t="shared" si="2"/>
        <v>517.3241770393975</v>
      </c>
    </row>
    <row r="24" spans="3:17" ht="12" customHeight="1">
      <c r="C24" s="71" t="s">
        <v>16</v>
      </c>
      <c r="D24" s="37" t="s">
        <v>6</v>
      </c>
      <c r="E24" s="38" t="s">
        <v>6</v>
      </c>
      <c r="F24" s="38" t="s">
        <v>6</v>
      </c>
      <c r="G24" s="72">
        <v>344.8127235895005</v>
      </c>
      <c r="H24" s="72">
        <v>374.0916452865886</v>
      </c>
      <c r="I24" s="72">
        <v>470.9023954288011</v>
      </c>
      <c r="J24" s="72">
        <v>634.4046931691009</v>
      </c>
      <c r="K24" s="72">
        <v>531.146426446843</v>
      </c>
      <c r="L24" s="72">
        <v>327.9862905944488</v>
      </c>
      <c r="M24" s="72">
        <v>663.1733505911499</v>
      </c>
      <c r="N24" s="72">
        <v>1945.8440020924534</v>
      </c>
      <c r="O24" s="32">
        <f t="shared" si="0"/>
        <v>1945.8440020924534</v>
      </c>
      <c r="P24" s="72">
        <f t="shared" si="1"/>
        <v>327.9862905944488</v>
      </c>
      <c r="Q24" s="72">
        <f t="shared" si="2"/>
        <v>661.5451908998607</v>
      </c>
    </row>
    <row r="25" spans="3:17" ht="12" customHeight="1">
      <c r="C25" s="71" t="s">
        <v>17</v>
      </c>
      <c r="D25" s="32">
        <v>238.90855073555082</v>
      </c>
      <c r="E25" s="72">
        <v>492.6175782372501</v>
      </c>
      <c r="F25" s="72">
        <v>653.2284363280613</v>
      </c>
      <c r="G25" s="72">
        <v>321.4429665457477</v>
      </c>
      <c r="H25" s="72">
        <v>285.4193032704989</v>
      </c>
      <c r="I25" s="72">
        <v>238.81127979788332</v>
      </c>
      <c r="J25" s="72">
        <v>277.44021278059296</v>
      </c>
      <c r="K25" s="72">
        <v>268.7819588304707</v>
      </c>
      <c r="L25" s="72">
        <v>146.46709569183585</v>
      </c>
      <c r="M25" s="72">
        <v>240.28147258216768</v>
      </c>
      <c r="N25" s="72">
        <v>244.67319128510093</v>
      </c>
      <c r="O25" s="32">
        <f t="shared" si="0"/>
        <v>653.2284363280613</v>
      </c>
      <c r="P25" s="72">
        <f t="shared" si="1"/>
        <v>146.46709569183585</v>
      </c>
      <c r="Q25" s="72">
        <f t="shared" si="2"/>
        <v>309.8247314622873</v>
      </c>
    </row>
    <row r="26" spans="3:17" ht="12" customHeight="1">
      <c r="C26" s="71" t="s">
        <v>18</v>
      </c>
      <c r="D26" s="32">
        <v>54.04662872893589</v>
      </c>
      <c r="E26" s="72">
        <v>70.7780546800557</v>
      </c>
      <c r="F26" s="72">
        <v>154.38700917021634</v>
      </c>
      <c r="G26" s="72">
        <v>117.28426980552905</v>
      </c>
      <c r="H26" s="72">
        <v>84.95635367330034</v>
      </c>
      <c r="I26" s="72">
        <v>56.14490597504987</v>
      </c>
      <c r="J26" s="72">
        <v>52.91419595336907</v>
      </c>
      <c r="K26" s="72">
        <v>54.75789189227629</v>
      </c>
      <c r="L26" s="72">
        <v>42.34241053687338</v>
      </c>
      <c r="M26" s="72">
        <v>139.21509205242822</v>
      </c>
      <c r="N26" s="72">
        <v>12.698078038075067</v>
      </c>
      <c r="O26" s="32">
        <f t="shared" si="0"/>
        <v>154.38700917021634</v>
      </c>
      <c r="P26" s="72">
        <f t="shared" si="1"/>
        <v>12.698078038075067</v>
      </c>
      <c r="Q26" s="72">
        <f t="shared" si="2"/>
        <v>76.32044459146447</v>
      </c>
    </row>
    <row r="27" spans="3:17" ht="12" customHeight="1">
      <c r="C27" s="71" t="s">
        <v>19</v>
      </c>
      <c r="D27" s="37" t="s">
        <v>6</v>
      </c>
      <c r="E27" s="72">
        <v>863.7225565310798</v>
      </c>
      <c r="F27" s="72" t="s">
        <v>6</v>
      </c>
      <c r="G27" s="38" t="s">
        <v>6</v>
      </c>
      <c r="H27" s="72">
        <v>1053.8407225131994</v>
      </c>
      <c r="I27" s="72">
        <v>1172.8156959227715</v>
      </c>
      <c r="J27" s="72">
        <v>1211.877844360701</v>
      </c>
      <c r="K27" s="72">
        <v>1322.4213291145659</v>
      </c>
      <c r="L27" s="72">
        <v>943.2736792669645</v>
      </c>
      <c r="M27" s="72">
        <v>1227.8711968045761</v>
      </c>
      <c r="N27" s="72">
        <v>1602.1738918703065</v>
      </c>
      <c r="O27" s="32">
        <f t="shared" si="0"/>
        <v>1602.1738918703065</v>
      </c>
      <c r="P27" s="72">
        <f t="shared" si="1"/>
        <v>863.7225565310798</v>
      </c>
      <c r="Q27" s="72">
        <f t="shared" si="2"/>
        <v>1174.7496145480206</v>
      </c>
    </row>
    <row r="28" spans="3:17" ht="12" customHeight="1">
      <c r="C28" s="71" t="s">
        <v>164</v>
      </c>
      <c r="D28" s="32">
        <v>73.11027640266892</v>
      </c>
      <c r="E28" s="72">
        <v>84.21479314959832</v>
      </c>
      <c r="F28" s="72">
        <v>171.62102262844576</v>
      </c>
      <c r="G28" s="72">
        <v>145.88147585528446</v>
      </c>
      <c r="H28" s="72">
        <v>102.56604663701307</v>
      </c>
      <c r="I28" s="72">
        <v>69.5076483011389</v>
      </c>
      <c r="J28" s="72">
        <v>108.09358640032183</v>
      </c>
      <c r="K28" s="72">
        <v>118.8685124344201</v>
      </c>
      <c r="L28" s="72">
        <v>101.38348708539009</v>
      </c>
      <c r="M28" s="72">
        <v>123.69172888297125</v>
      </c>
      <c r="N28" s="72">
        <v>169.12878465544532</v>
      </c>
      <c r="O28" s="32">
        <f t="shared" si="0"/>
        <v>171.62102262844576</v>
      </c>
      <c r="P28" s="72">
        <f t="shared" si="1"/>
        <v>69.5076483011389</v>
      </c>
      <c r="Q28" s="72">
        <f t="shared" si="2"/>
        <v>115.27885113024527</v>
      </c>
    </row>
    <row r="29" spans="3:17" ht="12" customHeight="1">
      <c r="C29" s="71" t="s">
        <v>21</v>
      </c>
      <c r="D29" s="37" t="s">
        <v>6</v>
      </c>
      <c r="E29" s="38" t="s">
        <v>6</v>
      </c>
      <c r="F29" s="38" t="s">
        <v>6</v>
      </c>
      <c r="G29" s="38" t="s">
        <v>6</v>
      </c>
      <c r="H29" s="38" t="s">
        <v>6</v>
      </c>
      <c r="I29" s="38" t="s">
        <v>6</v>
      </c>
      <c r="J29" s="38" t="s">
        <v>6</v>
      </c>
      <c r="K29" s="38" t="s">
        <v>6</v>
      </c>
      <c r="L29" s="38" t="s">
        <v>6</v>
      </c>
      <c r="M29" s="38" t="s">
        <v>6</v>
      </c>
      <c r="N29" s="38" t="s">
        <v>6</v>
      </c>
      <c r="O29" s="37" t="s">
        <v>102</v>
      </c>
      <c r="P29" s="38" t="s">
        <v>102</v>
      </c>
      <c r="Q29" s="38" t="s">
        <v>102</v>
      </c>
    </row>
    <row r="30" spans="3:17" ht="12" customHeight="1">
      <c r="C30" s="71" t="s">
        <v>22</v>
      </c>
      <c r="D30" s="32" t="s">
        <v>6</v>
      </c>
      <c r="E30" s="38" t="s">
        <v>6</v>
      </c>
      <c r="F30" s="38" t="s">
        <v>6</v>
      </c>
      <c r="G30" s="38" t="s">
        <v>6</v>
      </c>
      <c r="H30" s="72">
        <v>385.99571679408183</v>
      </c>
      <c r="I30" s="72">
        <v>497.8847984447301</v>
      </c>
      <c r="J30" s="72">
        <v>527.0713640365102</v>
      </c>
      <c r="K30" s="72">
        <v>584.9291504292802</v>
      </c>
      <c r="L30" s="72">
        <v>447.74602829904563</v>
      </c>
      <c r="M30" s="72">
        <v>495.9562729489024</v>
      </c>
      <c r="N30" s="38" t="s">
        <v>6</v>
      </c>
      <c r="O30" s="32">
        <f aca="true" t="shared" si="3" ref="O30:O35">MAX(D30:N30)</f>
        <v>584.9291504292802</v>
      </c>
      <c r="P30" s="72">
        <f aca="true" t="shared" si="4" ref="P30:P35">MIN(D30:N30)</f>
        <v>385.99571679408183</v>
      </c>
      <c r="Q30" s="72">
        <f aca="true" t="shared" si="5" ref="Q30:Q35">AVERAGE(D30:N30)</f>
        <v>489.9305551587584</v>
      </c>
    </row>
    <row r="31" spans="3:17" ht="12" customHeight="1">
      <c r="C31" s="71" t="s">
        <v>23</v>
      </c>
      <c r="D31" s="32">
        <v>288.77557522297394</v>
      </c>
      <c r="E31" s="72">
        <v>260.8739153147996</v>
      </c>
      <c r="F31" s="72">
        <v>286.74711447896533</v>
      </c>
      <c r="G31" s="72">
        <v>309.2136869674302</v>
      </c>
      <c r="H31" s="72">
        <v>294.10184248749044</v>
      </c>
      <c r="I31" s="72">
        <v>247.5192682039027</v>
      </c>
      <c r="J31" s="72">
        <v>245.48272508605643</v>
      </c>
      <c r="K31" s="72">
        <v>241.8878040998145</v>
      </c>
      <c r="L31" s="72">
        <v>215.34456689476718</v>
      </c>
      <c r="M31" s="72">
        <v>266.2024071792191</v>
      </c>
      <c r="N31" s="72">
        <v>311.941337375899</v>
      </c>
      <c r="O31" s="32">
        <f t="shared" si="3"/>
        <v>311.941337375899</v>
      </c>
      <c r="P31" s="72">
        <f t="shared" si="4"/>
        <v>215.34456689476718</v>
      </c>
      <c r="Q31" s="72">
        <f t="shared" si="5"/>
        <v>269.82638575557445</v>
      </c>
    </row>
    <row r="32" spans="3:17" ht="12" customHeight="1">
      <c r="C32" s="71" t="s">
        <v>24</v>
      </c>
      <c r="D32" s="32">
        <v>12.076971956091183</v>
      </c>
      <c r="E32" s="72">
        <v>9.385549492579582</v>
      </c>
      <c r="F32" s="72">
        <v>6.330082317299748</v>
      </c>
      <c r="G32" s="72">
        <v>7.471840610066161</v>
      </c>
      <c r="H32" s="72">
        <v>17.411547499454795</v>
      </c>
      <c r="I32" s="72">
        <v>28.45268837781821</v>
      </c>
      <c r="J32" s="72">
        <v>48.78353090116125</v>
      </c>
      <c r="K32" s="72">
        <v>68.22321882974553</v>
      </c>
      <c r="L32" s="72">
        <v>55.35586314120044</v>
      </c>
      <c r="M32" s="72">
        <v>61.65209166373573</v>
      </c>
      <c r="N32" s="72">
        <v>104.61956802198489</v>
      </c>
      <c r="O32" s="32">
        <f t="shared" si="3"/>
        <v>104.61956802198489</v>
      </c>
      <c r="P32" s="72">
        <f t="shared" si="4"/>
        <v>6.330082317299748</v>
      </c>
      <c r="Q32" s="72">
        <f t="shared" si="5"/>
        <v>38.16026843737614</v>
      </c>
    </row>
    <row r="33" spans="3:17" ht="12" customHeight="1">
      <c r="C33" s="71" t="s">
        <v>25</v>
      </c>
      <c r="D33" s="32">
        <v>396.1472439443067</v>
      </c>
      <c r="E33" s="72">
        <v>303.25099777383707</v>
      </c>
      <c r="F33" s="72">
        <v>313.1049364787949</v>
      </c>
      <c r="G33" s="72">
        <v>285.5913909226763</v>
      </c>
      <c r="H33" s="72">
        <v>267.6556920987492</v>
      </c>
      <c r="I33" s="72">
        <v>363.4180430610864</v>
      </c>
      <c r="J33" s="72">
        <v>545.5454611853675</v>
      </c>
      <c r="K33" s="72">
        <v>863.1922055519955</v>
      </c>
      <c r="L33" s="72">
        <v>893.4240525130907</v>
      </c>
      <c r="M33" s="72">
        <v>633.0697772647451</v>
      </c>
      <c r="N33" s="72">
        <v>836.2247836224029</v>
      </c>
      <c r="O33" s="32">
        <f t="shared" si="3"/>
        <v>893.4240525130907</v>
      </c>
      <c r="P33" s="72">
        <f t="shared" si="4"/>
        <v>267.6556920987492</v>
      </c>
      <c r="Q33" s="72">
        <f t="shared" si="5"/>
        <v>518.2385985833685</v>
      </c>
    </row>
    <row r="34" spans="3:17" ht="12" customHeight="1">
      <c r="C34" s="71" t="s">
        <v>26</v>
      </c>
      <c r="D34" s="32">
        <v>24.02450310889632</v>
      </c>
      <c r="E34" s="72">
        <v>26.37271074200641</v>
      </c>
      <c r="F34" s="72">
        <v>25.657522485070007</v>
      </c>
      <c r="G34" s="72">
        <v>28.528920341022836</v>
      </c>
      <c r="H34" s="72">
        <v>31.238668645767845</v>
      </c>
      <c r="I34" s="72">
        <v>24.548356011961033</v>
      </c>
      <c r="J34" s="72">
        <v>27.85333193848729</v>
      </c>
      <c r="K34" s="72">
        <v>31.062617635283452</v>
      </c>
      <c r="L34" s="72">
        <v>19.891943531951476</v>
      </c>
      <c r="M34" s="72">
        <v>29.336528636317233</v>
      </c>
      <c r="N34" s="72">
        <v>30.85117851178188</v>
      </c>
      <c r="O34" s="32">
        <f t="shared" si="3"/>
        <v>31.238668645767845</v>
      </c>
      <c r="P34" s="72">
        <f t="shared" si="4"/>
        <v>19.891943531951476</v>
      </c>
      <c r="Q34" s="72">
        <f t="shared" si="5"/>
        <v>27.21511650804962</v>
      </c>
    </row>
    <row r="35" spans="3:17" ht="12" customHeight="1">
      <c r="C35" s="71" t="s">
        <v>27</v>
      </c>
      <c r="D35" s="32">
        <v>386.87875872432</v>
      </c>
      <c r="E35" s="72">
        <v>469.6489374192791</v>
      </c>
      <c r="F35" s="72">
        <v>630.785941345876</v>
      </c>
      <c r="G35" s="72">
        <v>522.8221221780422</v>
      </c>
      <c r="H35" s="72">
        <v>540.1612324162016</v>
      </c>
      <c r="I35" s="72">
        <v>649.7209926310945</v>
      </c>
      <c r="J35" s="72">
        <v>763.4939181207492</v>
      </c>
      <c r="K35" s="72">
        <v>1256.9093354924676</v>
      </c>
      <c r="L35" s="72">
        <v>1108.9226794003837</v>
      </c>
      <c r="M35" s="72">
        <v>1135.2370401377266</v>
      </c>
      <c r="N35" s="72">
        <v>1214.0731840799149</v>
      </c>
      <c r="O35" s="32">
        <f t="shared" si="3"/>
        <v>1256.9093354924676</v>
      </c>
      <c r="P35" s="72">
        <f t="shared" si="4"/>
        <v>386.87875872432</v>
      </c>
      <c r="Q35" s="72">
        <f t="shared" si="5"/>
        <v>788.9685583587324</v>
      </c>
    </row>
    <row r="36" spans="3:17" ht="12" customHeight="1">
      <c r="C36" s="71" t="s">
        <v>28</v>
      </c>
      <c r="D36" s="37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38" t="s">
        <v>6</v>
      </c>
      <c r="L36" s="38" t="s">
        <v>6</v>
      </c>
      <c r="M36" s="38" t="s">
        <v>6</v>
      </c>
      <c r="N36" s="38" t="s">
        <v>6</v>
      </c>
      <c r="O36" s="37" t="s">
        <v>102</v>
      </c>
      <c r="P36" s="38" t="s">
        <v>102</v>
      </c>
      <c r="Q36" s="38" t="s">
        <v>102</v>
      </c>
    </row>
    <row r="37" spans="3:17" ht="12" customHeight="1">
      <c r="C37" s="71" t="s">
        <v>29</v>
      </c>
      <c r="D37" s="37" t="s">
        <v>6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72">
        <v>473.0037609069703</v>
      </c>
      <c r="L37" s="72">
        <v>424.3223012596494</v>
      </c>
      <c r="M37" s="72">
        <v>606.1373438917549</v>
      </c>
      <c r="N37" s="72">
        <v>861.5932960316695</v>
      </c>
      <c r="O37" s="32">
        <f aca="true" t="shared" si="6" ref="O37:O42">MAX(D37:N37)</f>
        <v>861.5932960316695</v>
      </c>
      <c r="P37" s="72">
        <f aca="true" t="shared" si="7" ref="P37:P42">MIN(D37:N37)</f>
        <v>424.3223012596494</v>
      </c>
      <c r="Q37" s="72">
        <f aca="true" t="shared" si="8" ref="Q37:Q42">AVERAGE(D37:N37)</f>
        <v>591.2641755225111</v>
      </c>
    </row>
    <row r="38" spans="3:17" ht="12" customHeight="1">
      <c r="C38" s="73" t="s">
        <v>30</v>
      </c>
      <c r="D38" s="45">
        <v>1075.0061542540097</v>
      </c>
      <c r="E38" s="51">
        <v>1150.5348792915509</v>
      </c>
      <c r="F38" s="51">
        <v>1168.4580715278103</v>
      </c>
      <c r="G38" s="51">
        <v>1275.837037679998</v>
      </c>
      <c r="H38" s="51">
        <v>1305.074766632715</v>
      </c>
      <c r="I38" s="51">
        <v>1645.0368371499278</v>
      </c>
      <c r="J38" s="51">
        <v>1631.3241881408185</v>
      </c>
      <c r="K38" s="51">
        <v>1325.0874168626208</v>
      </c>
      <c r="L38" s="51">
        <v>1031.435764033658</v>
      </c>
      <c r="M38" s="51">
        <v>906.2475854256018</v>
      </c>
      <c r="N38" s="51">
        <v>794.5177621916771</v>
      </c>
      <c r="O38" s="45">
        <f t="shared" si="6"/>
        <v>1645.0368371499278</v>
      </c>
      <c r="P38" s="51">
        <f t="shared" si="7"/>
        <v>794.5177621916771</v>
      </c>
      <c r="Q38" s="51">
        <f t="shared" si="8"/>
        <v>1209.8691330173083</v>
      </c>
    </row>
    <row r="39" spans="3:17" ht="12" customHeight="1">
      <c r="C39" s="74" t="s">
        <v>31</v>
      </c>
      <c r="D39" s="49">
        <v>143.32483442209917</v>
      </c>
      <c r="E39" s="75">
        <v>144.43474859326574</v>
      </c>
      <c r="F39" s="75">
        <v>103.279498271191</v>
      </c>
      <c r="G39" s="75">
        <v>95.51953673024686</v>
      </c>
      <c r="H39" s="75">
        <v>160.80553050796513</v>
      </c>
      <c r="I39" s="75">
        <v>140.68486590038313</v>
      </c>
      <c r="J39" s="75">
        <v>151.31959588766748</v>
      </c>
      <c r="K39" s="75">
        <v>182.84500936343395</v>
      </c>
      <c r="L39" s="75" t="s">
        <v>6</v>
      </c>
      <c r="M39" s="76" t="s">
        <v>6</v>
      </c>
      <c r="N39" s="76" t="s">
        <v>6</v>
      </c>
      <c r="O39" s="49">
        <f t="shared" si="6"/>
        <v>182.84500936343395</v>
      </c>
      <c r="P39" s="75">
        <f t="shared" si="7"/>
        <v>95.51953673024686</v>
      </c>
      <c r="Q39" s="75">
        <f t="shared" si="8"/>
        <v>140.27670245953155</v>
      </c>
    </row>
    <row r="40" spans="3:17" ht="12" customHeight="1">
      <c r="C40" s="71" t="s">
        <v>32</v>
      </c>
      <c r="D40" s="37" t="s">
        <v>6</v>
      </c>
      <c r="E40" s="72">
        <v>1597.612359550562</v>
      </c>
      <c r="F40" s="72">
        <v>1239.3767705382436</v>
      </c>
      <c r="G40" s="72">
        <v>1593.2023366967605</v>
      </c>
      <c r="H40" s="72">
        <v>1283.4224598930482</v>
      </c>
      <c r="I40" s="72">
        <v>1298.0085348506402</v>
      </c>
      <c r="J40" s="72">
        <v>1660.4177825388324</v>
      </c>
      <c r="K40" s="72">
        <v>2245.80017683466</v>
      </c>
      <c r="L40" s="72">
        <v>2395.2095808383233</v>
      </c>
      <c r="M40" s="72">
        <v>2616.3301141352063</v>
      </c>
      <c r="N40" s="72">
        <v>2306.0796645702308</v>
      </c>
      <c r="O40" s="32">
        <f t="shared" si="6"/>
        <v>2616.3301141352063</v>
      </c>
      <c r="P40" s="72">
        <f t="shared" si="7"/>
        <v>1239.3767705382436</v>
      </c>
      <c r="Q40" s="72">
        <f t="shared" si="8"/>
        <v>1823.5459780446508</v>
      </c>
    </row>
    <row r="41" spans="3:17" ht="12" customHeight="1">
      <c r="C41" s="71" t="s">
        <v>33</v>
      </c>
      <c r="D41" s="37" t="s">
        <v>6</v>
      </c>
      <c r="E41" s="72" t="s">
        <v>6</v>
      </c>
      <c r="F41" s="72">
        <v>437.1503683386674</v>
      </c>
      <c r="G41" s="72" t="s">
        <v>6</v>
      </c>
      <c r="H41" s="72">
        <v>645.6726649528706</v>
      </c>
      <c r="I41" s="72">
        <v>697.550415373623</v>
      </c>
      <c r="J41" s="72">
        <v>499.9286424817932</v>
      </c>
      <c r="K41" s="123">
        <v>557.8860226876502</v>
      </c>
      <c r="L41" s="72">
        <v>434.9943609851128</v>
      </c>
      <c r="M41" s="72">
        <v>469.62264171416604</v>
      </c>
      <c r="N41" s="72">
        <v>532.5403089781842</v>
      </c>
      <c r="O41" s="32">
        <f t="shared" si="6"/>
        <v>697.550415373623</v>
      </c>
      <c r="P41" s="72">
        <f t="shared" si="7"/>
        <v>434.9943609851128</v>
      </c>
      <c r="Q41" s="72">
        <f t="shared" si="8"/>
        <v>534.4181781890085</v>
      </c>
    </row>
    <row r="42" spans="3:17" ht="12" customHeight="1">
      <c r="C42" s="73" t="s">
        <v>34</v>
      </c>
      <c r="D42" s="136">
        <v>352.1536451292388</v>
      </c>
      <c r="E42" s="51">
        <v>376.3941952502201</v>
      </c>
      <c r="F42" s="51">
        <v>298.1991739511679</v>
      </c>
      <c r="G42" s="51">
        <v>282.1268248242218</v>
      </c>
      <c r="H42" s="51" t="s">
        <v>6</v>
      </c>
      <c r="I42" s="77" t="s">
        <v>6</v>
      </c>
      <c r="J42" s="77" t="s">
        <v>6</v>
      </c>
      <c r="K42" s="51">
        <v>261.96771012334216</v>
      </c>
      <c r="L42" s="51" t="s">
        <v>6</v>
      </c>
      <c r="M42" s="51">
        <v>305.4496348766833</v>
      </c>
      <c r="N42" s="51" t="s">
        <v>6</v>
      </c>
      <c r="O42" s="45">
        <f t="shared" si="6"/>
        <v>376.3941952502201</v>
      </c>
      <c r="P42" s="51">
        <f t="shared" si="7"/>
        <v>261.96771012334216</v>
      </c>
      <c r="Q42" s="51">
        <f t="shared" si="8"/>
        <v>312.7151973591457</v>
      </c>
    </row>
    <row r="44" ht="12" customHeight="1">
      <c r="C44" s="52" t="s">
        <v>96</v>
      </c>
    </row>
    <row r="45" ht="12" customHeight="1">
      <c r="C45" s="55" t="s">
        <v>101</v>
      </c>
    </row>
    <row r="46" ht="15" customHeight="1">
      <c r="C46" s="56" t="s">
        <v>103</v>
      </c>
    </row>
    <row r="47" ht="12" customHeight="1">
      <c r="C47" s="7" t="s">
        <v>161</v>
      </c>
    </row>
    <row r="48" ht="12" customHeight="1">
      <c r="C48" s="7" t="s">
        <v>163</v>
      </c>
    </row>
    <row r="49" ht="12" customHeight="1">
      <c r="C49" s="7" t="s">
        <v>162</v>
      </c>
    </row>
    <row r="50" ht="12" customHeight="1">
      <c r="C50" s="7" t="s">
        <v>165</v>
      </c>
    </row>
    <row r="51" ht="12" customHeight="1">
      <c r="C51" s="57" t="s">
        <v>149</v>
      </c>
    </row>
    <row r="55" ht="12" customHeight="1">
      <c r="A55" s="15" t="s">
        <v>68</v>
      </c>
    </row>
    <row r="56" spans="1:2" ht="12" customHeight="1">
      <c r="A56" s="7" t="s">
        <v>93</v>
      </c>
      <c r="B56" s="7" t="s">
        <v>116</v>
      </c>
    </row>
    <row r="57" spans="1:2" ht="12" customHeight="1">
      <c r="A57" s="7" t="s">
        <v>121</v>
      </c>
      <c r="B57" s="7" t="s">
        <v>120</v>
      </c>
    </row>
  </sheetData>
  <mergeCells count="1">
    <mergeCell ref="C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22.140625" style="7" customWidth="1"/>
    <col min="4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12.75">
      <c r="C6" s="9" t="s">
        <v>202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2.75">
      <c r="C7" s="1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4:5" ht="12" customHeight="1">
      <c r="D10" s="11" t="s">
        <v>1</v>
      </c>
      <c r="E10" s="78" t="s">
        <v>125</v>
      </c>
    </row>
    <row r="11" spans="3:5" ht="12" customHeight="1">
      <c r="C11" s="7" t="s">
        <v>42</v>
      </c>
      <c r="D11" s="79">
        <v>25.851273273953684</v>
      </c>
      <c r="E11" s="80">
        <v>84430</v>
      </c>
    </row>
    <row r="12" spans="3:5" ht="12" customHeight="1">
      <c r="C12" s="7" t="s">
        <v>41</v>
      </c>
      <c r="D12" s="79">
        <v>29.012336228831074</v>
      </c>
      <c r="E12" s="80">
        <v>94754</v>
      </c>
    </row>
    <row r="13" spans="3:5" ht="12" customHeight="1">
      <c r="C13" s="7" t="s">
        <v>88</v>
      </c>
      <c r="D13" s="79">
        <v>28.877614444624754</v>
      </c>
      <c r="E13" s="80">
        <v>94314</v>
      </c>
    </row>
    <row r="14" spans="3:5" ht="12" customHeight="1">
      <c r="C14" s="7" t="s">
        <v>124</v>
      </c>
      <c r="D14" s="79">
        <v>11.70364881705088</v>
      </c>
      <c r="E14" s="80">
        <v>38224</v>
      </c>
    </row>
    <row r="15" spans="3:5" ht="12" customHeight="1">
      <c r="C15" s="7" t="s">
        <v>43</v>
      </c>
      <c r="D15" s="79">
        <v>1.8756946591998138</v>
      </c>
      <c r="E15" s="80">
        <v>6126</v>
      </c>
    </row>
    <row r="16" spans="3:5" ht="12" customHeight="1">
      <c r="C16" s="7" t="s">
        <v>44</v>
      </c>
      <c r="D16" s="79">
        <v>0.11941249054651117</v>
      </c>
      <c r="E16" s="80">
        <v>390</v>
      </c>
    </row>
    <row r="17" spans="3:5" ht="12" customHeight="1">
      <c r="C17" s="7" t="s">
        <v>45</v>
      </c>
      <c r="D17" s="79">
        <v>0.16105376930119197</v>
      </c>
      <c r="E17" s="80">
        <v>526</v>
      </c>
    </row>
    <row r="18" spans="3:5" ht="12" customHeight="1">
      <c r="C18" s="7" t="s">
        <v>46</v>
      </c>
      <c r="D18" s="79">
        <v>2.3989663164920896</v>
      </c>
      <c r="E18" s="80">
        <v>7835</v>
      </c>
    </row>
    <row r="19" ht="12" customHeight="1">
      <c r="E19" s="80">
        <v>326599</v>
      </c>
    </row>
    <row r="20" ht="12" customHeight="1">
      <c r="C20" s="7" t="s">
        <v>152</v>
      </c>
    </row>
    <row r="21" ht="12" customHeight="1">
      <c r="C21" s="7" t="s">
        <v>113</v>
      </c>
    </row>
    <row r="22" ht="12" customHeight="1">
      <c r="C22" s="7" t="s">
        <v>148</v>
      </c>
    </row>
    <row r="25" ht="12" customHeight="1">
      <c r="A25" s="15" t="s">
        <v>67</v>
      </c>
    </row>
    <row r="26" spans="1:2" ht="12" customHeight="1">
      <c r="A26" s="7" t="s">
        <v>93</v>
      </c>
      <c r="B26" s="4" t="s">
        <v>117</v>
      </c>
    </row>
  </sheetData>
  <hyperlinks>
    <hyperlink ref="B26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"/>
  <sheetViews>
    <sheetView showGridLines="0" workbookViewId="0" topLeftCell="A1"/>
  </sheetViews>
  <sheetFormatPr defaultColWidth="8.7109375" defaultRowHeight="12" customHeight="1"/>
  <cols>
    <col min="1" max="1" width="17.8515625" style="7" customWidth="1"/>
    <col min="2" max="2" width="11.8515625" style="7" customWidth="1"/>
    <col min="3" max="3" width="45.28125" style="7" customWidth="1"/>
    <col min="4" max="5" width="15.57421875" style="7" customWidth="1"/>
    <col min="6" max="6" width="3.7109375" style="7" customWidth="1"/>
    <col min="7" max="7" width="45.28125" style="7" customWidth="1"/>
    <col min="8" max="9" width="15.57421875" style="7" customWidth="1"/>
    <col min="10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45" t="s">
        <v>203</v>
      </c>
      <c r="D6" s="145"/>
      <c r="E6" s="145"/>
      <c r="F6" s="145"/>
      <c r="G6" s="145"/>
      <c r="H6" s="145"/>
      <c r="I6" s="145"/>
      <c r="J6" s="10"/>
      <c r="K6" s="10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0" spans="3:11" ht="12" customHeight="1">
      <c r="C10" s="65"/>
      <c r="D10" s="65" t="s">
        <v>65</v>
      </c>
      <c r="E10" s="81" t="s">
        <v>107</v>
      </c>
      <c r="G10" s="82"/>
      <c r="H10" s="65" t="s">
        <v>65</v>
      </c>
      <c r="I10" s="65" t="s">
        <v>107</v>
      </c>
      <c r="K10" s="83" t="s">
        <v>127</v>
      </c>
    </row>
    <row r="11" spans="3:11" ht="12" customHeight="1">
      <c r="C11" s="84" t="s">
        <v>42</v>
      </c>
      <c r="D11" s="85">
        <v>84430</v>
      </c>
      <c r="E11" s="86">
        <f aca="true" t="shared" si="0" ref="E11:E26">+D11/$K$11*100</f>
        <v>25.851273273953684</v>
      </c>
      <c r="G11" s="87" t="s">
        <v>88</v>
      </c>
      <c r="H11" s="85">
        <v>94314</v>
      </c>
      <c r="I11" s="86">
        <f aca="true" t="shared" si="1" ref="I11:I26">+H11/$K$11*100</f>
        <v>28.877614444624754</v>
      </c>
      <c r="K11" s="80">
        <v>326599</v>
      </c>
    </row>
    <row r="12" spans="3:9" ht="12" customHeight="1">
      <c r="C12" s="7" t="s">
        <v>56</v>
      </c>
      <c r="D12" s="88">
        <v>39569</v>
      </c>
      <c r="E12" s="89">
        <v>12.115468816499744</v>
      </c>
      <c r="G12" s="7" t="s">
        <v>50</v>
      </c>
      <c r="H12" s="88">
        <v>19675</v>
      </c>
      <c r="I12" s="89">
        <v>6.02420705513489</v>
      </c>
    </row>
    <row r="13" spans="3:9" ht="12" customHeight="1">
      <c r="C13" s="7" t="s">
        <v>59</v>
      </c>
      <c r="D13" s="88">
        <v>6955</v>
      </c>
      <c r="E13" s="89">
        <v>2.129522748079449</v>
      </c>
      <c r="G13" s="7" t="s">
        <v>48</v>
      </c>
      <c r="H13" s="88">
        <v>16771</v>
      </c>
      <c r="I13" s="89">
        <v>5.135043279373177</v>
      </c>
    </row>
    <row r="14" spans="3:9" ht="12" customHeight="1">
      <c r="C14" s="7" t="s">
        <v>61</v>
      </c>
      <c r="D14" s="88">
        <v>6745</v>
      </c>
      <c r="E14" s="89">
        <v>2.065223714708251</v>
      </c>
      <c r="G14" s="7" t="s">
        <v>51</v>
      </c>
      <c r="H14" s="88">
        <v>12427</v>
      </c>
      <c r="I14" s="89">
        <v>3.80497184620896</v>
      </c>
    </row>
    <row r="15" spans="3:9" ht="12" customHeight="1">
      <c r="C15" s="7" t="s">
        <v>63</v>
      </c>
      <c r="D15" s="88">
        <v>4222</v>
      </c>
      <c r="E15" s="89">
        <v>1.2927167566342825</v>
      </c>
      <c r="G15" s="7" t="s">
        <v>81</v>
      </c>
      <c r="H15" s="88">
        <v>11961</v>
      </c>
      <c r="I15" s="89">
        <v>3.662289229299539</v>
      </c>
    </row>
    <row r="16" spans="3:9" ht="12" customHeight="1">
      <c r="C16" s="7" t="s">
        <v>80</v>
      </c>
      <c r="D16" s="88">
        <v>3190</v>
      </c>
      <c r="E16" s="89">
        <v>0.9767329354958221</v>
      </c>
      <c r="G16" s="7" t="s">
        <v>54</v>
      </c>
      <c r="H16" s="88">
        <v>7064</v>
      </c>
      <c r="I16" s="89">
        <v>2.162897008257833</v>
      </c>
    </row>
    <row r="17" spans="3:9" ht="12" customHeight="1">
      <c r="C17" s="7" t="s">
        <v>105</v>
      </c>
      <c r="D17" s="88">
        <v>23749</v>
      </c>
      <c r="E17" s="89">
        <v>7.271608302536138</v>
      </c>
      <c r="G17" s="7" t="s">
        <v>106</v>
      </c>
      <c r="H17" s="88">
        <v>26416</v>
      </c>
      <c r="I17" s="89">
        <v>8.088206026350356</v>
      </c>
    </row>
    <row r="18" spans="3:9" ht="12" customHeight="1">
      <c r="C18" s="84" t="s">
        <v>41</v>
      </c>
      <c r="D18" s="85">
        <v>94754</v>
      </c>
      <c r="E18" s="86">
        <f t="shared" si="0"/>
        <v>29.012336228831074</v>
      </c>
      <c r="G18" s="84" t="s">
        <v>124</v>
      </c>
      <c r="H18" s="85">
        <v>38224</v>
      </c>
      <c r="I18" s="86">
        <f t="shared" si="1"/>
        <v>11.70364881705088</v>
      </c>
    </row>
    <row r="19" spans="3:9" ht="12" customHeight="1">
      <c r="C19" s="7" t="s">
        <v>49</v>
      </c>
      <c r="D19" s="88">
        <v>18198</v>
      </c>
      <c r="E19" s="89">
        <v>5.571970520424128</v>
      </c>
      <c r="G19" s="7" t="s">
        <v>57</v>
      </c>
      <c r="H19" s="88">
        <v>10184</v>
      </c>
      <c r="I19" s="89">
        <v>3.1181969326299224</v>
      </c>
    </row>
    <row r="20" spans="3:9" ht="12" customHeight="1">
      <c r="C20" s="7" t="s">
        <v>47</v>
      </c>
      <c r="D20" s="88">
        <v>14251</v>
      </c>
      <c r="E20" s="89">
        <v>4.363454878918796</v>
      </c>
      <c r="G20" s="7" t="s">
        <v>62</v>
      </c>
      <c r="H20" s="88">
        <v>5034</v>
      </c>
      <c r="I20" s="89">
        <v>1.5413396856695827</v>
      </c>
    </row>
    <row r="21" spans="3:9" ht="12" customHeight="1">
      <c r="C21" s="7" t="s">
        <v>52</v>
      </c>
      <c r="D21" s="88">
        <v>12405</v>
      </c>
      <c r="E21" s="89">
        <v>3.7982357569986434</v>
      </c>
      <c r="G21" s="7" t="s">
        <v>64</v>
      </c>
      <c r="H21" s="88">
        <v>4027</v>
      </c>
      <c r="I21" s="89">
        <v>1.2330105113610268</v>
      </c>
    </row>
    <row r="22" spans="3:9" ht="12" customHeight="1">
      <c r="C22" s="7" t="s">
        <v>70</v>
      </c>
      <c r="D22" s="88">
        <v>7675</v>
      </c>
      <c r="E22" s="89">
        <v>2.3499765767807004</v>
      </c>
      <c r="G22" s="7" t="s">
        <v>204</v>
      </c>
      <c r="H22" s="88">
        <v>2428</v>
      </c>
      <c r="I22" s="89">
        <v>0.7434193001203311</v>
      </c>
    </row>
    <row r="23" spans="3:9" ht="12" customHeight="1">
      <c r="C23" s="7" t="s">
        <v>90</v>
      </c>
      <c r="D23" s="88">
        <v>7123</v>
      </c>
      <c r="E23" s="89">
        <v>2.180961974776408</v>
      </c>
      <c r="G23" s="7" t="s">
        <v>60</v>
      </c>
      <c r="H23" s="88">
        <v>2328</v>
      </c>
      <c r="I23" s="89">
        <v>0.7128007128007128</v>
      </c>
    </row>
    <row r="24" spans="3:9" ht="12" customHeight="1">
      <c r="C24" s="7" t="s">
        <v>104</v>
      </c>
      <c r="D24" s="88">
        <v>35102</v>
      </c>
      <c r="E24" s="89">
        <v>10.747736520932397</v>
      </c>
      <c r="G24" s="7" t="s">
        <v>126</v>
      </c>
      <c r="H24" s="88">
        <v>14223</v>
      </c>
      <c r="I24" s="89">
        <v>4.354881674469303</v>
      </c>
    </row>
    <row r="25" spans="3:9" ht="12" customHeight="1">
      <c r="C25" s="90" t="s">
        <v>43</v>
      </c>
      <c r="D25" s="91">
        <v>6126</v>
      </c>
      <c r="E25" s="92">
        <f t="shared" si="0"/>
        <v>1.8756946591998138</v>
      </c>
      <c r="G25" s="90" t="s">
        <v>45</v>
      </c>
      <c r="H25" s="91">
        <v>526</v>
      </c>
      <c r="I25" s="92">
        <f t="shared" si="1"/>
        <v>0.16105376930119197</v>
      </c>
    </row>
    <row r="26" spans="3:9" ht="12" customHeight="1">
      <c r="C26" s="84" t="s">
        <v>44</v>
      </c>
      <c r="D26" s="85">
        <v>390</v>
      </c>
      <c r="E26" s="86">
        <f t="shared" si="0"/>
        <v>0.11941249054651117</v>
      </c>
      <c r="G26" s="84" t="s">
        <v>46</v>
      </c>
      <c r="H26" s="85">
        <v>7835</v>
      </c>
      <c r="I26" s="86">
        <f t="shared" si="1"/>
        <v>2.3989663164920896</v>
      </c>
    </row>
    <row r="28" spans="3:9" ht="12" customHeight="1">
      <c r="C28" s="7" t="s">
        <v>152</v>
      </c>
      <c r="D28" s="93"/>
      <c r="E28" s="93"/>
      <c r="G28" s="93"/>
      <c r="H28" s="93"/>
      <c r="I28" s="93"/>
    </row>
    <row r="29" ht="12" customHeight="1">
      <c r="C29" s="2" t="s">
        <v>113</v>
      </c>
    </row>
    <row r="30" ht="15" customHeight="1">
      <c r="C30" s="57" t="s">
        <v>151</v>
      </c>
    </row>
    <row r="31" ht="15" customHeight="1"/>
    <row r="34" ht="12" customHeight="1">
      <c r="A34" s="15" t="s">
        <v>68</v>
      </c>
    </row>
    <row r="35" spans="1:2" ht="12" customHeight="1">
      <c r="A35" s="7" t="s">
        <v>93</v>
      </c>
      <c r="B35" s="7" t="s">
        <v>117</v>
      </c>
    </row>
    <row r="36" spans="1:3" ht="12" customHeight="1">
      <c r="A36" s="7" t="s">
        <v>133</v>
      </c>
      <c r="B36" s="7" t="s">
        <v>136</v>
      </c>
      <c r="C36" s="7" t="s">
        <v>130</v>
      </c>
    </row>
    <row r="43" ht="12" customHeight="1">
      <c r="D43" s="62"/>
    </row>
  </sheetData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36.140625" style="7" customWidth="1"/>
    <col min="4" max="5" width="56.140625" style="7" customWidth="1"/>
    <col min="6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4" ht="31.5" customHeight="1">
      <c r="C6" s="145" t="s">
        <v>205</v>
      </c>
      <c r="D6" s="145"/>
      <c r="E6" s="145"/>
      <c r="F6" s="10"/>
      <c r="G6" s="10"/>
      <c r="H6" s="10"/>
      <c r="I6" s="10"/>
      <c r="J6" s="10"/>
      <c r="K6" s="10"/>
      <c r="L6" s="10"/>
      <c r="M6" s="10"/>
      <c r="N6" s="10"/>
    </row>
    <row r="7" spans="3:14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8:11" ht="12" customHeight="1">
      <c r="H8" s="10"/>
      <c r="I8" s="10"/>
      <c r="J8" s="10"/>
      <c r="K8" s="10"/>
    </row>
    <row r="9" spans="8:11" ht="12" customHeight="1">
      <c r="H9" s="10"/>
      <c r="I9" s="10"/>
      <c r="J9" s="10"/>
      <c r="K9" s="10"/>
    </row>
    <row r="10" spans="3:11" ht="12" customHeight="1">
      <c r="C10" s="82" t="s">
        <v>86</v>
      </c>
      <c r="D10" s="94" t="s">
        <v>69</v>
      </c>
      <c r="E10" s="82" t="s">
        <v>107</v>
      </c>
      <c r="H10" s="10"/>
      <c r="I10" s="10"/>
      <c r="J10" s="10"/>
      <c r="K10" s="10"/>
    </row>
    <row r="11" spans="3:11" ht="12" customHeight="1">
      <c r="C11" s="74" t="s">
        <v>56</v>
      </c>
      <c r="D11" s="49">
        <v>39569</v>
      </c>
      <c r="E11" s="50">
        <f aca="true" t="shared" si="0" ref="E11:E33">+D11/D$33*100</f>
        <v>12.115468816499744</v>
      </c>
      <c r="H11" s="10"/>
      <c r="I11" s="10"/>
      <c r="J11" s="10"/>
      <c r="K11" s="10"/>
    </row>
    <row r="12" spans="3:11" ht="12" customHeight="1">
      <c r="C12" s="71" t="s">
        <v>50</v>
      </c>
      <c r="D12" s="32">
        <v>19675</v>
      </c>
      <c r="E12" s="35">
        <f t="shared" si="0"/>
        <v>6.02420705513489</v>
      </c>
      <c r="H12" s="10"/>
      <c r="I12" s="10"/>
      <c r="J12" s="10"/>
      <c r="K12" s="10"/>
    </row>
    <row r="13" spans="3:11" ht="12" customHeight="1">
      <c r="C13" s="71" t="s">
        <v>49</v>
      </c>
      <c r="D13" s="32">
        <v>18198</v>
      </c>
      <c r="E13" s="35">
        <f t="shared" si="0"/>
        <v>5.571970520424128</v>
      </c>
      <c r="H13" s="10"/>
      <c r="I13" s="10"/>
      <c r="J13" s="10"/>
      <c r="K13" s="10"/>
    </row>
    <row r="14" spans="3:11" ht="12" customHeight="1">
      <c r="C14" s="71" t="s">
        <v>48</v>
      </c>
      <c r="D14" s="32">
        <v>16771</v>
      </c>
      <c r="E14" s="35">
        <f t="shared" si="0"/>
        <v>5.135043279373177</v>
      </c>
      <c r="H14" s="10"/>
      <c r="I14" s="10"/>
      <c r="J14" s="10"/>
      <c r="K14" s="10"/>
    </row>
    <row r="15" spans="3:11" ht="12" customHeight="1">
      <c r="C15" s="71" t="s">
        <v>47</v>
      </c>
      <c r="D15" s="32">
        <v>14251</v>
      </c>
      <c r="E15" s="35">
        <f t="shared" si="0"/>
        <v>4.363454878918796</v>
      </c>
      <c r="H15" s="10"/>
      <c r="I15" s="10"/>
      <c r="J15" s="10"/>
      <c r="K15" s="10"/>
    </row>
    <row r="16" spans="3:11" ht="12" customHeight="1">
      <c r="C16" s="71" t="s">
        <v>51</v>
      </c>
      <c r="D16" s="32">
        <v>12427</v>
      </c>
      <c r="E16" s="35">
        <f t="shared" si="0"/>
        <v>3.80497184620896</v>
      </c>
      <c r="H16" s="10"/>
      <c r="I16" s="10"/>
      <c r="J16" s="10"/>
      <c r="K16" s="10"/>
    </row>
    <row r="17" spans="3:11" ht="12" customHeight="1">
      <c r="C17" s="71" t="s">
        <v>52</v>
      </c>
      <c r="D17" s="32">
        <v>12405</v>
      </c>
      <c r="E17" s="35">
        <f t="shared" si="0"/>
        <v>3.7982357569986434</v>
      </c>
      <c r="H17" s="10"/>
      <c r="I17" s="10"/>
      <c r="J17" s="10"/>
      <c r="K17" s="10"/>
    </row>
    <row r="18" spans="3:11" ht="12" customHeight="1">
      <c r="C18" s="71" t="s">
        <v>81</v>
      </c>
      <c r="D18" s="32">
        <v>11961</v>
      </c>
      <c r="E18" s="35">
        <f t="shared" si="0"/>
        <v>3.662289229299539</v>
      </c>
      <c r="H18" s="10"/>
      <c r="I18" s="10"/>
      <c r="J18" s="10"/>
      <c r="K18" s="10"/>
    </row>
    <row r="19" spans="3:11" ht="12" customHeight="1">
      <c r="C19" s="71" t="s">
        <v>57</v>
      </c>
      <c r="D19" s="32">
        <v>10184</v>
      </c>
      <c r="E19" s="35">
        <f t="shared" si="0"/>
        <v>3.1181969326299224</v>
      </c>
      <c r="H19" s="10"/>
      <c r="I19" s="10"/>
      <c r="J19" s="10"/>
      <c r="K19" s="10"/>
    </row>
    <row r="20" spans="3:11" ht="12" customHeight="1">
      <c r="C20" s="71" t="s">
        <v>46</v>
      </c>
      <c r="D20" s="32">
        <v>7835</v>
      </c>
      <c r="E20" s="35">
        <f t="shared" si="0"/>
        <v>2.3989663164920896</v>
      </c>
      <c r="H20" s="10"/>
      <c r="I20" s="10"/>
      <c r="J20" s="10"/>
      <c r="K20" s="10"/>
    </row>
    <row r="21" spans="3:11" ht="12" customHeight="1">
      <c r="C21" s="71" t="s">
        <v>70</v>
      </c>
      <c r="D21" s="32">
        <v>7675</v>
      </c>
      <c r="E21" s="35">
        <f t="shared" si="0"/>
        <v>2.3499765767807004</v>
      </c>
      <c r="H21" s="10"/>
      <c r="I21" s="10"/>
      <c r="J21" s="10"/>
      <c r="K21" s="10"/>
    </row>
    <row r="22" spans="3:11" ht="12" customHeight="1">
      <c r="C22" s="71" t="s">
        <v>90</v>
      </c>
      <c r="D22" s="32">
        <v>7123</v>
      </c>
      <c r="E22" s="35">
        <f t="shared" si="0"/>
        <v>2.180961974776408</v>
      </c>
      <c r="H22" s="10"/>
      <c r="I22" s="10"/>
      <c r="J22" s="10"/>
      <c r="K22" s="10"/>
    </row>
    <row r="23" spans="3:11" ht="12" customHeight="1">
      <c r="C23" s="71" t="s">
        <v>54</v>
      </c>
      <c r="D23" s="32">
        <v>7064</v>
      </c>
      <c r="E23" s="35">
        <f t="shared" si="0"/>
        <v>2.162897008257833</v>
      </c>
      <c r="H23" s="10"/>
      <c r="I23" s="10"/>
      <c r="J23" s="10"/>
      <c r="K23" s="10"/>
    </row>
    <row r="24" spans="3:11" ht="12" customHeight="1">
      <c r="C24" s="71" t="s">
        <v>59</v>
      </c>
      <c r="D24" s="32">
        <v>6955</v>
      </c>
      <c r="E24" s="35">
        <f t="shared" si="0"/>
        <v>2.129522748079449</v>
      </c>
      <c r="H24" s="10"/>
      <c r="I24" s="10"/>
      <c r="J24" s="10"/>
      <c r="K24" s="10"/>
    </row>
    <row r="25" spans="3:12" ht="12" customHeight="1">
      <c r="C25" s="71" t="s">
        <v>128</v>
      </c>
      <c r="D25" s="32">
        <v>6819</v>
      </c>
      <c r="E25" s="35">
        <f t="shared" si="0"/>
        <v>2.0878814693247683</v>
      </c>
      <c r="H25" s="10"/>
      <c r="I25" s="10"/>
      <c r="J25" s="10"/>
      <c r="K25" s="10"/>
      <c r="L25" s="95"/>
    </row>
    <row r="26" spans="3:12" ht="12" customHeight="1">
      <c r="C26" s="71" t="s">
        <v>61</v>
      </c>
      <c r="D26" s="32">
        <v>6745</v>
      </c>
      <c r="E26" s="35">
        <f t="shared" si="0"/>
        <v>2.065223714708251</v>
      </c>
      <c r="H26" s="10"/>
      <c r="I26" s="10"/>
      <c r="J26" s="10"/>
      <c r="K26" s="10"/>
      <c r="L26" s="95"/>
    </row>
    <row r="27" spans="3:11" ht="12" customHeight="1">
      <c r="C27" s="71" t="s">
        <v>83</v>
      </c>
      <c r="D27" s="32">
        <v>5828</v>
      </c>
      <c r="E27" s="35">
        <f t="shared" si="0"/>
        <v>1.7844512689873515</v>
      </c>
      <c r="H27" s="10"/>
      <c r="I27" s="10"/>
      <c r="J27" s="10"/>
      <c r="K27" s="10"/>
    </row>
    <row r="28" spans="3:11" ht="12" customHeight="1">
      <c r="C28" s="71" t="s">
        <v>73</v>
      </c>
      <c r="D28" s="32">
        <v>5439</v>
      </c>
      <c r="E28" s="35">
        <f t="shared" si="0"/>
        <v>1.6653449643140366</v>
      </c>
      <c r="H28" s="10"/>
      <c r="I28" s="10"/>
      <c r="J28" s="10"/>
      <c r="K28" s="10"/>
    </row>
    <row r="29" spans="3:11" ht="12" customHeight="1">
      <c r="C29" s="71" t="s">
        <v>62</v>
      </c>
      <c r="D29" s="32">
        <v>5034</v>
      </c>
      <c r="E29" s="35">
        <f t="shared" si="0"/>
        <v>1.5413396856695827</v>
      </c>
      <c r="H29" s="10"/>
      <c r="I29" s="10"/>
      <c r="J29" s="10"/>
      <c r="K29" s="10"/>
    </row>
    <row r="30" spans="3:11" ht="12" customHeight="1">
      <c r="C30" s="96" t="s">
        <v>71</v>
      </c>
      <c r="D30" s="40">
        <v>4675</v>
      </c>
      <c r="E30" s="43">
        <f t="shared" si="0"/>
        <v>1.4314189571921532</v>
      </c>
      <c r="H30" s="10"/>
      <c r="I30" s="10"/>
      <c r="J30" s="10"/>
      <c r="K30" s="10"/>
    </row>
    <row r="31" spans="3:11" ht="12" customHeight="1">
      <c r="C31" s="69" t="s">
        <v>45</v>
      </c>
      <c r="D31" s="27">
        <v>526</v>
      </c>
      <c r="E31" s="30">
        <f t="shared" si="0"/>
        <v>0.16105376930119197</v>
      </c>
      <c r="H31" s="10"/>
      <c r="I31" s="10"/>
      <c r="J31" s="10"/>
      <c r="K31" s="10"/>
    </row>
    <row r="32" spans="3:11" ht="12" customHeight="1">
      <c r="C32" s="73" t="s">
        <v>55</v>
      </c>
      <c r="D32" s="45">
        <v>99440</v>
      </c>
      <c r="E32" s="48">
        <f t="shared" si="0"/>
        <v>30.447123230628385</v>
      </c>
      <c r="H32" s="10"/>
      <c r="I32" s="10"/>
      <c r="J32" s="10"/>
      <c r="K32" s="10"/>
    </row>
    <row r="33" spans="3:11" ht="12" customHeight="1">
      <c r="C33" s="97" t="s">
        <v>2</v>
      </c>
      <c r="D33" s="98">
        <v>326599</v>
      </c>
      <c r="E33" s="99">
        <f t="shared" si="0"/>
        <v>100</v>
      </c>
      <c r="H33" s="10"/>
      <c r="I33" s="10"/>
      <c r="J33" s="10"/>
      <c r="K33" s="10"/>
    </row>
    <row r="34" spans="8:11" ht="12" customHeight="1">
      <c r="H34" s="10"/>
      <c r="I34" s="10"/>
      <c r="J34" s="10"/>
      <c r="K34" s="10"/>
    </row>
    <row r="35" spans="3:11" ht="12" customHeight="1">
      <c r="C35" s="7" t="s">
        <v>152</v>
      </c>
      <c r="H35" s="10"/>
      <c r="I35" s="10"/>
      <c r="J35" s="10"/>
      <c r="K35" s="10"/>
    </row>
    <row r="36" spans="3:11" ht="12" customHeight="1">
      <c r="C36" s="57" t="s">
        <v>151</v>
      </c>
      <c r="H36" s="10"/>
      <c r="I36" s="10"/>
      <c r="J36" s="10"/>
      <c r="K36" s="10"/>
    </row>
    <row r="37" spans="8:11" ht="15" customHeight="1">
      <c r="H37" s="10"/>
      <c r="I37" s="10"/>
      <c r="J37" s="10"/>
      <c r="K37" s="10"/>
    </row>
    <row r="40" ht="12" customHeight="1">
      <c r="A40" s="15" t="s">
        <v>67</v>
      </c>
    </row>
    <row r="41" spans="1:2" ht="12" customHeight="1">
      <c r="A41" s="7" t="s">
        <v>93</v>
      </c>
      <c r="B41" s="7" t="s">
        <v>117</v>
      </c>
    </row>
  </sheetData>
  <mergeCells count="1">
    <mergeCell ref="C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showGridLines="0" workbookViewId="0" topLeftCell="A1"/>
  </sheetViews>
  <sheetFormatPr defaultColWidth="8.7109375" defaultRowHeight="12" customHeight="1"/>
  <cols>
    <col min="1" max="1" width="12.57421875" style="7" customWidth="1"/>
    <col min="2" max="2" width="11.8515625" style="7" customWidth="1"/>
    <col min="3" max="3" width="14.57421875" style="7" customWidth="1"/>
    <col min="4" max="4" width="24.57421875" style="7" customWidth="1"/>
    <col min="5" max="6" width="16.57421875" style="7" customWidth="1"/>
    <col min="7" max="7" width="3.7109375" style="7" customWidth="1"/>
    <col min="8" max="8" width="14.57421875" style="7" customWidth="1"/>
    <col min="9" max="9" width="24.57421875" style="7" customWidth="1"/>
    <col min="10" max="11" width="16.57421875" style="7" customWidth="1"/>
    <col min="12" max="16384" width="8.7109375" style="7" customWidth="1"/>
  </cols>
  <sheetData>
    <row r="3" ht="12" customHeight="1">
      <c r="C3" s="8" t="s">
        <v>0</v>
      </c>
    </row>
    <row r="4" ht="12" customHeight="1">
      <c r="C4" s="8" t="s">
        <v>119</v>
      </c>
    </row>
    <row r="6" spans="3:15" ht="31.5" customHeight="1">
      <c r="C6" s="145" t="s">
        <v>212</v>
      </c>
      <c r="D6" s="145"/>
      <c r="E6" s="145"/>
      <c r="F6" s="145"/>
      <c r="G6" s="145"/>
      <c r="H6" s="145"/>
      <c r="I6" s="145"/>
      <c r="J6" s="145"/>
      <c r="K6" s="145"/>
      <c r="L6" s="10"/>
      <c r="M6" s="10"/>
      <c r="N6" s="10"/>
      <c r="O6" s="10"/>
    </row>
    <row r="7" spans="3:15" ht="12.5"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2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3:11" ht="24" customHeight="1">
      <c r="C10" s="100" t="s">
        <v>86</v>
      </c>
      <c r="D10" s="101" t="s">
        <v>87</v>
      </c>
      <c r="E10" s="102" t="s">
        <v>65</v>
      </c>
      <c r="F10" s="102" t="s">
        <v>107</v>
      </c>
      <c r="H10" s="103" t="s">
        <v>86</v>
      </c>
      <c r="I10" s="102" t="s">
        <v>87</v>
      </c>
      <c r="J10" s="102" t="s">
        <v>65</v>
      </c>
      <c r="K10" s="102" t="s">
        <v>107</v>
      </c>
    </row>
    <row r="11" spans="3:11" ht="12" customHeight="1">
      <c r="C11" s="152" t="s">
        <v>56</v>
      </c>
      <c r="D11" s="104" t="s">
        <v>13</v>
      </c>
      <c r="E11" s="106">
        <v>27706</v>
      </c>
      <c r="F11" s="89">
        <v>35.47957484953259</v>
      </c>
      <c r="H11" s="153" t="s">
        <v>51</v>
      </c>
      <c r="I11" s="7" t="s">
        <v>39</v>
      </c>
      <c r="J11" s="88">
        <v>2412</v>
      </c>
      <c r="K11" s="89">
        <v>19.40935060754808</v>
      </c>
    </row>
    <row r="12" spans="3:11" ht="12" customHeight="1">
      <c r="C12" s="152"/>
      <c r="D12" s="104" t="s">
        <v>15</v>
      </c>
      <c r="E12" s="88">
        <v>9478</v>
      </c>
      <c r="F12" s="89">
        <v>12.137277500320142</v>
      </c>
      <c r="H12" s="148"/>
      <c r="I12" s="7" t="s">
        <v>16</v>
      </c>
      <c r="J12" s="88">
        <v>2126</v>
      </c>
      <c r="K12" s="89">
        <v>17.107910195541965</v>
      </c>
    </row>
    <row r="13" spans="3:11" ht="12" customHeight="1">
      <c r="C13" s="152"/>
      <c r="D13" s="104" t="s">
        <v>7</v>
      </c>
      <c r="E13" s="88">
        <v>1337</v>
      </c>
      <c r="F13" s="89">
        <v>1.712127032910744</v>
      </c>
      <c r="H13" s="148"/>
      <c r="I13" s="7" t="s">
        <v>13</v>
      </c>
      <c r="J13" s="88">
        <v>1856</v>
      </c>
      <c r="K13" s="89">
        <v>14.93522169469703</v>
      </c>
    </row>
    <row r="14" spans="3:11" ht="12" customHeight="1">
      <c r="C14" s="152"/>
      <c r="D14" s="104" t="s">
        <v>108</v>
      </c>
      <c r="E14" s="88">
        <v>39569</v>
      </c>
      <c r="F14" s="89">
        <v>50.671020617236515</v>
      </c>
      <c r="H14" s="148"/>
      <c r="I14" s="7" t="s">
        <v>108</v>
      </c>
      <c r="J14" s="88">
        <v>6033</v>
      </c>
      <c r="K14" s="89">
        <v>48.54751750221292</v>
      </c>
    </row>
    <row r="15" spans="3:11" ht="12" customHeight="1">
      <c r="C15" s="152" t="s">
        <v>50</v>
      </c>
      <c r="D15" s="105" t="s">
        <v>15</v>
      </c>
      <c r="E15" s="106">
        <v>10516</v>
      </c>
      <c r="F15" s="107">
        <v>53.44853875476493</v>
      </c>
      <c r="H15" s="154" t="s">
        <v>52</v>
      </c>
      <c r="I15" s="108" t="s">
        <v>13</v>
      </c>
      <c r="J15" s="106">
        <v>4787</v>
      </c>
      <c r="K15" s="107">
        <v>38.58927851672713</v>
      </c>
    </row>
    <row r="16" spans="3:11" ht="12" customHeight="1">
      <c r="C16" s="152"/>
      <c r="D16" s="104" t="s">
        <v>12</v>
      </c>
      <c r="E16" s="88">
        <v>5175</v>
      </c>
      <c r="F16" s="89">
        <v>26.30241423125794</v>
      </c>
      <c r="H16" s="155"/>
      <c r="I16" s="7" t="s">
        <v>15</v>
      </c>
      <c r="J16" s="88">
        <v>3098</v>
      </c>
      <c r="K16" s="89">
        <v>24.973800886739216</v>
      </c>
    </row>
    <row r="17" spans="3:11" ht="12" customHeight="1">
      <c r="C17" s="152"/>
      <c r="D17" s="104" t="s">
        <v>39</v>
      </c>
      <c r="E17" s="88">
        <v>3054</v>
      </c>
      <c r="F17" s="89">
        <v>15.522236340533672</v>
      </c>
      <c r="H17" s="155"/>
      <c r="I17" s="7" t="s">
        <v>30</v>
      </c>
      <c r="J17" s="88">
        <v>1559</v>
      </c>
      <c r="K17" s="89">
        <v>12.56751309955663</v>
      </c>
    </row>
    <row r="18" spans="3:11" ht="12" customHeight="1">
      <c r="C18" s="152"/>
      <c r="D18" s="104" t="s">
        <v>108</v>
      </c>
      <c r="E18" s="88">
        <v>930</v>
      </c>
      <c r="F18" s="89">
        <v>4.726810673443456</v>
      </c>
      <c r="H18" s="156"/>
      <c r="I18" s="7" t="s">
        <v>108</v>
      </c>
      <c r="J18" s="88">
        <v>2961</v>
      </c>
      <c r="K18" s="89">
        <v>23.869407496977026</v>
      </c>
    </row>
    <row r="19" spans="3:11" ht="12" customHeight="1">
      <c r="C19" s="152" t="s">
        <v>49</v>
      </c>
      <c r="D19" s="105" t="s">
        <v>39</v>
      </c>
      <c r="E19" s="106">
        <v>5218</v>
      </c>
      <c r="F19" s="107">
        <v>28.673480602263986</v>
      </c>
      <c r="H19" s="154" t="s">
        <v>81</v>
      </c>
      <c r="I19" s="108" t="s">
        <v>39</v>
      </c>
      <c r="J19" s="106">
        <v>9900</v>
      </c>
      <c r="K19" s="107">
        <v>82.76899924755455</v>
      </c>
    </row>
    <row r="20" spans="3:11" ht="12" customHeight="1">
      <c r="C20" s="152"/>
      <c r="D20" s="104" t="s">
        <v>15</v>
      </c>
      <c r="E20" s="88">
        <v>3520</v>
      </c>
      <c r="F20" s="89">
        <v>19.342784921419938</v>
      </c>
      <c r="H20" s="157"/>
      <c r="I20" s="7" t="s">
        <v>23</v>
      </c>
      <c r="J20" s="88">
        <v>809</v>
      </c>
      <c r="K20" s="89">
        <v>6.763648524370872</v>
      </c>
    </row>
    <row r="21" spans="3:11" ht="12" customHeight="1">
      <c r="C21" s="152"/>
      <c r="D21" s="104" t="s">
        <v>30</v>
      </c>
      <c r="E21" s="88">
        <v>2565</v>
      </c>
      <c r="F21" s="89">
        <v>14.094955489614245</v>
      </c>
      <c r="H21" s="157"/>
      <c r="I21" s="7" t="s">
        <v>15</v>
      </c>
      <c r="J21" s="88">
        <v>287</v>
      </c>
      <c r="K21" s="89">
        <v>2.399464927681632</v>
      </c>
    </row>
    <row r="22" spans="3:11" ht="12" customHeight="1">
      <c r="C22" s="152"/>
      <c r="D22" s="104" t="s">
        <v>108</v>
      </c>
      <c r="E22" s="88">
        <v>6895</v>
      </c>
      <c r="F22" s="89">
        <v>37.88877898670184</v>
      </c>
      <c r="H22" s="158"/>
      <c r="I22" s="7" t="s">
        <v>108</v>
      </c>
      <c r="J22" s="88">
        <v>965</v>
      </c>
      <c r="K22" s="89">
        <v>8.067887300392943</v>
      </c>
    </row>
    <row r="23" spans="3:11" ht="12" customHeight="1">
      <c r="C23" s="152" t="s">
        <v>48</v>
      </c>
      <c r="D23" s="105" t="s">
        <v>24</v>
      </c>
      <c r="E23" s="106">
        <v>4084</v>
      </c>
      <c r="F23" s="107">
        <v>24.35155923916284</v>
      </c>
      <c r="H23" s="149" t="s">
        <v>57</v>
      </c>
      <c r="I23" s="108" t="s">
        <v>25</v>
      </c>
      <c r="J23" s="106">
        <v>6841</v>
      </c>
      <c r="K23" s="107">
        <v>67.17399842890809</v>
      </c>
    </row>
    <row r="24" spans="3:11" ht="12" customHeight="1">
      <c r="C24" s="152"/>
      <c r="D24" s="104" t="s">
        <v>15</v>
      </c>
      <c r="E24" s="88">
        <v>3444</v>
      </c>
      <c r="F24" s="89">
        <v>20.535448094925766</v>
      </c>
      <c r="H24" s="150"/>
      <c r="I24" s="7" t="s">
        <v>13</v>
      </c>
      <c r="J24" s="88">
        <v>965</v>
      </c>
      <c r="K24" s="89">
        <v>9.475648075412412</v>
      </c>
    </row>
    <row r="25" spans="3:11" ht="12" customHeight="1">
      <c r="C25" s="152"/>
      <c r="D25" s="104" t="s">
        <v>9</v>
      </c>
      <c r="E25" s="88">
        <v>3320</v>
      </c>
      <c r="F25" s="89">
        <v>19.79607656072983</v>
      </c>
      <c r="H25" s="150"/>
      <c r="I25" s="7" t="s">
        <v>39</v>
      </c>
      <c r="J25" s="88">
        <v>786</v>
      </c>
      <c r="K25" s="89">
        <v>7.717989002356637</v>
      </c>
    </row>
    <row r="26" spans="3:11" ht="12" customHeight="1">
      <c r="C26" s="152"/>
      <c r="D26" s="109" t="s">
        <v>108</v>
      </c>
      <c r="E26" s="110">
        <v>5923</v>
      </c>
      <c r="F26" s="99">
        <v>35.31691610518156</v>
      </c>
      <c r="H26" s="151"/>
      <c r="I26" s="18" t="s">
        <v>108</v>
      </c>
      <c r="J26" s="110">
        <v>1592</v>
      </c>
      <c r="K26" s="99">
        <v>15.632364493322859</v>
      </c>
    </row>
    <row r="27" spans="3:11" ht="12" customHeight="1">
      <c r="C27" s="161" t="s">
        <v>47</v>
      </c>
      <c r="D27" s="104" t="s">
        <v>39</v>
      </c>
      <c r="E27" s="106">
        <v>12007</v>
      </c>
      <c r="F27" s="89">
        <v>84.25373657988912</v>
      </c>
      <c r="H27" s="148" t="s">
        <v>46</v>
      </c>
      <c r="I27" s="7" t="s">
        <v>7</v>
      </c>
      <c r="J27" s="88">
        <v>4651</v>
      </c>
      <c r="K27" s="89">
        <v>59.36183790682833</v>
      </c>
    </row>
    <row r="28" spans="3:11" ht="12" customHeight="1">
      <c r="C28" s="162"/>
      <c r="D28" s="104" t="s">
        <v>30</v>
      </c>
      <c r="E28" s="88">
        <v>835</v>
      </c>
      <c r="F28" s="89">
        <v>5.859237948214161</v>
      </c>
      <c r="H28" s="148"/>
      <c r="I28" s="7" t="s">
        <v>39</v>
      </c>
      <c r="J28" s="88">
        <v>1837</v>
      </c>
      <c r="K28" s="89">
        <v>23.446075303126996</v>
      </c>
    </row>
    <row r="29" spans="3:11" ht="12" customHeight="1">
      <c r="C29" s="162"/>
      <c r="D29" s="104" t="s">
        <v>7</v>
      </c>
      <c r="E29" s="88">
        <v>775</v>
      </c>
      <c r="F29" s="89">
        <v>5.43821486211494</v>
      </c>
      <c r="H29" s="148"/>
      <c r="I29" s="7" t="s">
        <v>30</v>
      </c>
      <c r="J29" s="88">
        <v>663</v>
      </c>
      <c r="K29" s="89">
        <v>8.462029355456286</v>
      </c>
    </row>
    <row r="30" spans="3:11" ht="12" customHeight="1">
      <c r="C30" s="163"/>
      <c r="D30" s="109" t="s">
        <v>108</v>
      </c>
      <c r="E30" s="164">
        <v>634</v>
      </c>
      <c r="F30" s="99">
        <v>4.44881060978177</v>
      </c>
      <c r="H30" s="148"/>
      <c r="I30" s="18" t="s">
        <v>108</v>
      </c>
      <c r="J30" s="110">
        <v>684</v>
      </c>
      <c r="K30" s="99">
        <v>8.730057434588385</v>
      </c>
    </row>
    <row r="32" ht="12" customHeight="1">
      <c r="C32" s="53" t="s">
        <v>152</v>
      </c>
    </row>
    <row r="33" ht="15" customHeight="1">
      <c r="C33" s="57" t="s">
        <v>151</v>
      </c>
    </row>
    <row r="34" spans="4:5" ht="12" customHeight="1">
      <c r="D34" s="53"/>
      <c r="E34" s="53"/>
    </row>
    <row r="37" ht="12" customHeight="1">
      <c r="A37" s="15" t="s">
        <v>67</v>
      </c>
    </row>
    <row r="38" spans="1:2" ht="12" customHeight="1">
      <c r="A38" s="7" t="s">
        <v>93</v>
      </c>
      <c r="B38" s="4" t="s">
        <v>117</v>
      </c>
    </row>
  </sheetData>
  <mergeCells count="11">
    <mergeCell ref="H27:H30"/>
    <mergeCell ref="C6:K6"/>
    <mergeCell ref="H23:H26"/>
    <mergeCell ref="C11:C14"/>
    <mergeCell ref="C15:C18"/>
    <mergeCell ref="C19:C22"/>
    <mergeCell ref="C23:C26"/>
    <mergeCell ref="C27:C30"/>
    <mergeCell ref="H11:H14"/>
    <mergeCell ref="H15:H18"/>
    <mergeCell ref="H19:H22"/>
  </mergeCells>
  <hyperlinks>
    <hyperlink ref="B38" r:id="rId1" display="https://ec.europa.eu/eurostat/databrowser/bookmark/24f42293-1866-4d3d-a79f-52e6f6496a47?lang=e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2021-07-28T09:46:03Z</dcterms:created>
  <dcterms:modified xsi:type="dcterms:W3CDTF">2023-11-06T06:38:11Z</dcterms:modified>
  <cp:category/>
  <cp:version/>
  <cp:contentType/>
  <cp:contentStatus/>
</cp:coreProperties>
</file>