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10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drawings/drawing14.xml" ContentType="application/vnd.openxmlformats-officedocument.drawing+xml"/>
  <Override PartName="/xl/worksheets/sheet7.xml" ContentType="application/vnd.openxmlformats-officedocument.spreadsheetml.worksheet+xml"/>
  <Override PartName="/xl/drawings/drawing16.xml" ContentType="application/vnd.openxmlformats-officedocument.drawing+xml"/>
  <Override PartName="/xl/worksheets/sheet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2.xml" ContentType="application/vnd.ms-office.chartstyle+xml"/>
  <Override PartName="/xl/charts/style11.xml" ContentType="application/vnd.ms-office.chartstyle+xml"/>
  <Override PartName="/xl/charts/colors11.xml" ContentType="application/vnd.ms-office.chartcolorstyle+xml"/>
  <Override PartName="/xl/charts/style10.xml" ContentType="application/vnd.ms-office.chartstyle+xml"/>
  <Override PartName="/xl/charts/colors10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colors1.xml" ContentType="application/vnd.ms-office.chartcolorstyle+xml"/>
  <Override PartName="/xl/charts/colors4.xml" ContentType="application/vnd.ms-office.chartcolorstyle+xml"/>
  <Override PartName="/xl/charts/style4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colors8.xml" ContentType="application/vnd.ms-office.chartcolorstyle+xml"/>
  <Override PartName="/xl/charts/style9.xml" ContentType="application/vnd.ms-office.chartstyle+xml"/>
  <Override PartName="/xl/charts/colors9.xml" ContentType="application/vnd.ms-office.chartcolorstyle+xml"/>
  <Override PartName="/xl/charts/style8.xml" ContentType="application/vnd.ms-office.chartstyle+xml"/>
  <Override PartName="/xl/charts/style7.xml" ContentType="application/vnd.ms-office.chartstyle+xml"/>
  <Override PartName="/xl/charts/colors7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6452" windowHeight="5640" activeTab="0"/>
  </bookViews>
  <sheets>
    <sheet name="Fig 1" sheetId="1" r:id="rId1"/>
    <sheet name="Fig 2" sheetId="2" r:id="rId2"/>
    <sheet name="Fig 3" sheetId="3" r:id="rId3"/>
    <sheet name="Fig 4" sheetId="5" r:id="rId4"/>
    <sheet name="Fig 5" sheetId="4" r:id="rId5"/>
    <sheet name="Fig 6" sheetId="8" r:id="rId6"/>
    <sheet name="Fig NI_country" sheetId="9" r:id="rId7"/>
    <sheet name="Fig NI_EU" sheetId="10" r:id="rId8"/>
  </sheets>
  <definedNames>
    <definedName name="_xlnm._FilterDatabase" localSheetId="1" hidden="1">'Fig 2'!$A$8:$L$8</definedName>
    <definedName name="_xlnm._FilterDatabase" localSheetId="3" hidden="1">'Fig 4'!$A$8:$H$8</definedName>
    <definedName name="_xlnm._FilterDatabase" localSheetId="5" hidden="1">'Fig 6'!$A$8:$F$8</definedName>
    <definedName name="_xlnm._FilterDatabase" localSheetId="6" hidden="1">'Fig NI_country'!$A$35:$E$35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<sst xmlns="http://schemas.openxmlformats.org/spreadsheetml/2006/main" count="477" uniqueCount="139">
  <si>
    <t>HHWKSTAT</t>
  </si>
  <si>
    <t>Households with dependent children - total</t>
  </si>
  <si>
    <t>Households without dependent children - total</t>
  </si>
  <si>
    <t>Total</t>
  </si>
  <si>
    <t>All adults not working (excluding households composed solely of students or solely inactive aged 65 and over)</t>
  </si>
  <si>
    <t>All adults working full time</t>
  </si>
  <si>
    <t>At least one adult working and one adult not working</t>
  </si>
  <si>
    <t>Sum of Value</t>
  </si>
  <si>
    <t>HHCOMP</t>
  </si>
  <si>
    <t>At least one adult working part time, all other adults (if any) working full time</t>
  </si>
  <si>
    <t>Households with dependent children</t>
  </si>
  <si>
    <t>Households without dependent children</t>
  </si>
  <si>
    <t>Distribution of households by presence of children and working status, EU, 2010-2020</t>
  </si>
  <si>
    <t>(% of total households)</t>
  </si>
  <si>
    <t>Source: Eurostat (online data code: lfst_hhnhwhtc)</t>
  </si>
  <si>
    <t>GEO</t>
  </si>
  <si>
    <t>Austria</t>
  </si>
  <si>
    <t>Belgium</t>
  </si>
  <si>
    <t>Bulgaria</t>
  </si>
  <si>
    <t>Croatia</t>
  </si>
  <si>
    <t>Cyprus</t>
  </si>
  <si>
    <t>Czechia</t>
  </si>
  <si>
    <t>Denmark</t>
  </si>
  <si>
    <t>Estonia</t>
  </si>
  <si>
    <t>Finland</t>
  </si>
  <si>
    <t>France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</si>
  <si>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</si>
  <si>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</si>
  <si>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</si>
  <si>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</si>
  <si>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</si>
  <si>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</si>
  <si>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</si>
  <si>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</si>
  <si>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Montenegro</t>
  </si>
  <si>
    <t>Netherlands</t>
  </si>
  <si>
    <t>North Macedonia</t>
  </si>
  <si>
    <t>Poland</t>
  </si>
  <si>
    <t>Portugal</t>
  </si>
  <si>
    <t>Romania</t>
  </si>
  <si>
    <t>Serbia</t>
  </si>
  <si>
    <t>Slovakia</t>
  </si>
  <si>
    <t>Slovenia</t>
  </si>
  <si>
    <t>Spain</t>
  </si>
  <si>
    <t>Sweden</t>
  </si>
  <si>
    <t>Turkey</t>
  </si>
  <si>
    <t>One adult or more working part time, all other adults (if any) working full time</t>
  </si>
  <si>
    <t>EU</t>
  </si>
  <si>
    <t>Germany (¹)</t>
  </si>
  <si>
    <t>All adults not working</t>
  </si>
  <si>
    <t>Note: The total households excludes in this figure the households composed solely of students or solely of people outside the labour force aged 65 and over</t>
  </si>
  <si>
    <t>Distribution of households by working status and by country, 2020</t>
  </si>
  <si>
    <t>Note: The total households excludes in this figure the households composed solely of students or solely of people outside the labour force aged 65 and over; (¹) Provisional data, low data reliability and break in series in 2020 in Germany</t>
  </si>
  <si>
    <t>From 25 to 54 years</t>
  </si>
  <si>
    <t>Women</t>
  </si>
  <si>
    <t>Men</t>
  </si>
  <si>
    <t>(in % of the total population)</t>
  </si>
  <si>
    <t>Percentage of part-time employment of adults by sex, age groups, number of children and age of youngest child (lfst_hhptechi)</t>
  </si>
  <si>
    <r>
      <t>Source:</t>
    </r>
    <r>
      <rPr>
        <sz val="9"/>
        <rFont val="Arial"/>
        <family val="2"/>
      </rPr>
      <t xml:space="preserve"> Eurostat (online data code: lfst_hhptechi)</t>
    </r>
  </si>
  <si>
    <t>No children</t>
  </si>
  <si>
    <t>1 child or more</t>
  </si>
  <si>
    <t>Gender gap in part-time employment by presence of children in the households and by country, 2020</t>
  </si>
  <si>
    <t>Children aged 0-17 living in jobless households: share of persons aged 0-17 who are living in households where no-one is working</t>
  </si>
  <si>
    <t>People aged 18-59 living in jobless households: share of persons aged 18-59 who are living in households where no-one works</t>
  </si>
  <si>
    <t>GEO/INDIC_EM</t>
  </si>
  <si>
    <t>Women aged 18-59 living in jobless households: share of women aged 18-59 who are living in households where no-one works</t>
  </si>
  <si>
    <t>Men aged 18-59 living in jobless households: share of men aged 18-59 who are living in households where no-one works</t>
  </si>
  <si>
    <t>Children aged 0-17 living in jobless households</t>
  </si>
  <si>
    <t>People aged 18-59 living in jobless households</t>
  </si>
  <si>
    <t>Note: Children aged 0-17 living in jobless households: share of persons aged 0-17 who are living in households where no-one is working; People aged 18-59 living in jobless households: share of persons aged 18-59 who are living in households where no-one works; (¹) Provisional data, low data reliability and break in series in 2020 in Germany</t>
  </si>
  <si>
    <r>
      <t>Source:</t>
    </r>
    <r>
      <rPr>
        <sz val="9"/>
        <rFont val="Arial"/>
        <family val="2"/>
      </rPr>
      <t xml:space="preserve"> Eurostat (online data code: lfsi_jhh_a)</t>
    </r>
  </si>
  <si>
    <t>Share of people living in jobless households by age group and country, 2020</t>
  </si>
  <si>
    <t>(in % of total population in the age group)</t>
  </si>
  <si>
    <t>Females</t>
  </si>
  <si>
    <t>Males</t>
  </si>
  <si>
    <t>Adult living in a couple</t>
  </si>
  <si>
    <t>Adult living in another type of household</t>
  </si>
  <si>
    <t>Single adult</t>
  </si>
  <si>
    <t>SEX</t>
  </si>
  <si>
    <t>Less than primary, primary and lower secondary education (levels 0-2)</t>
  </si>
  <si>
    <t>Tertiary education (levels 5-8)</t>
  </si>
  <si>
    <t>Upper secondary and post-secondary non-tertiary education (levels 3 and 4)</t>
  </si>
  <si>
    <t>1 child</t>
  </si>
  <si>
    <t>2 children</t>
  </si>
  <si>
    <t>3 children or more</t>
  </si>
  <si>
    <t>Employment rate of adults by sex, age groups, educational attainment level, number of children and age of youngest child (%) [lfst_hheredch]</t>
  </si>
  <si>
    <t>Last update</t>
  </si>
  <si>
    <t>Extracted on</t>
  </si>
  <si>
    <t>Source of data</t>
  </si>
  <si>
    <t>Eurostat</t>
  </si>
  <si>
    <t>AGE</t>
  </si>
  <si>
    <t>TIME</t>
  </si>
  <si>
    <t>2020</t>
  </si>
  <si>
    <t>European Union - 27 countries (from 2020)</t>
  </si>
  <si>
    <t/>
  </si>
  <si>
    <t>AGECHILD</t>
  </si>
  <si>
    <t>N_CHILD/ISCED11</t>
  </si>
  <si>
    <t xml:space="preserve">All ISCED 2011 levels </t>
  </si>
  <si>
    <t>Less than 6 years</t>
  </si>
  <si>
    <t>No response</t>
  </si>
  <si>
    <t>:</t>
  </si>
  <si>
    <t>Low</t>
  </si>
  <si>
    <t>High</t>
  </si>
  <si>
    <t>Medium</t>
  </si>
  <si>
    <t>not available</t>
  </si>
  <si>
    <t>Special value:</t>
  </si>
  <si>
    <t>Adult with children</t>
  </si>
  <si>
    <t>Adult without children</t>
  </si>
  <si>
    <t>Adult living in a couple with children</t>
  </si>
  <si>
    <t>Adult living in a couple without children</t>
  </si>
  <si>
    <t>Adult living in another type of household with children</t>
  </si>
  <si>
    <t>Adult living in another type of household without children</t>
  </si>
  <si>
    <t>Single adult with children</t>
  </si>
  <si>
    <t>Single adult without children</t>
  </si>
  <si>
    <t>(in % of employed people aged 25-54)</t>
  </si>
  <si>
    <t>Note:  (¹) Provisional data, low data reliability and break in series in 2020 in Germany, (²) Low data reliability in Bulgaria for all categories, for men with and without children in Croatia and for all categories in Montenegro apart from men with one child or more; data of EFTA countries (Iceland, Norway, Switzerland) are not available</t>
  </si>
  <si>
    <r>
      <t>Source:</t>
    </r>
    <r>
      <rPr>
        <sz val="12"/>
        <color theme="1"/>
        <rFont val="Arial"/>
        <family val="2"/>
      </rPr>
      <t xml:space="preserve"> Eurostat (online data code: lfsi_jhh_a)</t>
    </r>
  </si>
  <si>
    <t>Note: Children aged 0-17 living in jobless households: share of persons aged 0-17 who are living in households where no-one is working; People aged 18-59 living in jobless households: share of persons aged 18-59 who are living in households where no-one works</t>
  </si>
  <si>
    <t>Women aged 18-59 living in jobless households</t>
  </si>
  <si>
    <t>Men aged 18-59 living in jobless households</t>
  </si>
  <si>
    <t>Total people aged 18-59 living in jobless households</t>
  </si>
  <si>
    <t>Min low</t>
  </si>
  <si>
    <t>Max low</t>
  </si>
  <si>
    <t>Min med</t>
  </si>
  <si>
    <t>Max med</t>
  </si>
  <si>
    <t>Min high</t>
  </si>
  <si>
    <t>Max high</t>
  </si>
  <si>
    <t>Germany</t>
  </si>
  <si>
    <t>Women with children</t>
  </si>
  <si>
    <t>Women without children</t>
  </si>
  <si>
    <t>Men with children</t>
  </si>
  <si>
    <t>Men without children</t>
  </si>
  <si>
    <t xml:space="preserve">Employment rate by presence of children, by gender and by country, 2020 </t>
  </si>
  <si>
    <r>
      <t>Source:</t>
    </r>
    <r>
      <rPr>
        <sz val="9"/>
        <rFont val="Arial"/>
        <family val="2"/>
      </rPr>
      <t xml:space="preserve"> Eurostat (online data code: lfst_hheredty)</t>
    </r>
  </si>
  <si>
    <t>Note:  (¹) Provisional data, low data reliability and break in series in 2020 in Germany</t>
  </si>
  <si>
    <t>women</t>
  </si>
  <si>
    <t>men</t>
  </si>
  <si>
    <t>Gender gap with children</t>
  </si>
  <si>
    <t>Gender gap without children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</si>
</sst>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dd\.mm\.yy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9"/>
      <color rgb="FF000000"/>
      <name val="Arial"/>
      <family val="2"/>
    </font>
    <font>
      <b/>
      <sz val="14"/>
      <color rgb="FF000000"/>
      <name val="Arial"/>
      <family val="2"/>
    </font>
    <font>
      <i/>
      <sz val="12"/>
      <name val="Arial"/>
      <family val="2"/>
    </font>
    <font>
      <b/>
      <sz val="20"/>
      <color theme="1"/>
      <name val="Calibri"/>
      <family val="2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theme="4" tint="0.39998000860214233"/>
      </bottom>
    </border>
    <border>
      <left/>
      <right/>
      <top/>
      <bottom style="thin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90">
    <xf numFmtId="0" fontId="0" fillId="0" borderId="0" xfId="0"/>
    <xf numFmtId="0" fontId="2" fillId="2" borderId="0" xfId="0" applyFont="1" applyFill="1" applyAlignment="1">
      <alignment wrapText="1"/>
    </xf>
    <xf numFmtId="0" fontId="2" fillId="2" borderId="0" xfId="0" applyFont="1" applyFill="1"/>
    <xf numFmtId="164" fontId="2" fillId="2" borderId="0" xfId="0" applyNumberFormat="1" applyFont="1" applyFill="1"/>
    <xf numFmtId="0" fontId="0" fillId="2" borderId="0" xfId="0" applyFill="1"/>
    <xf numFmtId="0" fontId="0" fillId="2" borderId="0" xfId="0" applyFill="1" applyAlignment="1">
      <alignment wrapText="1"/>
    </xf>
    <xf numFmtId="164" fontId="0" fillId="2" borderId="0" xfId="0" applyNumberFormat="1" applyFill="1"/>
    <xf numFmtId="0" fontId="2" fillId="2" borderId="0" xfId="0" applyFont="1" applyFill="1" applyAlignment="1">
      <alignment horizontal="left"/>
    </xf>
    <xf numFmtId="0" fontId="5" fillId="2" borderId="0" xfId="20" applyFont="1" applyFill="1">
      <alignment/>
      <protection/>
    </xf>
    <xf numFmtId="0" fontId="5" fillId="2" borderId="0" xfId="20" applyFont="1" applyFill="1" applyBorder="1">
      <alignment/>
      <protection/>
    </xf>
    <xf numFmtId="0" fontId="5" fillId="2" borderId="0" xfId="21" applyFont="1" applyFill="1">
      <alignment/>
      <protection/>
    </xf>
    <xf numFmtId="0" fontId="4" fillId="2" borderId="0" xfId="21" applyFont="1" applyFill="1" applyAlignment="1">
      <alignment horizontal="left"/>
      <protection/>
    </xf>
    <xf numFmtId="0" fontId="5" fillId="2" borderId="0" xfId="20" applyNumberFormat="1" applyFont="1" applyFill="1" applyBorder="1" applyAlignment="1">
      <alignment/>
      <protection/>
    </xf>
    <xf numFmtId="0" fontId="6" fillId="2" borderId="0" xfId="21" applyFont="1" applyFill="1">
      <alignment/>
      <protection/>
    </xf>
    <xf numFmtId="0" fontId="5" fillId="2" borderId="0" xfId="21" applyFont="1" applyFill="1" applyAlignment="1">
      <alignment horizontal="left"/>
      <protection/>
    </xf>
    <xf numFmtId="0" fontId="5" fillId="2" borderId="0" xfId="20" applyNumberFormat="1" applyFont="1" applyFill="1" applyBorder="1" applyAlignment="1">
      <alignment horizontal="left"/>
      <protection/>
    </xf>
    <xf numFmtId="0" fontId="6" fillId="2" borderId="0" xfId="20" applyFont="1" applyFill="1" applyAlignment="1">
      <alignment horizontal="left"/>
      <protection/>
    </xf>
    <xf numFmtId="0" fontId="4" fillId="2" borderId="0" xfId="21" applyFont="1" applyFill="1">
      <alignment/>
      <protection/>
    </xf>
    <xf numFmtId="165" fontId="5" fillId="2" borderId="0" xfId="20" applyNumberFormat="1" applyFont="1" applyFill="1" applyBorder="1" applyAlignment="1">
      <alignment/>
      <protection/>
    </xf>
    <xf numFmtId="165" fontId="5" fillId="2" borderId="0" xfId="20" applyNumberFormat="1" applyFont="1" applyFill="1" applyBorder="1">
      <alignment/>
      <protection/>
    </xf>
    <xf numFmtId="0" fontId="1" fillId="0" borderId="0" xfId="0" applyNumberFormat="1" applyFont="1" applyFill="1" applyBorder="1" applyAlignment="1">
      <alignment/>
    </xf>
    <xf numFmtId="0" fontId="8" fillId="2" borderId="1" xfId="0" applyFont="1" applyFill="1" applyBorder="1" applyAlignment="1">
      <alignment horizontal="left"/>
    </xf>
    <xf numFmtId="0" fontId="0" fillId="2" borderId="1" xfId="0" applyFill="1" applyBorder="1"/>
    <xf numFmtId="0" fontId="8" fillId="2" borderId="2" xfId="0" applyFont="1" applyFill="1" applyBorder="1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0" fontId="8" fillId="2" borderId="4" xfId="0" applyFont="1" applyFill="1" applyBorder="1" applyAlignment="1">
      <alignment horizontal="left"/>
    </xf>
    <xf numFmtId="0" fontId="0" fillId="2" borderId="4" xfId="0" applyFill="1" applyBorder="1"/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0" fillId="2" borderId="7" xfId="0" applyFill="1" applyBorder="1"/>
    <xf numFmtId="164" fontId="0" fillId="2" borderId="7" xfId="0" applyNumberFormat="1" applyFill="1" applyBorder="1"/>
    <xf numFmtId="164" fontId="0" fillId="2" borderId="2" xfId="0" applyNumberFormat="1" applyFill="1" applyBorder="1"/>
    <xf numFmtId="0" fontId="2" fillId="2" borderId="2" xfId="0" applyFont="1" applyFill="1" applyBorder="1" applyAlignment="1">
      <alignment horizontal="left"/>
    </xf>
    <xf numFmtId="164" fontId="0" fillId="2" borderId="3" xfId="0" applyNumberFormat="1" applyFill="1" applyBorder="1"/>
    <xf numFmtId="0" fontId="1" fillId="2" borderId="0" xfId="0" applyNumberFormat="1" applyFont="1" applyFill="1" applyBorder="1" applyAlignment="1">
      <alignment/>
    </xf>
    <xf numFmtId="166" fontId="1" fillId="2" borderId="0" xfId="0" applyNumberFormat="1" applyFont="1" applyFill="1" applyBorder="1" applyAlignment="1">
      <alignment/>
    </xf>
    <xf numFmtId="0" fontId="1" fillId="2" borderId="8" xfId="0" applyNumberFormat="1" applyFont="1" applyFill="1" applyBorder="1" applyAlignment="1">
      <alignment/>
    </xf>
    <xf numFmtId="165" fontId="1" fillId="2" borderId="8" xfId="0" applyNumberFormat="1" applyFont="1" applyFill="1" applyBorder="1" applyAlignment="1">
      <alignment/>
    </xf>
    <xf numFmtId="165" fontId="5" fillId="2" borderId="0" xfId="21" applyNumberFormat="1" applyFont="1" applyFill="1" applyAlignment="1">
      <alignment horizontal="left"/>
      <protection/>
    </xf>
    <xf numFmtId="0" fontId="7" fillId="4" borderId="9" xfId="0" applyFont="1" applyFill="1" applyBorder="1"/>
    <xf numFmtId="0" fontId="0" fillId="0" borderId="0" xfId="0" applyNumberFormat="1"/>
    <xf numFmtId="0" fontId="9" fillId="0" borderId="0" xfId="0" applyFont="1"/>
    <xf numFmtId="0" fontId="10" fillId="0" borderId="0" xfId="0" applyFont="1"/>
    <xf numFmtId="0" fontId="2" fillId="2" borderId="7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7" fillId="5" borderId="9" xfId="0" applyFont="1" applyFill="1" applyBorder="1" applyAlignment="1">
      <alignment wrapText="1"/>
    </xf>
    <xf numFmtId="0" fontId="0" fillId="2" borderId="0" xfId="0" applyNumberFormat="1" applyFill="1" applyAlignment="1">
      <alignment wrapText="1"/>
    </xf>
    <xf numFmtId="0" fontId="1" fillId="2" borderId="0" xfId="0" applyNumberFormat="1" applyFont="1" applyFill="1" applyBorder="1" applyAlignment="1">
      <alignment/>
    </xf>
    <xf numFmtId="0" fontId="1" fillId="2" borderId="8" xfId="0" applyNumberFormat="1" applyFont="1" applyFill="1" applyBorder="1" applyAlignment="1">
      <alignment/>
    </xf>
    <xf numFmtId="165" fontId="1" fillId="2" borderId="8" xfId="0" applyNumberFormat="1" applyFont="1" applyFill="1" applyBorder="1" applyAlignment="1">
      <alignment/>
    </xf>
    <xf numFmtId="166" fontId="1" fillId="2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8" fillId="3" borderId="7" xfId="0" applyFont="1" applyFill="1" applyBorder="1" applyAlignment="1">
      <alignment horizontal="center" vertical="center"/>
    </xf>
    <xf numFmtId="0" fontId="2" fillId="2" borderId="7" xfId="0" applyFont="1" applyFill="1" applyBorder="1"/>
    <xf numFmtId="0" fontId="0" fillId="2" borderId="2" xfId="0" applyFill="1" applyBorder="1" applyAlignment="1">
      <alignment vertical="center" wrapText="1"/>
    </xf>
    <xf numFmtId="0" fontId="2" fillId="2" borderId="2" xfId="0" applyFont="1" applyFill="1" applyBorder="1"/>
    <xf numFmtId="0" fontId="2" fillId="2" borderId="3" xfId="0" applyFont="1" applyFill="1" applyBorder="1"/>
    <xf numFmtId="0" fontId="8" fillId="3" borderId="0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4" fillId="3" borderId="5" xfId="20" applyNumberFormat="1" applyFont="1" applyFill="1" applyBorder="1" applyAlignment="1">
      <alignment horizontal="center" vertical="center"/>
      <protection/>
    </xf>
    <xf numFmtId="0" fontId="4" fillId="3" borderId="3" xfId="20" applyFont="1" applyFill="1" applyBorder="1" applyAlignment="1">
      <alignment horizontal="center" vertical="center"/>
      <protection/>
    </xf>
    <xf numFmtId="0" fontId="4" fillId="3" borderId="3" xfId="21" applyNumberFormat="1" applyFont="1" applyFill="1" applyBorder="1" applyAlignment="1">
      <alignment horizontal="center" vertical="center"/>
      <protection/>
    </xf>
    <xf numFmtId="165" fontId="5" fillId="2" borderId="7" xfId="20" applyNumberFormat="1" applyFont="1" applyFill="1" applyBorder="1">
      <alignment/>
      <protection/>
    </xf>
    <xf numFmtId="165" fontId="5" fillId="2" borderId="7" xfId="20" applyNumberFormat="1" applyFont="1" applyFill="1" applyBorder="1" applyAlignment="1">
      <alignment/>
      <protection/>
    </xf>
    <xf numFmtId="165" fontId="5" fillId="2" borderId="7" xfId="21" applyNumberFormat="1" applyFont="1" applyFill="1" applyBorder="1">
      <alignment/>
      <protection/>
    </xf>
    <xf numFmtId="0" fontId="5" fillId="2" borderId="2" xfId="21" applyFont="1" applyFill="1" applyBorder="1">
      <alignment/>
      <protection/>
    </xf>
    <xf numFmtId="165" fontId="5" fillId="2" borderId="2" xfId="21" applyNumberFormat="1" applyFont="1" applyFill="1" applyBorder="1">
      <alignment/>
      <protection/>
    </xf>
    <xf numFmtId="165" fontId="5" fillId="2" borderId="2" xfId="20" applyNumberFormat="1" applyFont="1" applyFill="1" applyBorder="1">
      <alignment/>
      <protection/>
    </xf>
    <xf numFmtId="165" fontId="5" fillId="2" borderId="2" xfId="20" applyNumberFormat="1" applyFont="1" applyFill="1" applyBorder="1" applyAlignment="1">
      <alignment/>
      <protection/>
    </xf>
    <xf numFmtId="0" fontId="5" fillId="2" borderId="2" xfId="20" applyFont="1" applyFill="1" applyBorder="1">
      <alignment/>
      <protection/>
    </xf>
    <xf numFmtId="165" fontId="5" fillId="2" borderId="3" xfId="20" applyNumberFormat="1" applyFont="1" applyFill="1" applyBorder="1">
      <alignment/>
      <protection/>
    </xf>
    <xf numFmtId="165" fontId="5" fillId="2" borderId="3" xfId="20" applyNumberFormat="1" applyFont="1" applyFill="1" applyBorder="1" applyAlignment="1">
      <alignment/>
      <protection/>
    </xf>
    <xf numFmtId="165" fontId="5" fillId="2" borderId="3" xfId="21" applyNumberFormat="1" applyFont="1" applyFill="1" applyBorder="1">
      <alignment/>
      <protection/>
    </xf>
    <xf numFmtId="0" fontId="4" fillId="2" borderId="2" xfId="20" applyNumberFormat="1" applyFont="1" applyFill="1" applyBorder="1" applyAlignment="1">
      <alignment horizontal="left"/>
      <protection/>
    </xf>
    <xf numFmtId="0" fontId="4" fillId="3" borderId="0" xfId="20" applyNumberFormat="1" applyFont="1" applyFill="1" applyBorder="1" applyAlignment="1">
      <alignment horizontal="left" vertical="center"/>
      <protection/>
    </xf>
    <xf numFmtId="0" fontId="4" fillId="2" borderId="7" xfId="20" applyNumberFormat="1" applyFont="1" applyFill="1" applyBorder="1" applyAlignment="1">
      <alignment horizontal="left"/>
      <protection/>
    </xf>
    <xf numFmtId="0" fontId="4" fillId="2" borderId="2" xfId="21" applyFont="1" applyFill="1" applyBorder="1" applyAlignment="1">
      <alignment horizontal="left"/>
      <protection/>
    </xf>
    <xf numFmtId="0" fontId="4" fillId="2" borderId="3" xfId="20" applyNumberFormat="1" applyFont="1" applyFill="1" applyBorder="1" applyAlignment="1">
      <alignment horizontal="left"/>
      <protection/>
    </xf>
    <xf numFmtId="0" fontId="4" fillId="3" borderId="5" xfId="21" applyFont="1" applyFill="1" applyBorder="1" applyAlignment="1">
      <alignment horizontal="center" vertical="center" wrapText="1"/>
      <protection/>
    </xf>
    <xf numFmtId="0" fontId="4" fillId="3" borderId="10" xfId="21" applyFont="1" applyFill="1" applyBorder="1" applyAlignment="1">
      <alignment horizontal="center" vertical="center" wrapText="1"/>
      <protection/>
    </xf>
    <xf numFmtId="0" fontId="4" fillId="3" borderId="7" xfId="20" applyFont="1" applyFill="1" applyBorder="1" applyAlignment="1">
      <alignment horizontal="center" vertical="center" wrapText="1"/>
      <protection/>
    </xf>
    <xf numFmtId="0" fontId="4" fillId="3" borderId="7" xfId="20" applyNumberFormat="1" applyFont="1" applyFill="1" applyBorder="1" applyAlignment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2 2 2" xfId="22"/>
    <cellStyle name="Normal 4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households by presence of children and working status, EU, 2010-2020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households)</a:t>
            </a:r>
          </a:p>
        </c:rich>
      </c:tx>
      <c:layout>
        <c:manualLayout>
          <c:xMode val="edge"/>
          <c:yMode val="edge"/>
          <c:x val="0.00525"/>
          <c:y val="0.011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875"/>
          <c:y val="0.18375"/>
          <c:w val="0.9065"/>
          <c:h val="0.49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 1'!$A$15</c:f>
              <c:strCache>
                <c:ptCount val="1"/>
                <c:pt idx="0">
                  <c:v>All adults working full time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'Fig 1'!$B$13:$L$14</c:f>
              <c:multiLvlStrCache/>
            </c:multiLvlStrRef>
          </c:cat>
          <c:val>
            <c:numRef>
              <c:f>'Fig 1'!$B$15:$I$15</c:f>
              <c:numCache/>
            </c:numRef>
          </c:val>
        </c:ser>
        <c:ser>
          <c:idx val="1"/>
          <c:order val="1"/>
          <c:tx>
            <c:strRef>
              <c:f>'Fig 1'!$A$16</c:f>
              <c:strCache>
                <c:ptCount val="1"/>
                <c:pt idx="0">
                  <c:v>At least one adult working part time, all other adults (if any) working full time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'Fig 1'!$B$13:$L$14</c:f>
              <c:multiLvlStrCache/>
            </c:multiLvlStrRef>
          </c:cat>
          <c:val>
            <c:numRef>
              <c:f>'Fig 1'!$B$16:$I$16</c:f>
              <c:numCache/>
            </c:numRef>
          </c:val>
        </c:ser>
        <c:ser>
          <c:idx val="2"/>
          <c:order val="2"/>
          <c:tx>
            <c:strRef>
              <c:f>'Fig 1'!$A$17</c:f>
              <c:strCache>
                <c:ptCount val="1"/>
                <c:pt idx="0">
                  <c:v>At least one adult working and one adult not working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'Fig 1'!$B$13:$L$14</c:f>
              <c:multiLvlStrCache/>
            </c:multiLvlStrRef>
          </c:cat>
          <c:val>
            <c:numRef>
              <c:f>'Fig 1'!$B$17:$I$17</c:f>
              <c:numCache/>
            </c:numRef>
          </c:val>
        </c:ser>
        <c:ser>
          <c:idx val="3"/>
          <c:order val="3"/>
          <c:tx>
            <c:strRef>
              <c:f>'Fig 1'!$A$18</c:f>
              <c:strCache>
                <c:ptCount val="1"/>
                <c:pt idx="0">
                  <c:v>All adults not working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'Fig 1'!$B$13:$L$14</c:f>
              <c:multiLvlStrCache/>
            </c:multiLvlStrRef>
          </c:cat>
          <c:val>
            <c:numRef>
              <c:f>'Fig 1'!$B$18:$I$18</c:f>
              <c:numCache/>
            </c:numRef>
          </c:val>
        </c:ser>
        <c:overlap val="100"/>
        <c:axId val="1263073"/>
        <c:axId val="11367658"/>
      </c:barChart>
      <c:catAx>
        <c:axId val="1263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67658"/>
        <c:crosses val="autoZero"/>
        <c:auto val="1"/>
        <c:lblOffset val="100"/>
        <c:noMultiLvlLbl val="0"/>
      </c:catAx>
      <c:valAx>
        <c:axId val="1136765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307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45"/>
          <c:y val="0.796"/>
          <c:w val="0.94775"/>
          <c:h val="0.10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rate by presence of children, by gender and by country, 2020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of the total population aged 25-54)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825"/>
          <c:w val="0.97075"/>
          <c:h val="0.65825"/>
        </c:manualLayout>
      </c:layout>
      <c:lineChart>
        <c:grouping val="standard"/>
        <c:varyColors val="0"/>
        <c:ser>
          <c:idx val="0"/>
          <c:order val="0"/>
          <c:tx>
            <c:strRef>
              <c:f>'Fig NI_country'!$B$5</c:f>
              <c:strCache>
                <c:ptCount val="1"/>
                <c:pt idx="0">
                  <c:v>Women with children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NI_country'!$A$6:$A$39</c:f>
              <c:strCache/>
            </c:strRef>
          </c:cat>
          <c:val>
            <c:numRef>
              <c:f>'Fig NI_country'!$B$6:$B$39</c:f>
              <c:numCache/>
            </c:numRef>
          </c:val>
          <c:smooth val="0"/>
        </c:ser>
        <c:ser>
          <c:idx val="1"/>
          <c:order val="1"/>
          <c:tx>
            <c:strRef>
              <c:f>'Fig NI_country'!$C$5</c:f>
              <c:strCache>
                <c:ptCount val="1"/>
                <c:pt idx="0">
                  <c:v>Women without children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NI_country'!$A$6:$A$39</c:f>
              <c:strCache/>
            </c:strRef>
          </c:cat>
          <c:val>
            <c:numRef>
              <c:f>'Fig NI_country'!$C$6:$C$39</c:f>
              <c:numCache/>
            </c:numRef>
          </c:val>
          <c:smooth val="0"/>
        </c:ser>
        <c:ser>
          <c:idx val="2"/>
          <c:order val="2"/>
          <c:tx>
            <c:strRef>
              <c:f>'Fig NI_country'!$D$5</c:f>
              <c:strCache>
                <c:ptCount val="1"/>
                <c:pt idx="0">
                  <c:v>Men with children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2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NI_country'!$A$6:$A$39</c:f>
              <c:strCache/>
            </c:strRef>
          </c:cat>
          <c:val>
            <c:numRef>
              <c:f>'Fig NI_country'!$D$6:$D$39</c:f>
              <c:numCache/>
            </c:numRef>
          </c:val>
          <c:smooth val="0"/>
        </c:ser>
        <c:ser>
          <c:idx val="3"/>
          <c:order val="3"/>
          <c:tx>
            <c:strRef>
              <c:f>'Fig NI_country'!$E$5</c:f>
              <c:strCache>
                <c:ptCount val="1"/>
                <c:pt idx="0">
                  <c:v>Men without children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NI_country'!$A$6:$A$39</c:f>
              <c:strCache/>
            </c:strRef>
          </c:cat>
          <c:val>
            <c:numRef>
              <c:f>'Fig NI_country'!$E$6:$E$39</c:f>
              <c:numCache/>
            </c:numRef>
          </c:val>
          <c:smooth val="0"/>
        </c:ser>
        <c:hiLowLines>
          <c:spPr>
            <a:ln w="9525" cap="flat" cmpd="sng">
              <a:solidFill>
                <a:schemeClr val="tx1">
                  <a:lumMod val="75000"/>
                  <a:lumOff val="25000"/>
                </a:schemeClr>
              </a:solidFill>
              <a:round/>
            </a:ln>
          </c:spPr>
        </c:hiLowLines>
        <c:marker val="1"/>
        <c:axId val="36890373"/>
        <c:axId val="63577902"/>
      </c:lineChart>
      <c:catAx>
        <c:axId val="36890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77902"/>
        <c:crosses val="autoZero"/>
        <c:auto val="1"/>
        <c:lblOffset val="100"/>
        <c:noMultiLvlLbl val="0"/>
      </c:catAx>
      <c:valAx>
        <c:axId val="63577902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3689037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625"/>
          <c:y val="0.861"/>
          <c:w val="0.8475"/>
          <c:h val="0.04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rate by number of children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and educational attainment level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EU,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of the population aged 25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to 54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825"/>
          <c:y val="0.162"/>
          <c:w val="0.92525"/>
          <c:h val="0.5785"/>
        </c:manualLayout>
      </c:layout>
      <c:lineChart>
        <c:grouping val="standard"/>
        <c:varyColors val="0"/>
        <c:ser>
          <c:idx val="0"/>
          <c:order val="0"/>
          <c:tx>
            <c:strRef>
              <c:f>'Fig NI_EU'!$C$4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tx2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 NI_EU'!$A$5:$B$15</c:f>
              <c:multiLvlStrCache/>
            </c:multiLvlStrRef>
          </c:cat>
          <c:val>
            <c:numRef>
              <c:f>'Fig NI_EU'!$C$5:$C$15</c:f>
              <c:numCache/>
            </c:numRef>
          </c:val>
          <c:smooth val="0"/>
        </c:ser>
        <c:ser>
          <c:idx val="1"/>
          <c:order val="1"/>
          <c:tx>
            <c:strRef>
              <c:f>'Fig NI_EU'!$D$4</c:f>
              <c:strCache>
                <c:ptCount val="1"/>
                <c:pt idx="0">
                  <c:v>Low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chemeClr val="accent3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 NI_EU'!$A$5:$B$15</c:f>
              <c:multiLvlStrCache/>
            </c:multiLvlStrRef>
          </c:cat>
          <c:val>
            <c:numRef>
              <c:f>'Fig NI_EU'!$D$5:$D$15</c:f>
              <c:numCache/>
            </c:numRef>
          </c:val>
          <c:smooth val="0"/>
        </c:ser>
        <c:ser>
          <c:idx val="2"/>
          <c:order val="2"/>
          <c:tx>
            <c:strRef>
              <c:f>'Fig NI_EU'!$F$4</c:f>
              <c:strCache>
                <c:ptCount val="1"/>
                <c:pt idx="0">
                  <c:v>High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chemeClr val="accent2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 NI_EU'!$A$5:$B$15</c:f>
              <c:multiLvlStrCache/>
            </c:multiLvlStrRef>
          </c:cat>
          <c:val>
            <c:numRef>
              <c:f>'Fig NI_EU'!$F$5:$F$15</c:f>
              <c:numCache/>
            </c:numRef>
          </c:val>
          <c:smooth val="0"/>
        </c:ser>
        <c:ser>
          <c:idx val="3"/>
          <c:order val="3"/>
          <c:tx>
            <c:strRef>
              <c:f>'Fig NI_EU'!$E$4</c:f>
              <c:strCache>
                <c:ptCount val="1"/>
                <c:pt idx="0">
                  <c:v>Medium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chemeClr val="accent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 NI_EU'!$A$5:$B$15</c:f>
              <c:multiLvlStrCache/>
            </c:multiLvlStrRef>
          </c:cat>
          <c:val>
            <c:numRef>
              <c:f>'Fig NI_EU'!$E$5:$E$15</c:f>
              <c:numCache/>
            </c:numRef>
          </c:val>
          <c:smooth val="0"/>
        </c:ser>
        <c:hiLowLines>
          <c:spPr>
            <a:ln w="9525" cap="flat" cmpd="sng">
              <a:solidFill>
                <a:schemeClr val="tx1">
                  <a:lumMod val="75000"/>
                  <a:lumOff val="25000"/>
                </a:schemeClr>
              </a:solidFill>
              <a:round/>
            </a:ln>
          </c:spPr>
        </c:hiLowLines>
        <c:marker val="1"/>
        <c:axId val="35330207"/>
        <c:axId val="49536408"/>
      </c:lineChart>
      <c:catAx>
        <c:axId val="35330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36408"/>
        <c:crosses val="autoZero"/>
        <c:auto val="1"/>
        <c:lblOffset val="100"/>
        <c:noMultiLvlLbl val="0"/>
      </c:catAx>
      <c:valAx>
        <c:axId val="49536408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3533020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825"/>
          <c:y val="0.85175"/>
          <c:w val="0.30775"/>
          <c:h val="0.077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'Fig NI_EU'!$C$55</c:f>
              <c:strCache>
                <c:ptCount val="1"/>
                <c:pt idx="0">
                  <c:v>All ISCED 2011 levels 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 NI_EU'!$A$56:$B$69</c:f>
              <c:multiLvlStrCache/>
            </c:multiLvlStrRef>
          </c:cat>
          <c:val>
            <c:numRef>
              <c:f>'Fig NI_EU'!$C$56:$C$69</c:f>
              <c:numCache/>
            </c:numRef>
          </c:val>
          <c:smooth val="0"/>
        </c:ser>
        <c:ser>
          <c:idx val="1"/>
          <c:order val="1"/>
          <c:tx>
            <c:strRef>
              <c:f>'Fig NI_EU'!$D$55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chemeClr val="accent3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 NI_EU'!$A$56:$B$69</c:f>
              <c:multiLvlStrCache/>
            </c:multiLvlStrRef>
          </c:cat>
          <c:val>
            <c:numRef>
              <c:f>'Fig NI_EU'!$D$56:$D$69</c:f>
              <c:numCache/>
            </c:numRef>
          </c:val>
          <c:smooth val="0"/>
        </c:ser>
        <c:ser>
          <c:idx val="2"/>
          <c:order val="2"/>
          <c:tx>
            <c:strRef>
              <c:f>'Fig NI_EU'!$F$55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chemeClr val="accent2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 NI_EU'!$A$56:$B$69</c:f>
              <c:multiLvlStrCache/>
            </c:multiLvlStrRef>
          </c:cat>
          <c:val>
            <c:numRef>
              <c:f>'Fig NI_EU'!$F$56:$F$69</c:f>
              <c:numCache/>
            </c:numRef>
          </c:val>
          <c:smooth val="0"/>
        </c:ser>
        <c:ser>
          <c:idx val="3"/>
          <c:order val="3"/>
          <c:tx>
            <c:strRef>
              <c:f>'Fig NI_EU'!$E$55</c:f>
              <c:strCache>
                <c:ptCount val="1"/>
                <c:pt idx="0">
                  <c:v>Medium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chemeClr val="accent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 NI_EU'!$A$56:$B$69</c:f>
              <c:multiLvlStrCache/>
            </c:multiLvlStrRef>
          </c:cat>
          <c:val>
            <c:numRef>
              <c:f>'Fig NI_EU'!$E$56:$E$69</c:f>
              <c:numCache/>
            </c:numRef>
          </c:val>
          <c:smooth val="0"/>
        </c:ser>
        <c:hiLowLines>
          <c:spPr>
            <a:ln w="9525" cap="flat" cmpd="sng">
              <a:solidFill>
                <a:schemeClr val="tx1">
                  <a:lumMod val="75000"/>
                  <a:lumOff val="25000"/>
                </a:schemeClr>
              </a:solidFill>
              <a:round/>
            </a:ln>
          </c:spPr>
        </c:hiLowLines>
        <c:marker val="1"/>
        <c:axId val="43174489"/>
        <c:axId val="53026082"/>
      </c:lineChart>
      <c:catAx>
        <c:axId val="431744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3026082"/>
        <c:crosses val="autoZero"/>
        <c:auto val="1"/>
        <c:lblOffset val="100"/>
        <c:noMultiLvlLbl val="0"/>
      </c:catAx>
      <c:valAx>
        <c:axId val="53026082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317448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households by working status and by country,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households)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8"/>
          <c:w val="0.97075"/>
          <c:h val="0.557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'Fig 2'!$H$6</c:f>
              <c:strCache>
                <c:ptCount val="1"/>
                <c:pt idx="0">
                  <c:v>All adults working full time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2'!$A$7:$A$40</c:f>
              <c:strCache/>
            </c:strRef>
          </c:cat>
          <c:val>
            <c:numRef>
              <c:f>'Fig 2'!$H$7:$H$40</c:f>
              <c:numCache/>
            </c:numRef>
          </c:val>
        </c:ser>
        <c:ser>
          <c:idx val="2"/>
          <c:order val="1"/>
          <c:tx>
            <c:strRef>
              <c:f>'Fig 2'!$I$6</c:f>
              <c:strCache>
                <c:ptCount val="1"/>
                <c:pt idx="0">
                  <c:v>At least one adult working part time, all other adults (if any) working full time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2'!$A$7:$A$40</c:f>
              <c:strCache/>
            </c:strRef>
          </c:cat>
          <c:val>
            <c:numRef>
              <c:f>'Fig 2'!$I$7:$I$40</c:f>
              <c:numCache/>
            </c:numRef>
          </c:val>
        </c:ser>
        <c:ser>
          <c:idx val="3"/>
          <c:order val="2"/>
          <c:tx>
            <c:strRef>
              <c:f>'Fig 2'!$J$6</c:f>
              <c:strCache>
                <c:ptCount val="1"/>
                <c:pt idx="0">
                  <c:v>At least one adult working and one adult not working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2'!$A$7:$A$40</c:f>
              <c:strCache/>
            </c:strRef>
          </c:cat>
          <c:val>
            <c:numRef>
              <c:f>'Fig 2'!$J$7:$J$40</c:f>
              <c:numCache/>
            </c:numRef>
          </c:val>
        </c:ser>
        <c:ser>
          <c:idx val="0"/>
          <c:order val="3"/>
          <c:tx>
            <c:strRef>
              <c:f>'Fig 2'!$G$6</c:f>
              <c:strCache>
                <c:ptCount val="1"/>
                <c:pt idx="0">
                  <c:v>All adults not working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2'!$A$7:$A$40</c:f>
              <c:strCache/>
            </c:strRef>
          </c:cat>
          <c:val>
            <c:numRef>
              <c:f>'Fig 2'!$G$7:$G$40</c:f>
              <c:numCache/>
            </c:numRef>
          </c:val>
        </c:ser>
        <c:overlap val="100"/>
        <c:gapWidth val="55"/>
        <c:axId val="35200059"/>
        <c:axId val="48365076"/>
      </c:barChart>
      <c:catAx>
        <c:axId val="35200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65076"/>
        <c:crosses val="autoZero"/>
        <c:auto val="1"/>
        <c:lblOffset val="100"/>
        <c:noMultiLvlLbl val="0"/>
      </c:catAx>
      <c:valAx>
        <c:axId val="4836507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3520005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475"/>
          <c:y val="0.67325"/>
          <c:w val="0.7545"/>
          <c:h val="0.2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rate by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type of household,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number and age of children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and by educational attainment level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EU,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of the population aged 25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to 54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825"/>
          <c:y val="0.1075"/>
          <c:w val="0.92525"/>
          <c:h val="0.51825"/>
        </c:manualLayout>
      </c:layout>
      <c:lineChart>
        <c:grouping val="standard"/>
        <c:varyColors val="0"/>
        <c:ser>
          <c:idx val="0"/>
          <c:order val="0"/>
          <c:tx>
            <c:strRef>
              <c:f>'Fig 3'!$C$4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tx2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 3'!$A$5:$B$33</c:f>
              <c:multiLvlStrCache/>
            </c:multiLvlStrRef>
          </c:cat>
          <c:val>
            <c:numRef>
              <c:f>'Fig 3'!$C$5:$C$33</c:f>
              <c:numCache/>
            </c:numRef>
          </c:val>
          <c:smooth val="0"/>
        </c:ser>
        <c:ser>
          <c:idx val="1"/>
          <c:order val="1"/>
          <c:tx>
            <c:strRef>
              <c:f>'Fig 3'!$D$4</c:f>
              <c:strCache>
                <c:ptCount val="1"/>
                <c:pt idx="0">
                  <c:v>Low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chemeClr val="accent3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 3'!$A$5:$B$33</c:f>
              <c:multiLvlStrCache/>
            </c:multiLvlStrRef>
          </c:cat>
          <c:val>
            <c:numRef>
              <c:f>'Fig 3'!$D$5:$D$33</c:f>
              <c:numCache/>
            </c:numRef>
          </c:val>
          <c:smooth val="0"/>
        </c:ser>
        <c:ser>
          <c:idx val="3"/>
          <c:order val="2"/>
          <c:tx>
            <c:strRef>
              <c:f>'Fig 3'!$E$4</c:f>
              <c:strCache>
                <c:ptCount val="1"/>
                <c:pt idx="0">
                  <c:v>Medium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chemeClr val="accent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 3'!$A$5:$B$33</c:f>
              <c:multiLvlStrCache/>
            </c:multiLvlStrRef>
          </c:cat>
          <c:val>
            <c:numRef>
              <c:f>'Fig 3'!$E$5:$E$33</c:f>
              <c:numCache/>
            </c:numRef>
          </c:val>
          <c:smooth val="0"/>
        </c:ser>
        <c:ser>
          <c:idx val="2"/>
          <c:order val="3"/>
          <c:tx>
            <c:strRef>
              <c:f>'Fig 3'!$F$4</c:f>
              <c:strCache>
                <c:ptCount val="1"/>
                <c:pt idx="0">
                  <c:v>High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chemeClr val="accent2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 3'!$A$5:$B$33</c:f>
              <c:multiLvlStrCache/>
            </c:multiLvlStrRef>
          </c:cat>
          <c:val>
            <c:numRef>
              <c:f>'Fig 3'!$F$5:$F$33</c:f>
              <c:numCache/>
            </c:numRef>
          </c:val>
          <c:smooth val="0"/>
        </c:ser>
        <c:hiLowLines>
          <c:spPr>
            <a:ln w="9525" cap="flat" cmpd="sng">
              <a:solidFill>
                <a:schemeClr val="tx1">
                  <a:lumMod val="75000"/>
                  <a:lumOff val="25000"/>
                </a:schemeClr>
              </a:solidFill>
              <a:round/>
            </a:ln>
          </c:spPr>
        </c:hiLowLines>
        <c:marker val="1"/>
        <c:axId val="32632501"/>
        <c:axId val="25257054"/>
      </c:lineChart>
      <c:catAx>
        <c:axId val="32632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57054"/>
        <c:crosses val="autoZero"/>
        <c:auto val="1"/>
        <c:lblOffset val="100"/>
        <c:noMultiLvlLbl val="0"/>
      </c:catAx>
      <c:valAx>
        <c:axId val="25257054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3263250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6025"/>
          <c:y val="0.87175"/>
          <c:w val="0.14925"/>
          <c:h val="0.06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'Fig 3'!$C$73</c:f>
              <c:strCache>
                <c:ptCount val="1"/>
                <c:pt idx="0">
                  <c:v>All ISCED 2011 levels 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 3'!$A$74:$B$87</c:f>
              <c:multiLvlStrCache/>
            </c:multiLvlStrRef>
          </c:cat>
          <c:val>
            <c:numRef>
              <c:f>'Fig 3'!$C$74:$C$87</c:f>
              <c:numCache/>
            </c:numRef>
          </c:val>
          <c:smooth val="0"/>
        </c:ser>
        <c:ser>
          <c:idx val="1"/>
          <c:order val="1"/>
          <c:tx>
            <c:strRef>
              <c:f>'Fig 3'!$D$73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chemeClr val="accent3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 3'!$A$74:$B$87</c:f>
              <c:multiLvlStrCache/>
            </c:multiLvlStrRef>
          </c:cat>
          <c:val>
            <c:numRef>
              <c:f>'Fig 3'!$D$74:$D$87</c:f>
              <c:numCache/>
            </c:numRef>
          </c:val>
          <c:smooth val="0"/>
        </c:ser>
        <c:ser>
          <c:idx val="2"/>
          <c:order val="2"/>
          <c:tx>
            <c:strRef>
              <c:f>'Fig 3'!$F$73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chemeClr val="accent2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 3'!$A$74:$B$87</c:f>
              <c:multiLvlStrCache/>
            </c:multiLvlStrRef>
          </c:cat>
          <c:val>
            <c:numRef>
              <c:f>'Fig 3'!$F$74:$F$87</c:f>
              <c:numCache/>
            </c:numRef>
          </c:val>
          <c:smooth val="0"/>
        </c:ser>
        <c:ser>
          <c:idx val="3"/>
          <c:order val="3"/>
          <c:tx>
            <c:strRef>
              <c:f>'Fig 3'!$E$73</c:f>
              <c:strCache>
                <c:ptCount val="1"/>
                <c:pt idx="0">
                  <c:v>Medium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5"/>
            <c:spPr>
              <a:solidFill>
                <a:schemeClr val="accent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 3'!$A$74:$B$87</c:f>
              <c:multiLvlStrCache/>
            </c:multiLvlStrRef>
          </c:cat>
          <c:val>
            <c:numRef>
              <c:f>'Fig 3'!$E$74:$E$87</c:f>
              <c:numCache/>
            </c:numRef>
          </c:val>
          <c:smooth val="0"/>
        </c:ser>
        <c:hiLowLines>
          <c:spPr>
            <a:ln w="9525" cap="flat" cmpd="sng">
              <a:solidFill>
                <a:schemeClr val="tx1">
                  <a:lumMod val="75000"/>
                  <a:lumOff val="25000"/>
                </a:schemeClr>
              </a:solidFill>
              <a:round/>
            </a:ln>
          </c:spPr>
        </c:hiLowLines>
        <c:marker val="1"/>
        <c:axId val="25986895"/>
        <c:axId val="32555464"/>
      </c:lineChart>
      <c:catAx>
        <c:axId val="259868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2555464"/>
        <c:crosses val="autoZero"/>
        <c:auto val="1"/>
        <c:lblOffset val="100"/>
        <c:noMultiLvlLbl val="0"/>
      </c:catAx>
      <c:valAx>
        <c:axId val="32555464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598689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5"/>
          <c:y val="0.152"/>
          <c:w val="0.51925"/>
          <c:h val="0.45875"/>
        </c:manualLayout>
      </c:layout>
      <c:lineChart>
        <c:grouping val="standard"/>
        <c:varyColors val="0"/>
        <c:ser>
          <c:idx val="0"/>
          <c:order val="0"/>
          <c:tx>
            <c:strRef>
              <c:f>'Fig 4'!$B$6</c:f>
              <c:strCache>
                <c:ptCount val="1"/>
                <c:pt idx="0">
                  <c:v>Women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4'!$A$7:$A$41</c:f>
              <c:strCache/>
            </c:strRef>
          </c:cat>
          <c:val>
            <c:numRef>
              <c:f>'Fig 4'!$B$7:$B$41</c:f>
              <c:numCache/>
            </c:numRef>
          </c:val>
          <c:smooth val="0"/>
        </c:ser>
        <c:ser>
          <c:idx val="1"/>
          <c:order val="1"/>
          <c:tx>
            <c:strRef>
              <c:f>'Fig 4'!$C$6</c:f>
              <c:strCache>
                <c:ptCount val="1"/>
                <c:pt idx="0">
                  <c:v>Men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chemeClr val="accent2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4'!$A$7:$A$41</c:f>
              <c:strCache/>
            </c:strRef>
          </c:cat>
          <c:val>
            <c:numRef>
              <c:f>'Fig 4'!$C$7:$C$41</c:f>
              <c:numCache/>
            </c:numRef>
          </c:val>
          <c:smooth val="0"/>
        </c:ser>
        <c:hiLowLines>
          <c:spPr>
            <a:ln w="9525" cap="flat" cmpd="sng">
              <a:solidFill>
                <a:schemeClr val="tx1">
                  <a:lumMod val="75000"/>
                  <a:lumOff val="25000"/>
                </a:schemeClr>
              </a:solidFill>
              <a:round/>
            </a:ln>
          </c:spPr>
        </c:hiLowLines>
        <c:marker val="1"/>
        <c:axId val="24563721"/>
        <c:axId val="19746898"/>
      </c:lineChart>
      <c:catAx>
        <c:axId val="24563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46898"/>
        <c:crosses val="autoZero"/>
        <c:auto val="1"/>
        <c:lblOffset val="100"/>
        <c:noMultiLvlLbl val="0"/>
      </c:catAx>
      <c:valAx>
        <c:axId val="19746898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4563721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5"/>
          <c:y val="0.152"/>
          <c:w val="0.81875"/>
          <c:h val="0.45875"/>
        </c:manualLayout>
      </c:layout>
      <c:lineChart>
        <c:grouping val="standard"/>
        <c:varyColors val="0"/>
        <c:ser>
          <c:idx val="0"/>
          <c:order val="0"/>
          <c:tx>
            <c:v>Women</c:v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4'!$A$7:$A$41</c:f>
              <c:strCache/>
            </c:strRef>
          </c:cat>
          <c:val>
            <c:numRef>
              <c:f>'Fig 4'!$D$7:$D$41</c:f>
              <c:numCache/>
            </c:numRef>
          </c:val>
          <c:smooth val="0"/>
        </c:ser>
        <c:ser>
          <c:idx val="1"/>
          <c:order val="1"/>
          <c:tx>
            <c:v>Men</c:v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chemeClr val="accent2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4'!$A$7:$A$41</c:f>
              <c:strCache/>
            </c:strRef>
          </c:cat>
          <c:val>
            <c:numRef>
              <c:f>'Fig 4'!$E$7:$E$41</c:f>
              <c:numCache/>
            </c:numRef>
          </c:val>
          <c:smooth val="0"/>
        </c:ser>
        <c:hiLowLines>
          <c:spPr>
            <a:ln w="9525" cap="flat" cmpd="sng">
              <a:solidFill>
                <a:schemeClr val="tx1">
                  <a:lumMod val="75000"/>
                  <a:lumOff val="25000"/>
                </a:schemeClr>
              </a:solidFill>
              <a:round/>
            </a:ln>
          </c:spPr>
        </c:hiLowLines>
        <c:marker val="1"/>
        <c:axId val="43504355"/>
        <c:axId val="55994876"/>
      </c:lineChart>
      <c:catAx>
        <c:axId val="43504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94876"/>
        <c:crosses val="autoZero"/>
        <c:auto val="1"/>
        <c:lblOffset val="100"/>
        <c:noMultiLvlLbl val="0"/>
      </c:catAx>
      <c:valAx>
        <c:axId val="55994876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3504355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15"/>
          <c:y val="0.14675"/>
          <c:w val="0.112"/>
          <c:h val="0.12075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Gender gap in part-time employment by presence of children in the households and by country, 2020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(in % of employed people aged 25-54)</a:t>
            </a:r>
          </a:p>
        </c:rich>
      </c:tx>
      <c:layout>
        <c:manualLayout>
          <c:xMode val="edge"/>
          <c:yMode val="edge"/>
          <c:x val="0.003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09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4'!$A$1:$B$1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4'!$A$2:$B$2</c:f>
              <c:numCache/>
            </c:numRef>
          </c:val>
        </c:ser>
        <c:axId val="34191837"/>
        <c:axId val="39291078"/>
      </c:barChart>
      <c:catAx>
        <c:axId val="34191837"/>
        <c:scaling>
          <c:orientation val="minMax"/>
        </c:scaling>
        <c:axPos val="b"/>
        <c:delete val="1"/>
        <c:majorTickMark val="out"/>
        <c:minorTickMark val="none"/>
        <c:tickLblPos val="nextTo"/>
        <c:crossAx val="39291078"/>
        <c:crosses val="autoZero"/>
        <c:auto val="1"/>
        <c:lblOffset val="100"/>
        <c:noMultiLvlLbl val="0"/>
      </c:catAx>
      <c:valAx>
        <c:axId val="39291078"/>
        <c:scaling>
          <c:orientation val="minMax"/>
        </c:scaling>
        <c:axPos val="l"/>
        <c:delete val="1"/>
        <c:majorTickMark val="out"/>
        <c:minorTickMark val="none"/>
        <c:tickLblPos val="nextTo"/>
        <c:crossAx val="34191837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of people living in jobless households, EU, 2009-2020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of the total population)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15"/>
          <c:w val="0.97075"/>
          <c:h val="0.60375"/>
        </c:manualLayout>
      </c:layout>
      <c:lineChart>
        <c:grouping val="standard"/>
        <c:varyColors val="0"/>
        <c:ser>
          <c:idx val="0"/>
          <c:order val="0"/>
          <c:tx>
            <c:strRef>
              <c:f>'Fig 5'!$B$1</c:f>
              <c:strCache>
                <c:ptCount val="1"/>
                <c:pt idx="0">
                  <c:v>Children aged 0-17 living in jobless households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5'!$A$2:$A$13</c:f>
              <c:numCache/>
            </c:numRef>
          </c:cat>
          <c:val>
            <c:numRef>
              <c:f>'Fig 5'!$B$2:$B$13</c:f>
              <c:numCache/>
            </c:numRef>
          </c:val>
          <c:smooth val="0"/>
        </c:ser>
        <c:ser>
          <c:idx val="1"/>
          <c:order val="1"/>
          <c:tx>
            <c:strRef>
              <c:f>'Fig 5'!$C$1</c:f>
              <c:strCache>
                <c:ptCount val="1"/>
                <c:pt idx="0">
                  <c:v>People aged 18-59 living in jobless households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5'!$A$2:$A$13</c:f>
              <c:numCache/>
            </c:numRef>
          </c:cat>
          <c:val>
            <c:numRef>
              <c:f>'Fig 5'!$C$2:$C$13</c:f>
              <c:numCache/>
            </c:numRef>
          </c:val>
          <c:smooth val="0"/>
        </c:ser>
        <c:marker val="1"/>
        <c:axId val="18075383"/>
        <c:axId val="28460720"/>
      </c:lineChart>
      <c:catAx>
        <c:axId val="18075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8460720"/>
        <c:crosses val="autoZero"/>
        <c:auto val="1"/>
        <c:lblOffset val="100"/>
        <c:noMultiLvlLbl val="0"/>
      </c:catAx>
      <c:valAx>
        <c:axId val="2846072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1807538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77175"/>
          <c:w val="0.9"/>
          <c:h val="0.04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people living in jobless households by age group and country,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of total population in the age group)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725"/>
          <c:w val="0.97075"/>
          <c:h val="0.681"/>
        </c:manualLayout>
      </c:layout>
      <c:lineChart>
        <c:grouping val="standard"/>
        <c:varyColors val="0"/>
        <c:ser>
          <c:idx val="1"/>
          <c:order val="0"/>
          <c:tx>
            <c:strRef>
              <c:f>'Fig 6'!$C$5</c:f>
              <c:strCache>
                <c:ptCount val="1"/>
                <c:pt idx="0">
                  <c:v>Total people aged 18-59 living in jobless households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chemeClr val="accent3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6'!$A$7:$A$40</c:f>
              <c:strCache/>
            </c:strRef>
          </c:cat>
          <c:val>
            <c:numRef>
              <c:f>'Fig 6'!$C$7:$C$40</c:f>
              <c:numCache/>
            </c:numRef>
          </c:val>
          <c:smooth val="0"/>
        </c:ser>
        <c:ser>
          <c:idx val="2"/>
          <c:order val="1"/>
          <c:tx>
            <c:strRef>
              <c:f>'Fig 6'!$D$5</c:f>
              <c:strCache>
                <c:ptCount val="1"/>
                <c:pt idx="0">
                  <c:v>Women aged 18-59 living in jobless households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6'!$A$7:$A$40</c:f>
              <c:strCache/>
            </c:strRef>
          </c:cat>
          <c:val>
            <c:numRef>
              <c:f>'Fig 6'!$D$7:$D$40</c:f>
              <c:numCache/>
            </c:numRef>
          </c:val>
          <c:smooth val="0"/>
        </c:ser>
        <c:ser>
          <c:idx val="3"/>
          <c:order val="2"/>
          <c:tx>
            <c:strRef>
              <c:f>'Fig 6'!$E$5</c:f>
              <c:strCache>
                <c:ptCount val="1"/>
                <c:pt idx="0">
                  <c:v>Men aged 18-59 living in jobless households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6'!$A$7:$A$40</c:f>
              <c:strCache/>
            </c:strRef>
          </c:cat>
          <c:val>
            <c:numRef>
              <c:f>'Fig 6'!$E$7:$E$40</c:f>
              <c:numCache/>
            </c:numRef>
          </c:val>
          <c:smooth val="0"/>
        </c:ser>
        <c:dropLines>
          <c:spPr>
            <a:ln w="9525" cap="flat" cmpd="sng">
              <a:solidFill>
                <a:schemeClr val="tx1">
                  <a:lumMod val="35000"/>
                  <a:lumOff val="65000"/>
                </a:schemeClr>
              </a:solidFill>
              <a:round/>
            </a:ln>
          </c:spPr>
        </c:dropLines>
        <c:marker val="1"/>
        <c:axId val="54819889"/>
        <c:axId val="23616954"/>
      </c:lineChart>
      <c:lineChart>
        <c:grouping val="standard"/>
        <c:varyColors val="0"/>
        <c:ser>
          <c:idx val="0"/>
          <c:order val="3"/>
          <c:tx>
            <c:strRef>
              <c:f>'Fig 6'!$B$5</c:f>
              <c:strCache>
                <c:ptCount val="1"/>
                <c:pt idx="0">
                  <c:v>Children aged 0-17 living in jobless households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8"/>
            <c:spPr>
              <a:solidFill>
                <a:schemeClr val="accent2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6'!$A$7:$A$40</c:f>
              <c:strCache/>
            </c:strRef>
          </c:cat>
          <c:val>
            <c:numRef>
              <c:f>'Fig 6'!$B$7:$B$40</c:f>
              <c:numCache/>
            </c:numRef>
          </c:val>
          <c:smooth val="0"/>
        </c:ser>
        <c:hiLowLines>
          <c:spPr>
            <a:ln w="9525" cap="flat" cmpd="sng">
              <a:solidFill>
                <a:schemeClr val="tx1">
                  <a:lumMod val="75000"/>
                  <a:lumOff val="25000"/>
                </a:schemeClr>
              </a:solidFill>
              <a:round/>
            </a:ln>
          </c:spPr>
        </c:hiLowLines>
        <c:marker val="1"/>
        <c:axId val="11225995"/>
        <c:axId val="33925092"/>
      </c:lineChart>
      <c:catAx>
        <c:axId val="54819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16954"/>
        <c:crosses val="autoZero"/>
        <c:auto val="1"/>
        <c:lblOffset val="100"/>
        <c:noMultiLvlLbl val="0"/>
      </c:catAx>
      <c:valAx>
        <c:axId val="2361695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54819889"/>
        <c:crosses val="autoZero"/>
        <c:crossBetween val="between"/>
        <c:dispUnits/>
      </c:valAx>
      <c:catAx>
        <c:axId val="11225995"/>
        <c:scaling>
          <c:orientation val="minMax"/>
        </c:scaling>
        <c:axPos val="b"/>
        <c:delete val="1"/>
        <c:majorTickMark val="out"/>
        <c:minorTickMark val="none"/>
        <c:tickLblPos val="nextTo"/>
        <c:crossAx val="33925092"/>
        <c:crosses val="autoZero"/>
        <c:auto val="1"/>
        <c:lblOffset val="100"/>
        <c:noMultiLvlLbl val="0"/>
      </c:catAx>
      <c:valAx>
        <c:axId val="33925092"/>
        <c:scaling>
          <c:orientation val="minMax"/>
        </c:scaling>
        <c:axPos val="l"/>
        <c:delete val="1"/>
        <c:majorTickMark val="out"/>
        <c:minorTickMark val="none"/>
        <c:tickLblPos val="nextTo"/>
        <c:crossAx val="1122599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79225"/>
          <c:w val="0.9"/>
          <c:h val="0.10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0.89325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610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000">
              <a:latin typeface="Arial" panose="020B0604020202020204" pitchFamily="34" charset="0"/>
            </a:rPr>
            <a:t>Note: The total households excludes in this figure households composed solely of students or solely of people outside the labour force aged 65 and over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lfst_hhnhwhtc)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8</xdr:row>
      <xdr:rowOff>38100</xdr:rowOff>
    </xdr:from>
    <xdr:to>
      <xdr:col>30</xdr:col>
      <xdr:colOff>609600</xdr:colOff>
      <xdr:row>40</xdr:row>
      <xdr:rowOff>85725</xdr:rowOff>
    </xdr:to>
    <xdr:grpSp>
      <xdr:nvGrpSpPr>
        <xdr:cNvPr id="2" name="Group 1"/>
        <xdr:cNvGrpSpPr/>
      </xdr:nvGrpSpPr>
      <xdr:grpSpPr>
        <a:xfrm>
          <a:off x="6115050" y="1657350"/>
          <a:ext cx="14497050" cy="4924425"/>
          <a:chOff x="9562041" y="1062566"/>
          <a:chExt cx="14948958" cy="4806952"/>
        </a:xfrm>
      </xdr:grpSpPr>
      <xdr:graphicFrame macro="">
        <xdr:nvGraphicFramePr>
          <xdr:cNvPr id="3" name="Chart 2"/>
          <xdr:cNvGraphicFramePr/>
        </xdr:nvGraphicFramePr>
        <xdr:xfrm>
          <a:off x="9562041" y="1062566"/>
          <a:ext cx="12123605" cy="479012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4" name="Chart 3"/>
          <xdr:cNvGraphicFramePr/>
        </xdr:nvGraphicFramePr>
        <xdr:xfrm>
          <a:off x="16561891" y="1079390"/>
          <a:ext cx="7949108" cy="4790128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>
    <xdr:from>
      <xdr:col>0</xdr:col>
      <xdr:colOff>28575</xdr:colOff>
      <xdr:row>41</xdr:row>
      <xdr:rowOff>9525</xdr:rowOff>
    </xdr:from>
    <xdr:to>
      <xdr:col>22</xdr:col>
      <xdr:colOff>66675</xdr:colOff>
      <xdr:row>82</xdr:row>
      <xdr:rowOff>85725</xdr:rowOff>
    </xdr:to>
    <xdr:graphicFrame macro="">
      <xdr:nvGraphicFramePr>
        <xdr:cNvPr id="5" name="Chart 4"/>
        <xdr:cNvGraphicFramePr/>
      </xdr:nvGraphicFramePr>
      <xdr:xfrm>
        <a:off x="28575" y="6657975"/>
        <a:ext cx="14706600" cy="7886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0.84175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6386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Children aged 0-17 living in jobless households: share of persons aged 0-17 who are living in households where no-one is working; People aged 18-59 living in jobless households: share of persons aged 18-59 who are living in households where no-one works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lfsi_jhh_a)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2</xdr:row>
      <xdr:rowOff>123825</xdr:rowOff>
    </xdr:from>
    <xdr:to>
      <xdr:col>20</xdr:col>
      <xdr:colOff>171450</xdr:colOff>
      <xdr:row>31</xdr:row>
      <xdr:rowOff>104775</xdr:rowOff>
    </xdr:to>
    <xdr:graphicFrame macro="">
      <xdr:nvGraphicFramePr>
        <xdr:cNvPr id="2" name="Chart 1"/>
        <xdr:cNvGraphicFramePr/>
      </xdr:nvGraphicFramePr>
      <xdr:xfrm>
        <a:off x="2762250" y="504825"/>
        <a:ext cx="9220200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0.90575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9525" y="7505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000">
              <a:latin typeface="Arial" panose="020B0604020202020204" pitchFamily="34" charset="0"/>
            </a:rPr>
            <a:t>Note: Children aged 0-17 living in jobless households: share of persons aged 0-17 who are living in households where no-one is working; People aged 18-59 living in jobless households: share of persons aged 18-59 who are living in households where no-one works; (¹) Provisional data, low data reliability and break in series in 2020 in Germany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lfsi_jhh_a)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8</xdr:row>
      <xdr:rowOff>38100</xdr:rowOff>
    </xdr:from>
    <xdr:to>
      <xdr:col>22</xdr:col>
      <xdr:colOff>114300</xdr:colOff>
      <xdr:row>51</xdr:row>
      <xdr:rowOff>133350</xdr:rowOff>
    </xdr:to>
    <xdr:graphicFrame macro="">
      <xdr:nvGraphicFramePr>
        <xdr:cNvPr id="2" name="Chart 1"/>
        <xdr:cNvGraphicFramePr/>
      </xdr:nvGraphicFramePr>
      <xdr:xfrm>
        <a:off x="3886200" y="4267200"/>
        <a:ext cx="922020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638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lfst_hheredty)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5</xdr:row>
      <xdr:rowOff>28575</xdr:rowOff>
    </xdr:from>
    <xdr:to>
      <xdr:col>21</xdr:col>
      <xdr:colOff>504825</xdr:colOff>
      <xdr:row>36</xdr:row>
      <xdr:rowOff>47625</xdr:rowOff>
    </xdr:to>
    <xdr:graphicFrame macro="">
      <xdr:nvGraphicFramePr>
        <xdr:cNvPr id="2" name="Chart 1"/>
        <xdr:cNvGraphicFramePr/>
      </xdr:nvGraphicFramePr>
      <xdr:xfrm>
        <a:off x="3667125" y="1933575"/>
        <a:ext cx="92392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4191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lfst_hheredty </a:t>
          </a:r>
          <a:r>
            <a:rPr lang="en-IE" sz="1200" b="0">
              <a:latin typeface="Arial" panose="020B0604020202020204" pitchFamily="34" charset="0"/>
              <a:cs typeface="Arial" panose="020B0604020202020204" pitchFamily="34" charset="0"/>
            </a:rPr>
            <a:t>and </a:t>
          </a:r>
          <a:r>
            <a:rPr lang="en-IE" sz="12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lfst_hheredch</a:t>
          </a:r>
          <a:r>
            <a:rPr lang="en-IE" sz="1200">
              <a:latin typeface="Arial" panose="020B0604020202020204" pitchFamily="34" charset="0"/>
            </a:rPr>
            <a:t>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0.71825</cdr:x>
      <cdr:y>0.836</cdr:y>
    </cdr:from>
    <cdr:to>
      <cdr:x>0.8675</cdr:x>
      <cdr:y>0.90925</cdr:y>
    </cdr:to>
    <cdr:sp macro="" textlink="">
      <cdr:nvSpPr>
        <cdr:cNvPr id="4" name="TextBox 1"/>
        <cdr:cNvSpPr txBox="1"/>
      </cdr:nvSpPr>
      <cdr:spPr>
        <a:xfrm>
          <a:off x="8191500" y="3695700"/>
          <a:ext cx="1704975" cy="3238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IE" sz="2000" b="1"/>
            <a:t>Men</a:t>
          </a:r>
        </a:p>
      </cdr:txBody>
    </cdr:sp>
  </cdr:relSizeAnchor>
  <cdr:relSizeAnchor xmlns:cdr="http://schemas.openxmlformats.org/drawingml/2006/chartDrawing">
    <cdr:from>
      <cdr:x>0.53625</cdr:x>
      <cdr:y>0.1615</cdr:y>
    </cdr:from>
    <cdr:to>
      <cdr:x>0.53625</cdr:x>
      <cdr:y>0.91325</cdr:y>
    </cdr:to>
    <cdr:cxnSp macro="">
      <cdr:nvCxnSpPr>
        <cdr:cNvPr id="6" name="Straight Connector 5"/>
        <cdr:cNvCxnSpPr/>
      </cdr:nvCxnSpPr>
      <cdr:spPr>
        <a:xfrm>
          <a:off x="6115050" y="714375"/>
          <a:ext cx="0" cy="3333750"/>
        </a:xfrm>
        <a:prstGeom prst="line">
          <a:avLst/>
        </a:prstGeom>
        <a:ln w="6350" cmpd="sng">
          <a:solidFill>
            <a:schemeClr val="bg1">
              <a:lumMod val="50000"/>
            </a:schemeClr>
          </a:solidFill>
          <a:prstDash val="dash"/>
          <a:headEnd type="none"/>
          <a:tailEnd type="none"/>
        </a:ln>
      </cdr:spPr>
      <c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0.21925</cdr:x>
      <cdr:y>0.847</cdr:y>
    </cdr:from>
    <cdr:to>
      <cdr:x>0.36825</cdr:x>
      <cdr:y>0.92025</cdr:y>
    </cdr:to>
    <cdr:sp macro="" textlink="">
      <cdr:nvSpPr>
        <cdr:cNvPr id="7" name="TextBox 1"/>
        <cdr:cNvSpPr txBox="1"/>
      </cdr:nvSpPr>
      <cdr:spPr>
        <a:xfrm>
          <a:off x="2495550" y="3743325"/>
          <a:ext cx="1704975" cy="3238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IE" sz="2000" b="1"/>
            <a:t>Women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419100</xdr:colOff>
      <xdr:row>0</xdr:row>
      <xdr:rowOff>76200</xdr:rowOff>
    </xdr:from>
    <xdr:to>
      <xdr:col>30</xdr:col>
      <xdr:colOff>19050</xdr:colOff>
      <xdr:row>23</xdr:row>
      <xdr:rowOff>123825</xdr:rowOff>
    </xdr:to>
    <xdr:graphicFrame macro="">
      <xdr:nvGraphicFramePr>
        <xdr:cNvPr id="2" name="Chart 1"/>
        <xdr:cNvGraphicFramePr/>
      </xdr:nvGraphicFramePr>
      <xdr:xfrm>
        <a:off x="8334375" y="76200"/>
        <a:ext cx="1141095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533400</xdr:colOff>
      <xdr:row>50</xdr:row>
      <xdr:rowOff>171450</xdr:rowOff>
    </xdr:from>
    <xdr:to>
      <xdr:col>26</xdr:col>
      <xdr:colOff>66675</xdr:colOff>
      <xdr:row>85</xdr:row>
      <xdr:rowOff>57150</xdr:rowOff>
    </xdr:to>
    <xdr:graphicFrame macro="">
      <xdr:nvGraphicFramePr>
        <xdr:cNvPr id="3" name="Chart 2"/>
        <xdr:cNvGraphicFramePr/>
      </xdr:nvGraphicFramePr>
      <xdr:xfrm>
        <a:off x="6677025" y="9696450"/>
        <a:ext cx="10753725" cy="655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1695450</xdr:colOff>
      <xdr:row>27</xdr:row>
      <xdr:rowOff>28575</xdr:rowOff>
    </xdr:from>
    <xdr:to>
      <xdr:col>9</xdr:col>
      <xdr:colOff>219075</xdr:colOff>
      <xdr:row>66</xdr:row>
      <xdr:rowOff>47625</xdr:rowOff>
    </xdr:to>
    <xdr:graphicFrame macro="">
      <xdr:nvGraphicFramePr>
        <xdr:cNvPr id="4" name="Chart 3"/>
        <xdr:cNvGraphicFramePr/>
      </xdr:nvGraphicFramePr>
      <xdr:xfrm>
        <a:off x="1695450" y="5743575"/>
        <a:ext cx="8143875" cy="741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0.0045</cdr:x>
      <cdr:y>0.89675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38100" y="5648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000">
              <a:latin typeface="Arial" panose="020B0604020202020204" pitchFamily="34" charset="0"/>
            </a:rPr>
            <a:t>Note: The total households excludes in this figure the households composed solely of students or solely of people outside the labour force aged 65 and over; (¹) Provisional data, low data reliability and break in series in 2020 in Germany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lfst_hhnhwhtc)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457200</xdr:colOff>
      <xdr:row>5</xdr:row>
      <xdr:rowOff>314325</xdr:rowOff>
    </xdr:from>
    <xdr:to>
      <xdr:col>28</xdr:col>
      <xdr:colOff>228600</xdr:colOff>
      <xdr:row>27</xdr:row>
      <xdr:rowOff>28575</xdr:rowOff>
    </xdr:to>
    <xdr:graphicFrame macro="">
      <xdr:nvGraphicFramePr>
        <xdr:cNvPr id="2" name="Chart 1"/>
        <xdr:cNvGraphicFramePr/>
      </xdr:nvGraphicFramePr>
      <xdr:xfrm>
        <a:off x="7543800" y="1266825"/>
        <a:ext cx="9220200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85725" y="7372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lfst_hheredty </a:t>
          </a:r>
          <a:r>
            <a:rPr lang="en-IE" sz="1200" b="0">
              <a:latin typeface="Arial" panose="020B0604020202020204" pitchFamily="34" charset="0"/>
              <a:cs typeface="Arial" panose="020B0604020202020204" pitchFamily="34" charset="0"/>
            </a:rPr>
            <a:t>and </a:t>
          </a:r>
          <a:r>
            <a:rPr lang="en-IE" sz="12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lfst_hheredch</a:t>
          </a:r>
          <a:r>
            <a:rPr lang="en-IE" sz="1200">
              <a:latin typeface="Arial" panose="020B0604020202020204" pitchFamily="34" charset="0"/>
            </a:rPr>
            <a:t>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0.711</cdr:x>
      <cdr:y>0.738</cdr:y>
    </cdr:from>
    <cdr:to>
      <cdr:x>0.86</cdr:x>
      <cdr:y>0.81125</cdr:y>
    </cdr:to>
    <cdr:sp macro="" textlink="">
      <cdr:nvSpPr>
        <cdr:cNvPr id="4" name="TextBox 1"/>
        <cdr:cNvSpPr txBox="1"/>
      </cdr:nvSpPr>
      <cdr:spPr>
        <a:xfrm>
          <a:off x="12487275" y="5753100"/>
          <a:ext cx="2619375" cy="5715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IE" sz="2000" b="1"/>
            <a:t>Men</a:t>
          </a:r>
        </a:p>
      </cdr:txBody>
    </cdr:sp>
  </cdr:relSizeAnchor>
  <cdr:relSizeAnchor xmlns:cdr="http://schemas.openxmlformats.org/drawingml/2006/chartDrawing">
    <cdr:from>
      <cdr:x>0.53625</cdr:x>
      <cdr:y>0.10675</cdr:y>
    </cdr:from>
    <cdr:to>
      <cdr:x>0.53625</cdr:x>
      <cdr:y>0.8585</cdr:y>
    </cdr:to>
    <cdr:cxnSp macro="">
      <cdr:nvCxnSpPr>
        <cdr:cNvPr id="6" name="Straight Connector 5"/>
        <cdr:cNvCxnSpPr/>
      </cdr:nvCxnSpPr>
      <cdr:spPr>
        <a:xfrm>
          <a:off x="9420225" y="828675"/>
          <a:ext cx="0" cy="5867400"/>
        </a:xfrm>
        <a:prstGeom prst="line">
          <a:avLst/>
        </a:prstGeom>
        <a:ln w="6350" cmpd="sng">
          <a:solidFill>
            <a:schemeClr val="bg1">
              <a:lumMod val="50000"/>
            </a:schemeClr>
          </a:solidFill>
          <a:prstDash val="dash"/>
          <a:headEnd type="none"/>
          <a:tailEnd type="none"/>
        </a:ln>
      </cdr:spPr>
      <c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0.23025</cdr:x>
      <cdr:y>0.737</cdr:y>
    </cdr:from>
    <cdr:to>
      <cdr:x>0.3795</cdr:x>
      <cdr:y>0.81025</cdr:y>
    </cdr:to>
    <cdr:sp macro="" textlink="">
      <cdr:nvSpPr>
        <cdr:cNvPr id="7" name="TextBox 1"/>
        <cdr:cNvSpPr txBox="1"/>
      </cdr:nvSpPr>
      <cdr:spPr>
        <a:xfrm>
          <a:off x="4038600" y="5743575"/>
          <a:ext cx="2619375" cy="5715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IE" sz="2000" b="1"/>
            <a:t>Women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419100</xdr:colOff>
      <xdr:row>0</xdr:row>
      <xdr:rowOff>76200</xdr:rowOff>
    </xdr:from>
    <xdr:to>
      <xdr:col>40</xdr:col>
      <xdr:colOff>276225</xdr:colOff>
      <xdr:row>41</xdr:row>
      <xdr:rowOff>66675</xdr:rowOff>
    </xdr:to>
    <xdr:graphicFrame macro="">
      <xdr:nvGraphicFramePr>
        <xdr:cNvPr id="4" name="Chart 3"/>
        <xdr:cNvGraphicFramePr/>
      </xdr:nvGraphicFramePr>
      <xdr:xfrm>
        <a:off x="7553325" y="76200"/>
        <a:ext cx="17573625" cy="780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533400</xdr:colOff>
      <xdr:row>68</xdr:row>
      <xdr:rowOff>171450</xdr:rowOff>
    </xdr:from>
    <xdr:to>
      <xdr:col>26</xdr:col>
      <xdr:colOff>66675</xdr:colOff>
      <xdr:row>103</xdr:row>
      <xdr:rowOff>57150</xdr:rowOff>
    </xdr:to>
    <xdr:graphicFrame macro="">
      <xdr:nvGraphicFramePr>
        <xdr:cNvPr id="5" name="Chart 4"/>
        <xdr:cNvGraphicFramePr/>
      </xdr:nvGraphicFramePr>
      <xdr:xfrm>
        <a:off x="5895975" y="13125450"/>
        <a:ext cx="10753725" cy="655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0.38525</cdr:x>
      <cdr:y>0.07625</cdr:y>
    </cdr:from>
    <cdr:to>
      <cdr:x>0.56775</cdr:x>
      <cdr:y>0.14925</cdr:y>
    </cdr:to>
    <cdr:sp macro="" textlink="">
      <cdr:nvSpPr>
        <cdr:cNvPr id="6" name="TextBox 5"/>
        <cdr:cNvSpPr txBox="1"/>
      </cdr:nvSpPr>
      <cdr:spPr>
        <a:xfrm>
          <a:off x="4524375" y="371475"/>
          <a:ext cx="2143125" cy="361950"/>
        </a:xfrm>
        <a:prstGeom prst="rect">
          <a:avLst/>
        </a:prstGeom>
        <a:ln>
          <a:noFill/>
        </a:ln>
      </cdr:spPr>
      <cdr:txBody>
        <a:bodyPr vertOverflow="clip" wrap="square" rtlCol="0" anchor="ctr"/>
        <a:lstStyle/>
        <a:p>
          <a:pPr algn="r"/>
          <a:r>
            <a:rPr lang="en-US" sz="1200" b="1" u="none" baseline="0">
              <a:latin typeface="Arial" panose="020B0604020202020204" pitchFamily="34" charset="0"/>
              <a:cs typeface="Arial" panose="020B0604020202020204" pitchFamily="34" charset="0"/>
            </a:rPr>
            <a:t>ONE OR MORE CHILDREN</a:t>
          </a:r>
          <a:endParaRPr lang="en-US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0.715</cdr:x>
      <cdr:y>0.08775</cdr:y>
    </cdr:from>
    <cdr:to>
      <cdr:x>0.88</cdr:x>
      <cdr:y>0.13675</cdr:y>
    </cdr:to>
    <cdr:sp macro="" textlink="">
      <cdr:nvSpPr>
        <cdr:cNvPr id="4" name="TextBox 1"/>
        <cdr:cNvSpPr txBox="1"/>
      </cdr:nvSpPr>
      <cdr:spPr>
        <a:xfrm>
          <a:off x="5505450" y="428625"/>
          <a:ext cx="1266825" cy="238125"/>
        </a:xfrm>
        <a:prstGeom prst="rect">
          <a:avLst/>
        </a:prstGeom>
        <a:ln>
          <a:noFill/>
        </a:ln>
      </cdr:spPr>
      <c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 b="1" u="none">
              <a:latin typeface="Arial" panose="020B0604020202020204" pitchFamily="34" charset="0"/>
              <a:cs typeface="Arial" panose="020B0604020202020204" pitchFamily="34" charset="0"/>
            </a:rPr>
            <a:t>NO</a:t>
          </a:r>
          <a:r>
            <a:rPr lang="en-US" sz="1200" b="1" u="none" baseline="0">
              <a:latin typeface="Arial" panose="020B0604020202020204" pitchFamily="34" charset="0"/>
              <a:cs typeface="Arial" panose="020B0604020202020204" pitchFamily="34" charset="0"/>
            </a:rPr>
            <a:t> CHILDREN</a:t>
          </a:r>
          <a:endParaRPr lang="en-US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0.00575</cdr:x>
      <cdr:y>0.1185</cdr:y>
    </cdr:from>
    <cdr:to>
      <cdr:x>0.99025</cdr:x>
      <cdr:y>0.89975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" y="933450"/>
          <a:ext cx="14478000" cy="616267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0.00325</cdr:x>
      <cdr:y>0.88975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70104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 (¹) Provisional data, low data reliability and break in series in 2020 in Germany, (²) Low data reliability in Bulgaria for all categories, for men with and without children in Croatia and for all categories in Montenegro apart from men with one child or more; data of EFTA countries (Iceland, Norway, Switzerland) are not available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lfst_hhptechi)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workbookViewId="0" topLeftCell="A1">
      <selection activeCell="A4" sqref="A4"/>
    </sheetView>
  </sheetViews>
  <sheetFormatPr defaultColWidth="9.140625" defaultRowHeight="15"/>
  <cols>
    <col min="1" max="1" width="52.8515625" style="2" customWidth="1"/>
    <col min="2" max="4" width="8.8515625" style="2" customWidth="1"/>
    <col min="5" max="5" width="17.28125" style="2" customWidth="1"/>
    <col min="6" max="7" width="14.28125" style="2" customWidth="1"/>
    <col min="8" max="8" width="10.140625" style="2" bestFit="1" customWidth="1"/>
    <col min="9" max="16384" width="8.8515625" style="2" customWidth="1"/>
  </cols>
  <sheetData>
    <row r="1" spans="11:12" ht="12">
      <c r="K1" s="1"/>
      <c r="L1" s="1"/>
    </row>
    <row r="2" spans="11:12" ht="12">
      <c r="K2" s="1"/>
      <c r="L2" s="1"/>
    </row>
    <row r="3" spans="1:12" ht="12">
      <c r="A3" s="28"/>
      <c r="B3" s="54">
        <v>2010</v>
      </c>
      <c r="C3" s="54">
        <v>2020</v>
      </c>
      <c r="D3" s="54"/>
      <c r="E3" s="54">
        <v>2010</v>
      </c>
      <c r="F3" s="54">
        <v>2020</v>
      </c>
      <c r="G3" s="54"/>
      <c r="H3" s="54">
        <v>2010</v>
      </c>
      <c r="I3" s="54">
        <v>2020</v>
      </c>
      <c r="K3" s="1"/>
      <c r="L3" s="1"/>
    </row>
    <row r="4" spans="1:10" s="1" customFormat="1" ht="84">
      <c r="A4" s="59"/>
      <c r="B4" s="60" t="s">
        <v>3</v>
      </c>
      <c r="C4" s="60" t="s">
        <v>3</v>
      </c>
      <c r="D4" s="60"/>
      <c r="E4" s="60" t="s">
        <v>1</v>
      </c>
      <c r="F4" s="60" t="s">
        <v>1</v>
      </c>
      <c r="G4" s="60"/>
      <c r="H4" s="60" t="s">
        <v>2</v>
      </c>
      <c r="I4" s="60" t="s">
        <v>2</v>
      </c>
      <c r="J4" s="2"/>
    </row>
    <row r="5" spans="1:12" ht="12">
      <c r="A5" s="55" t="s">
        <v>5</v>
      </c>
      <c r="B5" s="55">
        <v>51955.2</v>
      </c>
      <c r="C5" s="55">
        <v>60485.2</v>
      </c>
      <c r="D5" s="55"/>
      <c r="E5" s="55">
        <v>19782.3</v>
      </c>
      <c r="F5" s="55">
        <v>21949.1</v>
      </c>
      <c r="G5" s="55"/>
      <c r="H5" s="55">
        <v>32172.9</v>
      </c>
      <c r="I5" s="55">
        <v>38536</v>
      </c>
      <c r="K5" s="1"/>
      <c r="L5" s="1"/>
    </row>
    <row r="6" spans="1:9" ht="30">
      <c r="A6" s="56" t="s">
        <v>9</v>
      </c>
      <c r="B6" s="57">
        <v>22400.8</v>
      </c>
      <c r="C6" s="57">
        <v>25416.3</v>
      </c>
      <c r="D6" s="57"/>
      <c r="E6" s="57">
        <v>12080.5</v>
      </c>
      <c r="F6" s="57">
        <v>12793.6</v>
      </c>
      <c r="G6" s="57"/>
      <c r="H6" s="57">
        <v>10320.2</v>
      </c>
      <c r="I6" s="57">
        <v>12622.7</v>
      </c>
    </row>
    <row r="7" spans="1:9" ht="12">
      <c r="A7" s="57" t="s">
        <v>6</v>
      </c>
      <c r="B7" s="57">
        <v>42779.8</v>
      </c>
      <c r="C7" s="57">
        <v>39419.5</v>
      </c>
      <c r="D7" s="57"/>
      <c r="E7" s="57">
        <v>19885.9</v>
      </c>
      <c r="F7" s="57">
        <v>16890.2</v>
      </c>
      <c r="G7" s="57"/>
      <c r="H7" s="57">
        <v>22893.9</v>
      </c>
      <c r="I7" s="57">
        <v>22529.3</v>
      </c>
    </row>
    <row r="8" spans="1:9" ht="12">
      <c r="A8" s="57" t="s">
        <v>4</v>
      </c>
      <c r="B8" s="57">
        <v>26300.7</v>
      </c>
      <c r="C8" s="57">
        <v>24082.9</v>
      </c>
      <c r="D8" s="57"/>
      <c r="E8" s="57">
        <v>5047.9</v>
      </c>
      <c r="F8" s="57">
        <v>4598.3</v>
      </c>
      <c r="G8" s="57"/>
      <c r="H8" s="57">
        <v>21252.8</v>
      </c>
      <c r="I8" s="57">
        <v>19484.6</v>
      </c>
    </row>
    <row r="9" spans="1:9" ht="12">
      <c r="A9" s="58" t="s">
        <v>3</v>
      </c>
      <c r="B9" s="58">
        <v>143436.5</v>
      </c>
      <c r="C9" s="58">
        <v>149403.9</v>
      </c>
      <c r="D9" s="58"/>
      <c r="E9" s="58">
        <v>56796.6</v>
      </c>
      <c r="F9" s="58">
        <v>56231.2</v>
      </c>
      <c r="G9" s="58"/>
      <c r="H9" s="58">
        <v>86639.8</v>
      </c>
      <c r="I9" s="58">
        <v>93172.6</v>
      </c>
    </row>
    <row r="10" ht="12"/>
    <row r="11" ht="12"/>
    <row r="12" ht="12"/>
    <row r="13" spans="1:12" s="1" customFormat="1" ht="48" customHeight="1">
      <c r="A13" s="30"/>
      <c r="B13" s="61" t="s">
        <v>3</v>
      </c>
      <c r="C13" s="61"/>
      <c r="D13" s="61"/>
      <c r="E13" s="62" t="s">
        <v>10</v>
      </c>
      <c r="F13" s="62"/>
      <c r="G13" s="61"/>
      <c r="H13" s="62" t="s">
        <v>11</v>
      </c>
      <c r="I13" s="62"/>
      <c r="J13" s="30"/>
      <c r="K13" s="63"/>
      <c r="L13" s="63"/>
    </row>
    <row r="14" spans="1:10" ht="12">
      <c r="A14" s="59"/>
      <c r="B14" s="60">
        <v>2010</v>
      </c>
      <c r="C14" s="60">
        <v>2020</v>
      </c>
      <c r="D14" s="60"/>
      <c r="E14" s="60">
        <v>2010</v>
      </c>
      <c r="F14" s="60">
        <v>2020</v>
      </c>
      <c r="G14" s="60"/>
      <c r="H14" s="60">
        <v>2010</v>
      </c>
      <c r="I14" s="60">
        <v>2020</v>
      </c>
      <c r="J14" s="59"/>
    </row>
    <row r="15" spans="1:14" ht="12">
      <c r="A15" s="2" t="s">
        <v>5</v>
      </c>
      <c r="B15" s="3">
        <f aca="true" t="shared" si="0" ref="B15:C19">100*B5/B$9</f>
        <v>36.22174272238935</v>
      </c>
      <c r="C15" s="3">
        <f t="shared" si="0"/>
        <v>40.484351479445984</v>
      </c>
      <c r="D15" s="3"/>
      <c r="E15" s="3">
        <f aca="true" t="shared" si="1" ref="E15:F19">100*E5/E$9</f>
        <v>34.830077856773116</v>
      </c>
      <c r="F15" s="3">
        <f t="shared" si="1"/>
        <v>39.03366814152997</v>
      </c>
      <c r="G15" s="3"/>
      <c r="H15" s="3">
        <f aca="true" t="shared" si="2" ref="H15:I19">100*H5/H$9</f>
        <v>37.13408849050898</v>
      </c>
      <c r="I15" s="3">
        <f t="shared" si="2"/>
        <v>41.35979891083859</v>
      </c>
      <c r="J15" s="3"/>
      <c r="K15" s="3"/>
      <c r="L15" s="3">
        <f>C15-B15</f>
        <v>4.262608757056633</v>
      </c>
      <c r="M15" s="3">
        <f>F15-E15</f>
        <v>4.2035902847568565</v>
      </c>
      <c r="N15" s="3">
        <f>I15-H15</f>
        <v>4.225710420329612</v>
      </c>
    </row>
    <row r="16" spans="1:14" ht="12">
      <c r="A16" s="2" t="s">
        <v>9</v>
      </c>
      <c r="B16" s="3">
        <f t="shared" si="0"/>
        <v>15.617224346662113</v>
      </c>
      <c r="C16" s="3">
        <f t="shared" si="0"/>
        <v>17.01180491272316</v>
      </c>
      <c r="D16" s="3"/>
      <c r="E16" s="3">
        <f t="shared" si="1"/>
        <v>21.269759105298558</v>
      </c>
      <c r="F16" s="3">
        <f t="shared" si="1"/>
        <v>22.751781928893568</v>
      </c>
      <c r="G16" s="3"/>
      <c r="H16" s="3">
        <f t="shared" si="2"/>
        <v>11.91161567778319</v>
      </c>
      <c r="I16" s="3">
        <f t="shared" si="2"/>
        <v>13.54765242142003</v>
      </c>
      <c r="K16" s="3"/>
      <c r="L16" s="3">
        <f>C16-B16</f>
        <v>1.3945805660610482</v>
      </c>
      <c r="M16" s="3">
        <f>F16-E16</f>
        <v>1.4820228235950097</v>
      </c>
      <c r="N16" s="3">
        <f>I16-H16</f>
        <v>1.63603674363684</v>
      </c>
    </row>
    <row r="17" spans="1:14" ht="12">
      <c r="A17" s="2" t="s">
        <v>6</v>
      </c>
      <c r="B17" s="3">
        <f t="shared" si="0"/>
        <v>29.824905097377584</v>
      </c>
      <c r="C17" s="3">
        <f t="shared" si="0"/>
        <v>26.384518744155944</v>
      </c>
      <c r="D17" s="3"/>
      <c r="E17" s="3">
        <f t="shared" si="1"/>
        <v>35.01248314159651</v>
      </c>
      <c r="F17" s="3">
        <f t="shared" si="1"/>
        <v>30.037061275590776</v>
      </c>
      <c r="G17" s="3"/>
      <c r="H17" s="3">
        <f t="shared" si="2"/>
        <v>26.424229972830037</v>
      </c>
      <c r="I17" s="3">
        <f t="shared" si="2"/>
        <v>24.18017743413836</v>
      </c>
      <c r="K17" s="3"/>
      <c r="L17" s="3">
        <f>C17-B17</f>
        <v>-3.4403863532216405</v>
      </c>
      <c r="M17" s="3">
        <f>F17-E17</f>
        <v>-4.975421866005735</v>
      </c>
      <c r="N17" s="3">
        <f>I17-H17</f>
        <v>-2.244052538691676</v>
      </c>
    </row>
    <row r="18" spans="1:14" ht="12">
      <c r="A18" s="2" t="s">
        <v>49</v>
      </c>
      <c r="B18" s="3">
        <f t="shared" si="0"/>
        <v>18.336127833570952</v>
      </c>
      <c r="C18" s="3">
        <f t="shared" si="0"/>
        <v>16.119324863674912</v>
      </c>
      <c r="D18" s="3"/>
      <c r="E18" s="3">
        <f t="shared" si="1"/>
        <v>8.887679896331822</v>
      </c>
      <c r="F18" s="3">
        <f t="shared" si="1"/>
        <v>8.177488653985687</v>
      </c>
      <c r="G18" s="3"/>
      <c r="H18" s="3">
        <f t="shared" si="2"/>
        <v>24.53006585887779</v>
      </c>
      <c r="I18" s="3">
        <f t="shared" si="2"/>
        <v>20.912371233603007</v>
      </c>
      <c r="K18" s="3"/>
      <c r="L18" s="3">
        <f>C18-B18</f>
        <v>-2.2168029698960403</v>
      </c>
      <c r="M18" s="3">
        <f>F18-E18</f>
        <v>-0.7101912423461343</v>
      </c>
      <c r="N18" s="3">
        <f>I18-H18</f>
        <v>-3.6176946252747832</v>
      </c>
    </row>
    <row r="19" spans="1:14" ht="12">
      <c r="A19" s="2" t="s">
        <v>3</v>
      </c>
      <c r="B19" s="2">
        <f t="shared" si="0"/>
        <v>100</v>
      </c>
      <c r="C19" s="2">
        <f t="shared" si="0"/>
        <v>100</v>
      </c>
      <c r="E19" s="2">
        <f t="shared" si="1"/>
        <v>100</v>
      </c>
      <c r="F19" s="2">
        <f t="shared" si="1"/>
        <v>100</v>
      </c>
      <c r="H19" s="2">
        <f t="shared" si="2"/>
        <v>100</v>
      </c>
      <c r="I19" s="2">
        <f t="shared" si="2"/>
        <v>100</v>
      </c>
      <c r="L19" s="3">
        <f>C19-B19</f>
        <v>0</v>
      </c>
      <c r="M19" s="3">
        <f>F19-E19</f>
        <v>0</v>
      </c>
      <c r="N19" s="3">
        <f>I19-H19</f>
        <v>0</v>
      </c>
    </row>
    <row r="20" ht="12"/>
    <row r="21" ht="12"/>
    <row r="22" ht="12"/>
    <row r="23" ht="12">
      <c r="A23" s="2" t="s">
        <v>12</v>
      </c>
    </row>
    <row r="24" spans="1:9" ht="12">
      <c r="A24" s="2" t="s">
        <v>13</v>
      </c>
      <c r="I24" s="3"/>
    </row>
    <row r="25" spans="1:13" ht="12">
      <c r="A25" s="2" t="s">
        <v>50</v>
      </c>
      <c r="I25" s="3"/>
      <c r="J25" s="3"/>
      <c r="L25" s="3"/>
      <c r="M25" s="3"/>
    </row>
    <row r="26" spans="1:13" ht="12">
      <c r="A26" s="1" t="s">
        <v>14</v>
      </c>
      <c r="I26" s="3"/>
      <c r="J26" s="3"/>
      <c r="L26" s="3"/>
      <c r="M26" s="3"/>
    </row>
    <row r="27" spans="9:11" ht="12">
      <c r="I27" s="3"/>
      <c r="K27" s="3"/>
    </row>
    <row r="28" ht="12">
      <c r="K28" s="3"/>
    </row>
  </sheetData>
  <mergeCells count="3">
    <mergeCell ref="E13:F13"/>
    <mergeCell ref="K13:L13"/>
    <mergeCell ref="H13:I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workbookViewId="0" topLeftCell="A16">
      <selection activeCell="M36" sqref="M36:Q40"/>
    </sheetView>
  </sheetViews>
  <sheetFormatPr defaultColWidth="9.140625" defaultRowHeight="15"/>
  <cols>
    <col min="1" max="16384" width="8.8515625" style="4" customWidth="1"/>
  </cols>
  <sheetData>
    <row r="1" ht="15">
      <c r="A1" s="4" t="s">
        <v>51</v>
      </c>
    </row>
    <row r="2" ht="15">
      <c r="A2" s="4" t="s">
        <v>13</v>
      </c>
    </row>
    <row r="3" ht="15">
      <c r="A3" s="7" t="s">
        <v>52</v>
      </c>
    </row>
    <row r="4" ht="15">
      <c r="A4" s="4" t="s">
        <v>14</v>
      </c>
    </row>
    <row r="5" spans="1:2" ht="15">
      <c r="A5" s="4" t="s">
        <v>7</v>
      </c>
      <c r="B5" s="4" t="s">
        <v>0</v>
      </c>
    </row>
    <row r="6" spans="1:11" s="5" customFormat="1" ht="204">
      <c r="A6" s="30" t="s">
        <v>15</v>
      </c>
      <c r="B6" s="30" t="s">
        <v>4</v>
      </c>
      <c r="C6" s="30" t="s">
        <v>5</v>
      </c>
      <c r="D6" s="30" t="s">
        <v>46</v>
      </c>
      <c r="E6" s="30" t="s">
        <v>6</v>
      </c>
      <c r="F6" s="30" t="s">
        <v>3</v>
      </c>
      <c r="G6" s="30" t="s">
        <v>49</v>
      </c>
      <c r="H6" s="30" t="s">
        <v>5</v>
      </c>
      <c r="I6" s="30" t="s">
        <v>9</v>
      </c>
      <c r="J6" s="30" t="s">
        <v>6</v>
      </c>
      <c r="K6" s="30" t="s">
        <v>3</v>
      </c>
    </row>
    <row r="7" spans="1:11" ht="15">
      <c r="A7" s="31" t="s">
        <v>47</v>
      </c>
      <c r="B7" s="31">
        <v>24082.9</v>
      </c>
      <c r="C7" s="31">
        <v>60485.2</v>
      </c>
      <c r="D7" s="31">
        <v>25416.3</v>
      </c>
      <c r="E7" s="31">
        <v>39419.5</v>
      </c>
      <c r="F7" s="31">
        <f>SUM(B7:E7)</f>
        <v>149403.90000000002</v>
      </c>
      <c r="G7" s="32">
        <f>100*B7/$F7</f>
        <v>16.11932486367491</v>
      </c>
      <c r="H7" s="32">
        <f>100*C7/$F7</f>
        <v>40.48435147944598</v>
      </c>
      <c r="I7" s="32">
        <f>100*D7/$F7</f>
        <v>17.01180491272316</v>
      </c>
      <c r="J7" s="32">
        <f>100*E7/$F7</f>
        <v>26.384518744155937</v>
      </c>
      <c r="K7" s="31">
        <f>100*F7/$F7</f>
        <v>100</v>
      </c>
    </row>
    <row r="8" spans="1:11" ht="15">
      <c r="A8" s="24"/>
      <c r="B8" s="24"/>
      <c r="C8" s="24"/>
      <c r="D8" s="24"/>
      <c r="E8" s="24"/>
      <c r="F8" s="24"/>
      <c r="G8" s="33"/>
      <c r="H8" s="33"/>
      <c r="I8" s="33"/>
      <c r="J8" s="33"/>
      <c r="K8" s="24"/>
    </row>
    <row r="9" spans="1:12" ht="15">
      <c r="A9" s="24" t="s">
        <v>19</v>
      </c>
      <c r="B9" s="24">
        <v>185.1</v>
      </c>
      <c r="C9" s="24">
        <v>368.6</v>
      </c>
      <c r="D9" s="24">
        <v>37.2</v>
      </c>
      <c r="E9" s="24">
        <v>508.4</v>
      </c>
      <c r="F9" s="24">
        <f aca="true" t="shared" si="0" ref="F9:F35">SUM(B9:E9)</f>
        <v>1099.3000000000002</v>
      </c>
      <c r="G9" s="33">
        <f aca="true" t="shared" si="1" ref="G9:G35">100*B9/$F9</f>
        <v>16.837987810424814</v>
      </c>
      <c r="H9" s="33">
        <f aca="true" t="shared" si="2" ref="H9:H35">100*C9/$F9</f>
        <v>33.53042845447102</v>
      </c>
      <c r="I9" s="33">
        <f aca="true" t="shared" si="3" ref="I9:I35">100*D9/$F9</f>
        <v>3.383971618302556</v>
      </c>
      <c r="J9" s="33">
        <f aca="true" t="shared" si="4" ref="J9:J35">100*E9/$F9</f>
        <v>46.24761211680159</v>
      </c>
      <c r="K9" s="24">
        <f aca="true" t="shared" si="5" ref="K9:K35">100*F9/$F9</f>
        <v>100</v>
      </c>
      <c r="L9" s="6">
        <f aca="true" t="shared" si="6" ref="L9:L35">H9+I9</f>
        <v>36.914400072773574</v>
      </c>
    </row>
    <row r="10" spans="1:12" ht="15">
      <c r="A10" s="24" t="s">
        <v>37</v>
      </c>
      <c r="B10" s="24">
        <v>1805.3</v>
      </c>
      <c r="C10" s="24">
        <v>4849.3</v>
      </c>
      <c r="D10" s="24">
        <v>591.9</v>
      </c>
      <c r="E10" s="24">
        <v>4465.9</v>
      </c>
      <c r="F10" s="24">
        <f t="shared" si="0"/>
        <v>11712.4</v>
      </c>
      <c r="G10" s="33">
        <f t="shared" si="1"/>
        <v>15.41357877121683</v>
      </c>
      <c r="H10" s="33">
        <f t="shared" si="2"/>
        <v>41.403128308459415</v>
      </c>
      <c r="I10" s="33">
        <f t="shared" si="3"/>
        <v>5.053618387350159</v>
      </c>
      <c r="J10" s="33">
        <f t="shared" si="4"/>
        <v>38.129674532973596</v>
      </c>
      <c r="K10" s="24">
        <f t="shared" si="5"/>
        <v>100</v>
      </c>
      <c r="L10" s="6">
        <f t="shared" si="6"/>
        <v>46.45674669580957</v>
      </c>
    </row>
    <row r="11" spans="1:12" ht="15">
      <c r="A11" s="24" t="s">
        <v>41</v>
      </c>
      <c r="B11" s="24">
        <v>202</v>
      </c>
      <c r="C11" s="24">
        <v>708.4</v>
      </c>
      <c r="D11" s="24">
        <v>62.8</v>
      </c>
      <c r="E11" s="24">
        <v>558.2</v>
      </c>
      <c r="F11" s="24">
        <f t="shared" si="0"/>
        <v>1531.4</v>
      </c>
      <c r="G11" s="33">
        <f t="shared" si="1"/>
        <v>13.19054459971268</v>
      </c>
      <c r="H11" s="33">
        <f t="shared" si="2"/>
        <v>46.258325715031994</v>
      </c>
      <c r="I11" s="33">
        <f t="shared" si="3"/>
        <v>4.100822776544338</v>
      </c>
      <c r="J11" s="33">
        <f t="shared" si="4"/>
        <v>36.450306908710985</v>
      </c>
      <c r="K11" s="24">
        <f t="shared" si="5"/>
        <v>100</v>
      </c>
      <c r="L11" s="6">
        <f t="shared" si="6"/>
        <v>50.359148491576335</v>
      </c>
    </row>
    <row r="12" spans="1:12" ht="15">
      <c r="A12" s="24" t="s">
        <v>33</v>
      </c>
      <c r="B12" s="24">
        <v>20.6</v>
      </c>
      <c r="C12" s="24">
        <v>64.4</v>
      </c>
      <c r="D12" s="24">
        <v>22.1</v>
      </c>
      <c r="E12" s="24">
        <v>60.9</v>
      </c>
      <c r="F12" s="24">
        <f t="shared" si="0"/>
        <v>168</v>
      </c>
      <c r="G12" s="33">
        <f t="shared" si="1"/>
        <v>12.261904761904763</v>
      </c>
      <c r="H12" s="33">
        <f t="shared" si="2"/>
        <v>38.333333333333336</v>
      </c>
      <c r="I12" s="33">
        <f t="shared" si="3"/>
        <v>13.154761904761905</v>
      </c>
      <c r="J12" s="33">
        <f t="shared" si="4"/>
        <v>36.25</v>
      </c>
      <c r="K12" s="24">
        <f t="shared" si="5"/>
        <v>100</v>
      </c>
      <c r="L12" s="6">
        <f t="shared" si="6"/>
        <v>51.48809523809524</v>
      </c>
    </row>
    <row r="13" spans="1:12" ht="15">
      <c r="A13" s="24" t="s">
        <v>43</v>
      </c>
      <c r="B13" s="24">
        <v>2649.4</v>
      </c>
      <c r="C13" s="24">
        <v>5327.5</v>
      </c>
      <c r="D13" s="24">
        <v>1554.7</v>
      </c>
      <c r="E13" s="24">
        <v>5415.9</v>
      </c>
      <c r="F13" s="24">
        <f t="shared" si="0"/>
        <v>14947.5</v>
      </c>
      <c r="G13" s="33">
        <f t="shared" si="1"/>
        <v>17.724703127613314</v>
      </c>
      <c r="H13" s="33">
        <f t="shared" si="2"/>
        <v>35.64141160729219</v>
      </c>
      <c r="I13" s="33">
        <f t="shared" si="3"/>
        <v>10.40107041311256</v>
      </c>
      <c r="J13" s="33">
        <f t="shared" si="4"/>
        <v>36.232814851981935</v>
      </c>
      <c r="K13" s="24">
        <f t="shared" si="5"/>
        <v>100</v>
      </c>
      <c r="L13" s="6">
        <f t="shared" si="6"/>
        <v>46.04248202040475</v>
      </c>
    </row>
    <row r="14" spans="1:12" ht="15">
      <c r="A14" s="24" t="s">
        <v>29</v>
      </c>
      <c r="B14" s="24">
        <v>3593.5</v>
      </c>
      <c r="C14" s="24">
        <v>6225.5</v>
      </c>
      <c r="D14" s="24">
        <v>2537.6</v>
      </c>
      <c r="E14" s="24">
        <v>6778</v>
      </c>
      <c r="F14" s="24">
        <f t="shared" si="0"/>
        <v>19134.6</v>
      </c>
      <c r="G14" s="33">
        <f t="shared" si="1"/>
        <v>18.780115602103</v>
      </c>
      <c r="H14" s="33">
        <f t="shared" si="2"/>
        <v>32.535302540946766</v>
      </c>
      <c r="I14" s="33">
        <f t="shared" si="3"/>
        <v>13.26183980851442</v>
      </c>
      <c r="J14" s="33">
        <f t="shared" si="4"/>
        <v>35.42274204843582</v>
      </c>
      <c r="K14" s="24">
        <f t="shared" si="5"/>
        <v>100</v>
      </c>
      <c r="L14" s="6">
        <f t="shared" si="6"/>
        <v>45.79714234946118</v>
      </c>
    </row>
    <row r="15" spans="1:12" ht="15">
      <c r="A15" s="24" t="s">
        <v>26</v>
      </c>
      <c r="B15" s="24">
        <v>676.2</v>
      </c>
      <c r="C15" s="24">
        <v>1184.1</v>
      </c>
      <c r="D15" s="24">
        <v>165</v>
      </c>
      <c r="E15" s="24">
        <v>1090.7</v>
      </c>
      <c r="F15" s="24">
        <f t="shared" si="0"/>
        <v>3116</v>
      </c>
      <c r="G15" s="33">
        <f t="shared" si="1"/>
        <v>21.70089858793325</v>
      </c>
      <c r="H15" s="33">
        <f t="shared" si="2"/>
        <v>38.00064184852374</v>
      </c>
      <c r="I15" s="33">
        <f t="shared" si="3"/>
        <v>5.295250320924262</v>
      </c>
      <c r="J15" s="33">
        <f t="shared" si="4"/>
        <v>35.003209242618745</v>
      </c>
      <c r="K15" s="24">
        <f t="shared" si="5"/>
        <v>100</v>
      </c>
      <c r="L15" s="6">
        <f t="shared" si="6"/>
        <v>43.295892169448</v>
      </c>
    </row>
    <row r="16" spans="1:12" ht="15">
      <c r="A16" s="24" t="s">
        <v>38</v>
      </c>
      <c r="B16" s="24">
        <v>361</v>
      </c>
      <c r="C16" s="24">
        <v>1497.1</v>
      </c>
      <c r="D16" s="24">
        <v>249.2</v>
      </c>
      <c r="E16" s="24">
        <v>1078.8</v>
      </c>
      <c r="F16" s="24">
        <f t="shared" si="0"/>
        <v>3186.0999999999995</v>
      </c>
      <c r="G16" s="33">
        <f t="shared" si="1"/>
        <v>11.330466714792381</v>
      </c>
      <c r="H16" s="33">
        <f t="shared" si="2"/>
        <v>46.988481215278874</v>
      </c>
      <c r="I16" s="33">
        <f t="shared" si="3"/>
        <v>7.8214745299896435</v>
      </c>
      <c r="J16" s="33">
        <f t="shared" si="4"/>
        <v>33.85957753993912</v>
      </c>
      <c r="K16" s="24">
        <f t="shared" si="5"/>
        <v>100</v>
      </c>
      <c r="L16" s="6">
        <f t="shared" si="6"/>
        <v>54.80995574526852</v>
      </c>
    </row>
    <row r="17" spans="1:12" ht="15">
      <c r="A17" s="24" t="s">
        <v>39</v>
      </c>
      <c r="B17" s="24">
        <v>919.1</v>
      </c>
      <c r="C17" s="24">
        <v>2648</v>
      </c>
      <c r="D17" s="24">
        <v>262.1</v>
      </c>
      <c r="E17" s="24">
        <v>1946.8</v>
      </c>
      <c r="F17" s="24">
        <f t="shared" si="0"/>
        <v>5776</v>
      </c>
      <c r="G17" s="33">
        <f t="shared" si="1"/>
        <v>15.912396121883656</v>
      </c>
      <c r="H17" s="33">
        <f t="shared" si="2"/>
        <v>45.84487534626039</v>
      </c>
      <c r="I17" s="33">
        <f t="shared" si="3"/>
        <v>4.537742382271468</v>
      </c>
      <c r="J17" s="33">
        <f t="shared" si="4"/>
        <v>33.704986149584485</v>
      </c>
      <c r="K17" s="24">
        <f t="shared" si="5"/>
        <v>100</v>
      </c>
      <c r="L17" s="6">
        <f t="shared" si="6"/>
        <v>50.382617728531855</v>
      </c>
    </row>
    <row r="18" spans="1:12" ht="15">
      <c r="A18" s="24" t="s">
        <v>20</v>
      </c>
      <c r="B18" s="24">
        <v>32.4</v>
      </c>
      <c r="C18" s="24">
        <v>126.9</v>
      </c>
      <c r="D18" s="24">
        <v>26</v>
      </c>
      <c r="E18" s="24">
        <v>90.8</v>
      </c>
      <c r="F18" s="24">
        <f t="shared" si="0"/>
        <v>276.1</v>
      </c>
      <c r="G18" s="33">
        <f t="shared" si="1"/>
        <v>11.734878667149582</v>
      </c>
      <c r="H18" s="33">
        <f t="shared" si="2"/>
        <v>45.961608113002534</v>
      </c>
      <c r="I18" s="33">
        <f t="shared" si="3"/>
        <v>9.416877942774356</v>
      </c>
      <c r="J18" s="33">
        <f t="shared" si="4"/>
        <v>32.88663527707352</v>
      </c>
      <c r="K18" s="24">
        <f t="shared" si="5"/>
        <v>100</v>
      </c>
      <c r="L18" s="6">
        <f t="shared" si="6"/>
        <v>55.37848605577689</v>
      </c>
    </row>
    <row r="19" spans="1:12" ht="15">
      <c r="A19" s="24" t="s">
        <v>18</v>
      </c>
      <c r="B19" s="24">
        <v>266.8</v>
      </c>
      <c r="C19" s="24">
        <v>1023.2</v>
      </c>
      <c r="D19" s="24">
        <v>26.9</v>
      </c>
      <c r="E19" s="24">
        <v>635.9</v>
      </c>
      <c r="F19" s="24">
        <f t="shared" si="0"/>
        <v>1952.8000000000002</v>
      </c>
      <c r="G19" s="33">
        <f t="shared" si="1"/>
        <v>13.662433428922572</v>
      </c>
      <c r="H19" s="33">
        <f t="shared" si="2"/>
        <v>52.39655878738222</v>
      </c>
      <c r="I19" s="33">
        <f t="shared" si="3"/>
        <v>1.3775092175337975</v>
      </c>
      <c r="J19" s="33">
        <f t="shared" si="4"/>
        <v>32.56349856616141</v>
      </c>
      <c r="K19" s="24">
        <f t="shared" si="5"/>
        <v>100</v>
      </c>
      <c r="L19" s="6">
        <f t="shared" si="6"/>
        <v>53.77406800491602</v>
      </c>
    </row>
    <row r="20" spans="1:12" ht="15">
      <c r="A20" s="24" t="s">
        <v>27</v>
      </c>
      <c r="B20" s="24">
        <v>387.7</v>
      </c>
      <c r="C20" s="24">
        <v>1607</v>
      </c>
      <c r="D20" s="24">
        <v>159.4</v>
      </c>
      <c r="E20" s="24">
        <v>982.7</v>
      </c>
      <c r="F20" s="24">
        <f t="shared" si="0"/>
        <v>3136.8</v>
      </c>
      <c r="G20" s="33">
        <f t="shared" si="1"/>
        <v>12.359729660800815</v>
      </c>
      <c r="H20" s="33">
        <f t="shared" si="2"/>
        <v>51.23055343024738</v>
      </c>
      <c r="I20" s="33">
        <f t="shared" si="3"/>
        <v>5.081611833715889</v>
      </c>
      <c r="J20" s="33">
        <f t="shared" si="4"/>
        <v>31.328105075235907</v>
      </c>
      <c r="K20" s="24">
        <f t="shared" si="5"/>
        <v>100</v>
      </c>
      <c r="L20" s="6">
        <f t="shared" si="6"/>
        <v>56.31216526396327</v>
      </c>
    </row>
    <row r="21" spans="1:12" ht="15">
      <c r="A21" s="24" t="s">
        <v>30</v>
      </c>
      <c r="B21" s="24">
        <v>101.7</v>
      </c>
      <c r="C21" s="24">
        <v>356.7</v>
      </c>
      <c r="D21" s="24">
        <v>58.9</v>
      </c>
      <c r="E21" s="24">
        <v>195.4</v>
      </c>
      <c r="F21" s="24">
        <f t="shared" si="0"/>
        <v>712.6999999999999</v>
      </c>
      <c r="G21" s="33">
        <f t="shared" si="1"/>
        <v>14.269678686684442</v>
      </c>
      <c r="H21" s="33">
        <f t="shared" si="2"/>
        <v>50.04910902202891</v>
      </c>
      <c r="I21" s="33">
        <f t="shared" si="3"/>
        <v>8.264346850007016</v>
      </c>
      <c r="J21" s="33">
        <f t="shared" si="4"/>
        <v>27.416865441279644</v>
      </c>
      <c r="K21" s="24">
        <f t="shared" si="5"/>
        <v>100.00000000000001</v>
      </c>
      <c r="L21" s="6">
        <f t="shared" si="6"/>
        <v>58.313455872035924</v>
      </c>
    </row>
    <row r="22" spans="1:12" ht="15">
      <c r="A22" s="24" t="s">
        <v>28</v>
      </c>
      <c r="B22" s="24">
        <v>233.1</v>
      </c>
      <c r="C22" s="24">
        <v>639.5</v>
      </c>
      <c r="D22" s="24">
        <v>249.2</v>
      </c>
      <c r="E22" s="24">
        <v>410</v>
      </c>
      <c r="F22" s="24">
        <f t="shared" si="0"/>
        <v>1531.8</v>
      </c>
      <c r="G22" s="33">
        <f t="shared" si="1"/>
        <v>15.217391304347826</v>
      </c>
      <c r="H22" s="33">
        <f t="shared" si="2"/>
        <v>41.748270009139574</v>
      </c>
      <c r="I22" s="33">
        <f t="shared" si="3"/>
        <v>16.26844235539888</v>
      </c>
      <c r="J22" s="33">
        <f t="shared" si="4"/>
        <v>26.765896331113723</v>
      </c>
      <c r="K22" s="24">
        <f t="shared" si="5"/>
        <v>100</v>
      </c>
      <c r="L22" s="6">
        <f t="shared" si="6"/>
        <v>58.01671236453845</v>
      </c>
    </row>
    <row r="23" spans="1:12" ht="15">
      <c r="A23" s="24" t="s">
        <v>32</v>
      </c>
      <c r="B23" s="24">
        <v>34.7</v>
      </c>
      <c r="C23" s="24">
        <v>95.3</v>
      </c>
      <c r="D23" s="24">
        <v>36.6</v>
      </c>
      <c r="E23" s="24">
        <v>52.9</v>
      </c>
      <c r="F23" s="24">
        <f t="shared" si="0"/>
        <v>219.5</v>
      </c>
      <c r="G23" s="33">
        <f t="shared" si="1"/>
        <v>15.808656036446472</v>
      </c>
      <c r="H23" s="33">
        <f t="shared" si="2"/>
        <v>43.416856492027335</v>
      </c>
      <c r="I23" s="33">
        <f t="shared" si="3"/>
        <v>16.674259681093393</v>
      </c>
      <c r="J23" s="33">
        <f t="shared" si="4"/>
        <v>24.1002277904328</v>
      </c>
      <c r="K23" s="24">
        <f t="shared" si="5"/>
        <v>100</v>
      </c>
      <c r="L23" s="6">
        <f t="shared" si="6"/>
        <v>60.091116173120724</v>
      </c>
    </row>
    <row r="24" spans="1:12" ht="15">
      <c r="A24" s="24" t="s">
        <v>42</v>
      </c>
      <c r="B24" s="24">
        <v>108.7</v>
      </c>
      <c r="C24" s="24">
        <v>368.9</v>
      </c>
      <c r="D24" s="24">
        <v>52.8</v>
      </c>
      <c r="E24" s="24">
        <v>168.4</v>
      </c>
      <c r="F24" s="24">
        <f t="shared" si="0"/>
        <v>698.8</v>
      </c>
      <c r="G24" s="33">
        <f t="shared" si="1"/>
        <v>15.555237550085863</v>
      </c>
      <c r="H24" s="33">
        <f t="shared" si="2"/>
        <v>52.79049799656554</v>
      </c>
      <c r="I24" s="33">
        <f t="shared" si="3"/>
        <v>7.555809959931311</v>
      </c>
      <c r="J24" s="33">
        <f t="shared" si="4"/>
        <v>24.09845449341729</v>
      </c>
      <c r="K24" s="24">
        <f t="shared" si="5"/>
        <v>100</v>
      </c>
      <c r="L24" s="6">
        <f t="shared" si="6"/>
        <v>60.34630795649685</v>
      </c>
    </row>
    <row r="25" spans="1:12" ht="15">
      <c r="A25" s="24" t="s">
        <v>21</v>
      </c>
      <c r="B25" s="24">
        <v>367.7</v>
      </c>
      <c r="C25" s="24">
        <v>2183.2</v>
      </c>
      <c r="D25" s="24">
        <v>243</v>
      </c>
      <c r="E25" s="24">
        <v>885.3</v>
      </c>
      <c r="F25" s="24">
        <f t="shared" si="0"/>
        <v>3679.2</v>
      </c>
      <c r="G25" s="33">
        <f t="shared" si="1"/>
        <v>9.994020439225919</v>
      </c>
      <c r="H25" s="33">
        <f t="shared" si="2"/>
        <v>59.33898673624701</v>
      </c>
      <c r="I25" s="33">
        <f t="shared" si="3"/>
        <v>6.6046966731898245</v>
      </c>
      <c r="J25" s="33">
        <f t="shared" si="4"/>
        <v>24.062296151337247</v>
      </c>
      <c r="K25" s="24">
        <f t="shared" si="5"/>
        <v>100</v>
      </c>
      <c r="L25" s="6">
        <f t="shared" si="6"/>
        <v>65.94368340943683</v>
      </c>
    </row>
    <row r="26" spans="1:12" ht="15">
      <c r="A26" s="24" t="s">
        <v>31</v>
      </c>
      <c r="B26" s="24">
        <v>165.3</v>
      </c>
      <c r="C26" s="24">
        <v>620.5</v>
      </c>
      <c r="D26" s="24">
        <v>68.5</v>
      </c>
      <c r="E26" s="24">
        <v>247.1</v>
      </c>
      <c r="F26" s="24">
        <f t="shared" si="0"/>
        <v>1101.3999999999999</v>
      </c>
      <c r="G26" s="33">
        <f t="shared" si="1"/>
        <v>15.008171418195026</v>
      </c>
      <c r="H26" s="33">
        <f t="shared" si="2"/>
        <v>56.33738877791902</v>
      </c>
      <c r="I26" s="33">
        <f t="shared" si="3"/>
        <v>6.219357181768659</v>
      </c>
      <c r="J26" s="33">
        <f t="shared" si="4"/>
        <v>22.435082622117307</v>
      </c>
      <c r="K26" s="24">
        <f t="shared" si="5"/>
        <v>100</v>
      </c>
      <c r="L26" s="6">
        <f t="shared" si="6"/>
        <v>62.556745959687674</v>
      </c>
    </row>
    <row r="27" spans="1:12" ht="15">
      <c r="A27" s="24" t="s">
        <v>16</v>
      </c>
      <c r="B27" s="24">
        <v>531</v>
      </c>
      <c r="C27" s="24">
        <v>1064</v>
      </c>
      <c r="D27" s="24">
        <v>845.8</v>
      </c>
      <c r="E27" s="24">
        <v>687.1</v>
      </c>
      <c r="F27" s="24">
        <f t="shared" si="0"/>
        <v>3127.9</v>
      </c>
      <c r="G27" s="33">
        <f t="shared" si="1"/>
        <v>16.976246043671473</v>
      </c>
      <c r="H27" s="33">
        <f t="shared" si="2"/>
        <v>34.016432750407624</v>
      </c>
      <c r="I27" s="33">
        <f t="shared" si="3"/>
        <v>27.04050641005147</v>
      </c>
      <c r="J27" s="33">
        <f t="shared" si="4"/>
        <v>21.966814795869432</v>
      </c>
      <c r="K27" s="24">
        <f t="shared" si="5"/>
        <v>100</v>
      </c>
      <c r="L27" s="6">
        <f t="shared" si="6"/>
        <v>61.056939160459095</v>
      </c>
    </row>
    <row r="28" spans="1:12" ht="15">
      <c r="A28" s="24" t="s">
        <v>17</v>
      </c>
      <c r="B28" s="24">
        <v>839.8</v>
      </c>
      <c r="C28" s="24">
        <v>1389.9</v>
      </c>
      <c r="D28" s="24">
        <v>803.7</v>
      </c>
      <c r="E28" s="24">
        <v>845</v>
      </c>
      <c r="F28" s="24">
        <f t="shared" si="0"/>
        <v>3878.3999999999996</v>
      </c>
      <c r="G28" s="33">
        <f t="shared" si="1"/>
        <v>21.65325907590759</v>
      </c>
      <c r="H28" s="33">
        <f t="shared" si="2"/>
        <v>35.83694306930693</v>
      </c>
      <c r="I28" s="33">
        <f t="shared" si="3"/>
        <v>20.72246287128713</v>
      </c>
      <c r="J28" s="33">
        <f t="shared" si="4"/>
        <v>21.78733498349835</v>
      </c>
      <c r="K28" s="24">
        <f t="shared" si="5"/>
        <v>100</v>
      </c>
      <c r="L28" s="6">
        <f t="shared" si="6"/>
        <v>56.55940594059406</v>
      </c>
    </row>
    <row r="29" spans="1:12" ht="15">
      <c r="A29" s="24" t="s">
        <v>25</v>
      </c>
      <c r="B29" s="24">
        <v>4304.9</v>
      </c>
      <c r="C29" s="24">
        <v>10061.5</v>
      </c>
      <c r="D29" s="24">
        <v>3232</v>
      </c>
      <c r="E29" s="24">
        <v>4798.4</v>
      </c>
      <c r="F29" s="24">
        <f t="shared" si="0"/>
        <v>22396.800000000003</v>
      </c>
      <c r="G29" s="33">
        <f t="shared" si="1"/>
        <v>19.221049435633656</v>
      </c>
      <c r="H29" s="33">
        <f t="shared" si="2"/>
        <v>44.923828404057716</v>
      </c>
      <c r="I29" s="33">
        <f t="shared" si="3"/>
        <v>14.430632947563936</v>
      </c>
      <c r="J29" s="33">
        <f t="shared" si="4"/>
        <v>21.42448921274467</v>
      </c>
      <c r="K29" s="24">
        <f t="shared" si="5"/>
        <v>100.00000000000001</v>
      </c>
      <c r="L29" s="6">
        <f t="shared" si="6"/>
        <v>59.35446135162165</v>
      </c>
    </row>
    <row r="30" spans="1:12" ht="15">
      <c r="A30" s="24" t="s">
        <v>23</v>
      </c>
      <c r="B30" s="24">
        <v>68.4</v>
      </c>
      <c r="C30" s="24">
        <v>309</v>
      </c>
      <c r="D30" s="24">
        <v>67.7</v>
      </c>
      <c r="E30" s="24">
        <v>102.5</v>
      </c>
      <c r="F30" s="24">
        <f t="shared" si="0"/>
        <v>547.5999999999999</v>
      </c>
      <c r="G30" s="33">
        <f t="shared" si="1"/>
        <v>12.490869247626009</v>
      </c>
      <c r="H30" s="33">
        <f t="shared" si="2"/>
        <v>56.428049671292925</v>
      </c>
      <c r="I30" s="33">
        <f t="shared" si="3"/>
        <v>12.363038714390068</v>
      </c>
      <c r="J30" s="33">
        <f t="shared" si="4"/>
        <v>18.71804236669102</v>
      </c>
      <c r="K30" s="24">
        <f t="shared" si="5"/>
        <v>100</v>
      </c>
      <c r="L30" s="6">
        <f t="shared" si="6"/>
        <v>68.791088385683</v>
      </c>
    </row>
    <row r="31" spans="1:12" ht="15">
      <c r="A31" s="24" t="s">
        <v>24</v>
      </c>
      <c r="B31" s="24">
        <v>329.5</v>
      </c>
      <c r="C31" s="24">
        <v>1032.2</v>
      </c>
      <c r="D31" s="24">
        <v>268.5</v>
      </c>
      <c r="E31" s="24">
        <v>361.8</v>
      </c>
      <c r="F31" s="24">
        <f t="shared" si="0"/>
        <v>1992</v>
      </c>
      <c r="G31" s="33">
        <f t="shared" si="1"/>
        <v>16.54116465863454</v>
      </c>
      <c r="H31" s="33">
        <f t="shared" si="2"/>
        <v>51.81726907630522</v>
      </c>
      <c r="I31" s="33">
        <f t="shared" si="3"/>
        <v>13.478915662650602</v>
      </c>
      <c r="J31" s="33">
        <f t="shared" si="4"/>
        <v>18.162650602409638</v>
      </c>
      <c r="K31" s="24">
        <f t="shared" si="5"/>
        <v>100</v>
      </c>
      <c r="L31" s="6">
        <f t="shared" si="6"/>
        <v>65.29618473895583</v>
      </c>
    </row>
    <row r="32" spans="1:12" ht="15">
      <c r="A32" s="24" t="s">
        <v>35</v>
      </c>
      <c r="B32" s="24">
        <v>807</v>
      </c>
      <c r="C32" s="24">
        <v>1289.1</v>
      </c>
      <c r="D32" s="24">
        <v>2869.7</v>
      </c>
      <c r="E32" s="24">
        <v>1075.3</v>
      </c>
      <c r="F32" s="24">
        <f t="shared" si="0"/>
        <v>6041.099999999999</v>
      </c>
      <c r="G32" s="33">
        <f t="shared" si="1"/>
        <v>13.358494313949448</v>
      </c>
      <c r="H32" s="33">
        <f t="shared" si="2"/>
        <v>21.33882902120475</v>
      </c>
      <c r="I32" s="33">
        <f t="shared" si="3"/>
        <v>47.502938206618005</v>
      </c>
      <c r="J32" s="33">
        <f t="shared" si="4"/>
        <v>17.799738458227807</v>
      </c>
      <c r="K32" s="24">
        <f t="shared" si="5"/>
        <v>100.00000000000001</v>
      </c>
      <c r="L32" s="6">
        <f t="shared" si="6"/>
        <v>68.84176722782276</v>
      </c>
    </row>
    <row r="33" spans="1:12" ht="15">
      <c r="A33" s="34" t="s">
        <v>48</v>
      </c>
      <c r="B33" s="24">
        <v>3849</v>
      </c>
      <c r="C33" s="24">
        <v>11919.6</v>
      </c>
      <c r="D33" s="24">
        <v>9495.9</v>
      </c>
      <c r="E33" s="24">
        <v>5365.1</v>
      </c>
      <c r="F33" s="24">
        <f t="shared" si="0"/>
        <v>30629.6</v>
      </c>
      <c r="G33" s="33">
        <f t="shared" si="1"/>
        <v>12.56627575939614</v>
      </c>
      <c r="H33" s="33">
        <f t="shared" si="2"/>
        <v>38.915297620602296</v>
      </c>
      <c r="I33" s="33">
        <f t="shared" si="3"/>
        <v>31.002363726591273</v>
      </c>
      <c r="J33" s="33">
        <f t="shared" si="4"/>
        <v>17.516062893410297</v>
      </c>
      <c r="K33" s="24">
        <f t="shared" si="5"/>
        <v>100</v>
      </c>
      <c r="L33" s="6">
        <f t="shared" si="6"/>
        <v>69.91766134719357</v>
      </c>
    </row>
    <row r="34" spans="1:12" ht="15">
      <c r="A34" s="24" t="s">
        <v>22</v>
      </c>
      <c r="B34" s="24">
        <v>323.6</v>
      </c>
      <c r="C34" s="24">
        <v>1033.5</v>
      </c>
      <c r="D34" s="24">
        <v>412.3</v>
      </c>
      <c r="E34" s="24">
        <v>264.5</v>
      </c>
      <c r="F34" s="24">
        <f t="shared" si="0"/>
        <v>2033.8999999999999</v>
      </c>
      <c r="G34" s="33">
        <f t="shared" si="1"/>
        <v>15.910320074733274</v>
      </c>
      <c r="H34" s="33">
        <f t="shared" si="2"/>
        <v>50.813707655243626</v>
      </c>
      <c r="I34" s="33">
        <f t="shared" si="3"/>
        <v>20.271399773833522</v>
      </c>
      <c r="J34" s="33">
        <f t="shared" si="4"/>
        <v>13.004572496189587</v>
      </c>
      <c r="K34" s="24">
        <f t="shared" si="5"/>
        <v>100</v>
      </c>
      <c r="L34" s="6">
        <f t="shared" si="6"/>
        <v>71.08510742907714</v>
      </c>
    </row>
    <row r="35" spans="1:12" ht="15">
      <c r="A35" s="24" t="s">
        <v>44</v>
      </c>
      <c r="B35" s="24">
        <v>919.6</v>
      </c>
      <c r="C35" s="24">
        <v>2492.1</v>
      </c>
      <c r="D35" s="24">
        <v>1016.8</v>
      </c>
      <c r="E35" s="24">
        <v>347.7</v>
      </c>
      <c r="F35" s="24">
        <f t="shared" si="0"/>
        <v>4776.2</v>
      </c>
      <c r="G35" s="33">
        <f t="shared" si="1"/>
        <v>19.253800092123445</v>
      </c>
      <c r="H35" s="33">
        <f t="shared" si="2"/>
        <v>52.17746325530757</v>
      </c>
      <c r="I35" s="33">
        <f t="shared" si="3"/>
        <v>21.288890749968594</v>
      </c>
      <c r="J35" s="33">
        <f t="shared" si="4"/>
        <v>7.279845902600394</v>
      </c>
      <c r="K35" s="24">
        <f t="shared" si="5"/>
        <v>100</v>
      </c>
      <c r="L35" s="6">
        <f t="shared" si="6"/>
        <v>73.46635400527617</v>
      </c>
    </row>
    <row r="36" spans="1:11" ht="15">
      <c r="A36" s="24"/>
      <c r="B36" s="24"/>
      <c r="C36" s="24"/>
      <c r="D36" s="24"/>
      <c r="E36" s="24"/>
      <c r="F36" s="24"/>
      <c r="G36" s="33"/>
      <c r="H36" s="33"/>
      <c r="I36" s="33"/>
      <c r="J36" s="33"/>
      <c r="K36" s="24"/>
    </row>
    <row r="37" spans="1:11" ht="15">
      <c r="A37" s="24" t="s">
        <v>34</v>
      </c>
      <c r="B37" s="24">
        <v>34.3</v>
      </c>
      <c r="C37" s="24">
        <v>40.9</v>
      </c>
      <c r="D37" s="24">
        <v>3.2</v>
      </c>
      <c r="E37" s="24">
        <v>63.2</v>
      </c>
      <c r="F37" s="24">
        <f>SUM(B37:E37)</f>
        <v>141.6</v>
      </c>
      <c r="G37" s="33">
        <f aca="true" t="shared" si="7" ref="G37:K40">100*B37/$F37</f>
        <v>24.223163841807906</v>
      </c>
      <c r="H37" s="33">
        <f t="shared" si="7"/>
        <v>28.884180790960453</v>
      </c>
      <c r="I37" s="33">
        <f t="shared" si="7"/>
        <v>2.2598870056497176</v>
      </c>
      <c r="J37" s="33">
        <f t="shared" si="7"/>
        <v>44.632768361581924</v>
      </c>
      <c r="K37" s="24">
        <f t="shared" si="7"/>
        <v>100</v>
      </c>
    </row>
    <row r="38" spans="1:15" ht="15">
      <c r="A38" s="24" t="s">
        <v>45</v>
      </c>
      <c r="B38" s="24">
        <v>4825.1</v>
      </c>
      <c r="C38" s="24">
        <v>4364.8</v>
      </c>
      <c r="D38" s="24">
        <v>1243.8</v>
      </c>
      <c r="E38" s="24">
        <v>11800.3</v>
      </c>
      <c r="F38" s="24">
        <f>SUM(B38:E38)</f>
        <v>22234</v>
      </c>
      <c r="G38" s="33">
        <f t="shared" si="7"/>
        <v>21.70144823243681</v>
      </c>
      <c r="H38" s="33">
        <f t="shared" si="7"/>
        <v>19.631195466402808</v>
      </c>
      <c r="I38" s="33">
        <f t="shared" si="7"/>
        <v>5.594135108392552</v>
      </c>
      <c r="J38" s="33">
        <f t="shared" si="7"/>
        <v>53.07322119276783</v>
      </c>
      <c r="K38" s="24">
        <f t="shared" si="7"/>
        <v>100</v>
      </c>
      <c r="N38" s="24"/>
      <c r="O38" s="33"/>
    </row>
    <row r="39" spans="1:15" ht="15">
      <c r="A39" s="24" t="s">
        <v>40</v>
      </c>
      <c r="B39" s="24">
        <v>317.4</v>
      </c>
      <c r="C39" s="24">
        <v>580.5</v>
      </c>
      <c r="D39" s="24">
        <v>135.3</v>
      </c>
      <c r="E39" s="24">
        <v>876.6</v>
      </c>
      <c r="F39" s="24">
        <f>SUM(B39:E39)</f>
        <v>1909.8000000000002</v>
      </c>
      <c r="G39" s="33">
        <f t="shared" si="7"/>
        <v>16.619541313226513</v>
      </c>
      <c r="H39" s="33">
        <f t="shared" si="7"/>
        <v>30.395852968897263</v>
      </c>
      <c r="I39" s="33">
        <f t="shared" si="7"/>
        <v>7.084511467169337</v>
      </c>
      <c r="J39" s="33">
        <f t="shared" si="7"/>
        <v>45.90009425070688</v>
      </c>
      <c r="K39" s="24">
        <f t="shared" si="7"/>
        <v>100</v>
      </c>
      <c r="N39" s="24"/>
      <c r="O39" s="33"/>
    </row>
    <row r="40" spans="1:15" ht="15">
      <c r="A40" s="25" t="s">
        <v>36</v>
      </c>
      <c r="B40" s="25">
        <v>80</v>
      </c>
      <c r="C40" s="25">
        <v>125.9</v>
      </c>
      <c r="D40" s="25">
        <v>10.9</v>
      </c>
      <c r="E40" s="25">
        <v>287.3</v>
      </c>
      <c r="F40" s="25">
        <f>SUM(B40:E40)</f>
        <v>504.1</v>
      </c>
      <c r="G40" s="35">
        <f t="shared" si="7"/>
        <v>15.869867089863122</v>
      </c>
      <c r="H40" s="35">
        <f t="shared" si="7"/>
        <v>24.975203332672088</v>
      </c>
      <c r="I40" s="35">
        <f t="shared" si="7"/>
        <v>2.1622693909938504</v>
      </c>
      <c r="J40" s="35">
        <f t="shared" si="7"/>
        <v>56.992660186470935</v>
      </c>
      <c r="K40" s="25">
        <f t="shared" si="7"/>
        <v>100</v>
      </c>
      <c r="N40" s="24"/>
      <c r="O40" s="33"/>
    </row>
  </sheetData>
  <autoFilter ref="A8:L8">
    <sortState ref="A9:L40">
      <sortCondition descending="1" sortBy="value" ref="J9:J40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105"/>
  <sheetViews>
    <sheetView workbookViewId="0" topLeftCell="A1">
      <selection activeCell="G26" sqref="G26"/>
    </sheetView>
  </sheetViews>
  <sheetFormatPr defaultColWidth="9.140625" defaultRowHeight="15"/>
  <cols>
    <col min="1" max="1" width="27.28125" style="4" customWidth="1"/>
    <col min="2" max="16384" width="8.8515625" style="4" customWidth="1"/>
  </cols>
  <sheetData>
    <row r="1" ht="15"/>
    <row r="2" ht="15"/>
    <row r="3" ht="15"/>
    <row r="4" spans="1:6" ht="15">
      <c r="A4" s="29" t="s">
        <v>78</v>
      </c>
      <c r="B4" s="29"/>
      <c r="C4" s="29" t="s">
        <v>3</v>
      </c>
      <c r="D4" s="29" t="s">
        <v>101</v>
      </c>
      <c r="E4" s="29" t="s">
        <v>103</v>
      </c>
      <c r="F4" s="29" t="s">
        <v>102</v>
      </c>
    </row>
    <row r="5" spans="1:6" ht="15">
      <c r="A5" s="64" t="s">
        <v>135</v>
      </c>
      <c r="B5" s="21" t="s">
        <v>3</v>
      </c>
      <c r="C5" s="22">
        <v>74.1</v>
      </c>
      <c r="D5" s="22">
        <v>48.7</v>
      </c>
      <c r="E5" s="22">
        <v>74.2</v>
      </c>
      <c r="F5" s="22">
        <v>84.8</v>
      </c>
    </row>
    <row r="6" spans="1:6" ht="15">
      <c r="A6" s="65"/>
      <c r="B6" s="23"/>
      <c r="C6" s="24"/>
      <c r="D6" s="24"/>
      <c r="E6" s="24"/>
      <c r="F6" s="24"/>
    </row>
    <row r="7" spans="1:6" ht="15">
      <c r="A7" s="65"/>
      <c r="B7" s="23" t="s">
        <v>75</v>
      </c>
      <c r="C7" s="24">
        <v>75.8</v>
      </c>
      <c r="D7" s="24">
        <v>48.9</v>
      </c>
      <c r="E7" s="24">
        <v>74.5</v>
      </c>
      <c r="F7" s="24">
        <v>85.7</v>
      </c>
    </row>
    <row r="8" spans="1:6" ht="15">
      <c r="A8" s="65"/>
      <c r="B8" s="23" t="s">
        <v>76</v>
      </c>
      <c r="C8" s="24">
        <v>67.6</v>
      </c>
      <c r="D8" s="24">
        <v>47.2</v>
      </c>
      <c r="E8" s="24">
        <v>71.8</v>
      </c>
      <c r="F8" s="24">
        <v>78.5</v>
      </c>
    </row>
    <row r="9" spans="1:6" ht="15">
      <c r="A9" s="65"/>
      <c r="B9" s="23" t="s">
        <v>77</v>
      </c>
      <c r="C9" s="24">
        <v>78.3</v>
      </c>
      <c r="D9" s="24">
        <v>52.3</v>
      </c>
      <c r="E9" s="24">
        <v>77</v>
      </c>
      <c r="F9" s="24">
        <v>88.1</v>
      </c>
    </row>
    <row r="10" spans="1:6" ht="15">
      <c r="A10" s="65"/>
      <c r="B10" s="23"/>
      <c r="C10" s="24"/>
      <c r="D10" s="24"/>
      <c r="E10" s="24"/>
      <c r="F10" s="24"/>
    </row>
    <row r="11" spans="1:6" ht="15">
      <c r="A11" s="65"/>
      <c r="B11" s="23" t="s">
        <v>106</v>
      </c>
      <c r="C11" s="24">
        <v>72.2</v>
      </c>
      <c r="D11" s="24">
        <v>46</v>
      </c>
      <c r="E11" s="24">
        <v>71.9</v>
      </c>
      <c r="F11" s="24">
        <v>84.2</v>
      </c>
    </row>
    <row r="12" spans="1:6" ht="15">
      <c r="A12" s="65"/>
      <c r="B12" s="23" t="s">
        <v>107</v>
      </c>
      <c r="C12" s="24">
        <v>76.8</v>
      </c>
      <c r="D12" s="24">
        <v>53</v>
      </c>
      <c r="E12" s="24">
        <v>77.5</v>
      </c>
      <c r="F12" s="24">
        <v>85.6</v>
      </c>
    </row>
    <row r="13" spans="1:6" ht="15">
      <c r="A13" s="65"/>
      <c r="B13" s="23"/>
      <c r="C13" s="24"/>
      <c r="D13" s="24"/>
      <c r="E13" s="24"/>
      <c r="F13" s="24"/>
    </row>
    <row r="14" spans="1:6" ht="15">
      <c r="A14" s="65"/>
      <c r="B14" s="23" t="s">
        <v>82</v>
      </c>
      <c r="C14" s="24">
        <v>74.2</v>
      </c>
      <c r="D14" s="24">
        <v>51.6</v>
      </c>
      <c r="E14" s="24">
        <v>74.8</v>
      </c>
      <c r="F14" s="24">
        <v>83.6</v>
      </c>
    </row>
    <row r="15" spans="1:6" ht="15">
      <c r="A15" s="65"/>
      <c r="B15" s="23" t="s">
        <v>83</v>
      </c>
      <c r="C15" s="24">
        <v>74.3</v>
      </c>
      <c r="D15" s="24">
        <v>47.3</v>
      </c>
      <c r="E15" s="24">
        <v>72.3</v>
      </c>
      <c r="F15" s="24">
        <v>85.9</v>
      </c>
    </row>
    <row r="16" spans="1:6" ht="15">
      <c r="A16" s="65"/>
      <c r="B16" s="23" t="s">
        <v>84</v>
      </c>
      <c r="C16" s="24">
        <v>59.1</v>
      </c>
      <c r="D16" s="24">
        <v>31.5</v>
      </c>
      <c r="E16" s="24">
        <v>58.6</v>
      </c>
      <c r="F16" s="24">
        <v>79.9</v>
      </c>
    </row>
    <row r="17" spans="1:6" ht="15">
      <c r="A17" s="65"/>
      <c r="B17" s="23"/>
      <c r="C17" s="24"/>
      <c r="D17" s="24"/>
      <c r="E17" s="24"/>
      <c r="F17" s="24"/>
    </row>
    <row r="18" spans="1:6" ht="15">
      <c r="A18" s="65"/>
      <c r="B18" s="23" t="s">
        <v>98</v>
      </c>
      <c r="C18" s="24">
        <v>65.8</v>
      </c>
      <c r="D18" s="24">
        <v>35.4</v>
      </c>
      <c r="E18" s="24">
        <v>62</v>
      </c>
      <c r="F18" s="24">
        <v>79.5</v>
      </c>
    </row>
    <row r="19" spans="1:6" ht="15">
      <c r="A19" s="65"/>
      <c r="B19" s="23"/>
      <c r="C19" s="24"/>
      <c r="D19" s="24"/>
      <c r="E19" s="24"/>
      <c r="F19" s="24"/>
    </row>
    <row r="20" spans="1:6" ht="15">
      <c r="A20" s="65" t="s">
        <v>136</v>
      </c>
      <c r="B20" s="23" t="s">
        <v>3</v>
      </c>
      <c r="C20" s="24">
        <v>85.4</v>
      </c>
      <c r="D20" s="24">
        <v>72.5</v>
      </c>
      <c r="E20" s="24">
        <v>86.8</v>
      </c>
      <c r="F20" s="24">
        <v>91.1</v>
      </c>
    </row>
    <row r="21" spans="1:6" ht="15">
      <c r="A21" s="65"/>
      <c r="B21" s="23"/>
      <c r="C21" s="24"/>
      <c r="D21" s="24"/>
      <c r="E21" s="24"/>
      <c r="F21" s="24"/>
    </row>
    <row r="22" spans="1:6" ht="15">
      <c r="A22" s="65"/>
      <c r="B22" s="23" t="s">
        <v>75</v>
      </c>
      <c r="C22" s="24">
        <v>91.6</v>
      </c>
      <c r="D22" s="24">
        <v>81.2</v>
      </c>
      <c r="E22" s="24">
        <v>92.3</v>
      </c>
      <c r="F22" s="24">
        <v>95.5</v>
      </c>
    </row>
    <row r="23" spans="1:6" ht="15">
      <c r="A23" s="65"/>
      <c r="B23" s="23" t="s">
        <v>76</v>
      </c>
      <c r="C23" s="24">
        <v>76.2</v>
      </c>
      <c r="D23" s="24">
        <v>64.4</v>
      </c>
      <c r="E23" s="24">
        <v>80.5</v>
      </c>
      <c r="F23" s="24">
        <v>79.8</v>
      </c>
    </row>
    <row r="24" spans="1:6" ht="15">
      <c r="A24" s="65"/>
      <c r="B24" s="23" t="s">
        <v>77</v>
      </c>
      <c r="C24" s="24">
        <v>81.6</v>
      </c>
      <c r="D24" s="24">
        <v>67.2</v>
      </c>
      <c r="E24" s="24">
        <v>82</v>
      </c>
      <c r="F24" s="24">
        <v>88.8</v>
      </c>
    </row>
    <row r="25" spans="1:6" ht="15">
      <c r="A25" s="65"/>
      <c r="B25" s="23"/>
      <c r="C25" s="24"/>
      <c r="D25" s="24"/>
      <c r="E25" s="24"/>
      <c r="F25" s="24"/>
    </row>
    <row r="26" spans="1:6" ht="15">
      <c r="A26" s="65"/>
      <c r="B26" s="23" t="s">
        <v>106</v>
      </c>
      <c r="C26" s="24">
        <v>90</v>
      </c>
      <c r="D26" s="24">
        <v>78.7</v>
      </c>
      <c r="E26" s="24">
        <v>91.3</v>
      </c>
      <c r="F26" s="24">
        <v>94.8</v>
      </c>
    </row>
    <row r="27" spans="1:6" ht="15">
      <c r="A27" s="65"/>
      <c r="B27" s="23" t="s">
        <v>107</v>
      </c>
      <c r="C27" s="24">
        <v>80.9</v>
      </c>
      <c r="D27" s="24">
        <v>66.3</v>
      </c>
      <c r="E27" s="24">
        <v>82.6</v>
      </c>
      <c r="F27" s="24">
        <v>87.4</v>
      </c>
    </row>
    <row r="28" spans="1:6" ht="15">
      <c r="A28" s="65"/>
      <c r="B28" s="23"/>
      <c r="C28" s="24"/>
      <c r="D28" s="24"/>
      <c r="E28" s="24"/>
      <c r="F28" s="24"/>
    </row>
    <row r="29" spans="1:6" ht="15">
      <c r="A29" s="65"/>
      <c r="B29" s="23" t="s">
        <v>82</v>
      </c>
      <c r="C29" s="24">
        <v>88.7</v>
      </c>
      <c r="D29" s="24">
        <v>78.7</v>
      </c>
      <c r="E29" s="24">
        <v>89.8</v>
      </c>
      <c r="F29" s="24">
        <v>93.3</v>
      </c>
    </row>
    <row r="30" spans="1:6" ht="15">
      <c r="A30" s="65"/>
      <c r="B30" s="23" t="s">
        <v>83</v>
      </c>
      <c r="C30" s="24">
        <v>92.4</v>
      </c>
      <c r="D30" s="24">
        <v>82.2</v>
      </c>
      <c r="E30" s="24">
        <v>93.3</v>
      </c>
      <c r="F30" s="24">
        <v>96.2</v>
      </c>
    </row>
    <row r="31" spans="1:6" ht="15">
      <c r="A31" s="65"/>
      <c r="B31" s="23" t="s">
        <v>84</v>
      </c>
      <c r="C31" s="24">
        <v>86.7</v>
      </c>
      <c r="D31" s="24">
        <v>70.6</v>
      </c>
      <c r="E31" s="24">
        <v>90.1</v>
      </c>
      <c r="F31" s="24">
        <v>94.4</v>
      </c>
    </row>
    <row r="32" spans="1:6" ht="15">
      <c r="A32" s="65"/>
      <c r="B32" s="23"/>
      <c r="C32" s="24"/>
      <c r="D32" s="24"/>
      <c r="E32" s="24"/>
      <c r="F32" s="24"/>
    </row>
    <row r="33" spans="1:6" ht="15">
      <c r="A33" s="66"/>
      <c r="B33" s="26" t="s">
        <v>98</v>
      </c>
      <c r="C33" s="27">
        <v>90.8</v>
      </c>
      <c r="D33" s="27">
        <v>77.3</v>
      </c>
      <c r="E33" s="27">
        <v>92.3</v>
      </c>
      <c r="F33" s="27">
        <v>95.7</v>
      </c>
    </row>
    <row r="34" ht="15"/>
    <row r="35" spans="2:3" ht="15">
      <c r="B35" s="4" t="s">
        <v>55</v>
      </c>
      <c r="C35" s="4" t="s">
        <v>54</v>
      </c>
    </row>
    <row r="36" spans="1:3" ht="15">
      <c r="A36" s="4" t="s">
        <v>121</v>
      </c>
      <c r="B36" s="4">
        <f>MIN(D20:D33)</f>
        <v>64.4</v>
      </c>
      <c r="C36" s="4">
        <f>MIN(D5:D18)</f>
        <v>31.5</v>
      </c>
    </row>
    <row r="37" spans="1:5" ht="15">
      <c r="A37" s="4" t="s">
        <v>122</v>
      </c>
      <c r="B37" s="4">
        <f>MAX(D20:D33)</f>
        <v>82.2</v>
      </c>
      <c r="C37" s="4">
        <f>MAX(D5:D18)</f>
        <v>53</v>
      </c>
      <c r="D37" s="4">
        <f>B37-B36</f>
        <v>17.799999999999997</v>
      </c>
      <c r="E37" s="4">
        <f>C37-C36</f>
        <v>21.5</v>
      </c>
    </row>
    <row r="38" spans="1:3" ht="15">
      <c r="A38" s="4" t="s">
        <v>123</v>
      </c>
      <c r="B38" s="4">
        <f>MIN(E20:E33)</f>
        <v>80.5</v>
      </c>
      <c r="C38" s="4">
        <f>MIN(E5:E18)</f>
        <v>58.6</v>
      </c>
    </row>
    <row r="39" spans="1:5" ht="15">
      <c r="A39" s="4" t="s">
        <v>124</v>
      </c>
      <c r="B39" s="4">
        <f>MAX(E20:E33)</f>
        <v>93.3</v>
      </c>
      <c r="C39" s="4">
        <f>MAX(E5:E18)</f>
        <v>77.5</v>
      </c>
      <c r="D39" s="4">
        <f>B39-B38</f>
        <v>12.799999999999997</v>
      </c>
      <c r="E39" s="4">
        <f>C39-C38</f>
        <v>18.9</v>
      </c>
    </row>
    <row r="40" spans="1:3" ht="15">
      <c r="A40" s="4" t="s">
        <v>125</v>
      </c>
      <c r="B40" s="4">
        <f>MIN(F20:F33)</f>
        <v>79.8</v>
      </c>
      <c r="C40" s="4">
        <f>MIN(F5:F18)</f>
        <v>78.5</v>
      </c>
    </row>
    <row r="41" spans="1:5" ht="15">
      <c r="A41" s="4" t="s">
        <v>126</v>
      </c>
      <c r="B41" s="4">
        <f>MAX(F20:F33)</f>
        <v>96.2</v>
      </c>
      <c r="C41" s="4">
        <f>MAX(F5:F18)</f>
        <v>88.1</v>
      </c>
      <c r="D41" s="4">
        <f>B41-B40</f>
        <v>16.400000000000006</v>
      </c>
      <c r="E41" s="4">
        <f>C41-C40</f>
        <v>9.599999999999994</v>
      </c>
    </row>
    <row r="42" spans="1:8" ht="15">
      <c r="A42" s="20" t="s">
        <v>85</v>
      </c>
      <c r="G42"/>
      <c r="H42"/>
    </row>
    <row r="44" ht="15">
      <c r="A44" s="36" t="s">
        <v>86</v>
      </c>
    </row>
    <row r="45" spans="1:2" ht="15">
      <c r="A45" s="36" t="s">
        <v>87</v>
      </c>
      <c r="B45" s="37">
        <v>44349.56328703703</v>
      </c>
    </row>
    <row r="46" spans="1:2" ht="15">
      <c r="A46" s="36" t="s">
        <v>88</v>
      </c>
      <c r="B46" s="37">
        <v>44406.524653125</v>
      </c>
    </row>
    <row r="47" ht="15">
      <c r="B47" s="36" t="s">
        <v>89</v>
      </c>
    </row>
    <row r="48" ht="15">
      <c r="A48" s="36" t="s">
        <v>90</v>
      </c>
    </row>
    <row r="49" spans="1:2" ht="15">
      <c r="A49" s="36" t="s">
        <v>91</v>
      </c>
      <c r="B49" s="36" t="s">
        <v>53</v>
      </c>
    </row>
    <row r="50" spans="1:2" ht="15">
      <c r="A50" s="36" t="s">
        <v>15</v>
      </c>
      <c r="B50" s="36" t="s">
        <v>92</v>
      </c>
    </row>
    <row r="51" ht="15">
      <c r="B51" s="36" t="s">
        <v>93</v>
      </c>
    </row>
    <row r="52" spans="1:10" ht="15">
      <c r="A52" s="38" t="s">
        <v>94</v>
      </c>
      <c r="B52" s="38" t="s">
        <v>78</v>
      </c>
      <c r="C52" s="38" t="s">
        <v>74</v>
      </c>
      <c r="D52" s="38" t="s">
        <v>74</v>
      </c>
      <c r="E52" s="38" t="s">
        <v>74</v>
      </c>
      <c r="F52" s="38" t="s">
        <v>74</v>
      </c>
      <c r="G52" s="38" t="s">
        <v>73</v>
      </c>
      <c r="H52" s="38" t="s">
        <v>73</v>
      </c>
      <c r="I52" s="38" t="s">
        <v>73</v>
      </c>
      <c r="J52" s="38" t="s">
        <v>73</v>
      </c>
    </row>
    <row r="53" spans="1:10" ht="15">
      <c r="A53" s="38" t="s">
        <v>95</v>
      </c>
      <c r="B53" s="38" t="s">
        <v>96</v>
      </c>
      <c r="C53" s="38" t="s">
        <v>97</v>
      </c>
      <c r="D53" s="38" t="s">
        <v>79</v>
      </c>
      <c r="E53" s="38" t="s">
        <v>81</v>
      </c>
      <c r="F53" s="38" t="s">
        <v>80</v>
      </c>
      <c r="G53" s="38" t="s">
        <v>97</v>
      </c>
      <c r="H53" s="38" t="s">
        <v>79</v>
      </c>
      <c r="I53" s="38" t="s">
        <v>80</v>
      </c>
      <c r="J53" s="38" t="s">
        <v>81</v>
      </c>
    </row>
    <row r="54" spans="1:10" ht="15">
      <c r="A54" s="38" t="s">
        <v>3</v>
      </c>
      <c r="B54" s="38" t="s">
        <v>3</v>
      </c>
      <c r="C54" s="39">
        <v>85.4</v>
      </c>
      <c r="D54" s="39">
        <v>72.5</v>
      </c>
      <c r="E54" s="39">
        <v>86.8</v>
      </c>
      <c r="F54" s="39">
        <v>91.1</v>
      </c>
      <c r="G54" s="39">
        <v>74.1</v>
      </c>
      <c r="H54" s="39">
        <v>48.7</v>
      </c>
      <c r="I54" s="39">
        <v>84.8</v>
      </c>
      <c r="J54" s="39">
        <v>74.2</v>
      </c>
    </row>
    <row r="55" spans="1:10" ht="15">
      <c r="A55" s="38" t="s">
        <v>3</v>
      </c>
      <c r="B55" s="38" t="s">
        <v>59</v>
      </c>
      <c r="C55" s="39">
        <v>80.9</v>
      </c>
      <c r="D55" s="39">
        <v>66.3</v>
      </c>
      <c r="E55" s="39">
        <v>82.6</v>
      </c>
      <c r="F55" s="39">
        <v>87.4</v>
      </c>
      <c r="G55" s="39">
        <v>76.8</v>
      </c>
      <c r="H55" s="39">
        <v>53</v>
      </c>
      <c r="I55" s="39">
        <v>85.6</v>
      </c>
      <c r="J55" s="39">
        <v>77.5</v>
      </c>
    </row>
    <row r="56" spans="1:10" ht="15">
      <c r="A56" s="38" t="s">
        <v>3</v>
      </c>
      <c r="B56" s="38" t="s">
        <v>82</v>
      </c>
      <c r="C56" s="39">
        <v>88.7</v>
      </c>
      <c r="D56" s="39">
        <v>78.7</v>
      </c>
      <c r="E56" s="39">
        <v>89.8</v>
      </c>
      <c r="F56" s="39">
        <v>93.3</v>
      </c>
      <c r="G56" s="39">
        <v>74.2</v>
      </c>
      <c r="H56" s="39">
        <v>51.6</v>
      </c>
      <c r="I56" s="39">
        <v>83.6</v>
      </c>
      <c r="J56" s="39">
        <v>74.8</v>
      </c>
    </row>
    <row r="57" spans="1:10" ht="15">
      <c r="A57" s="38" t="s">
        <v>3</v>
      </c>
      <c r="B57" s="38" t="s">
        <v>83</v>
      </c>
      <c r="C57" s="39">
        <v>92.4</v>
      </c>
      <c r="D57" s="39">
        <v>82.2</v>
      </c>
      <c r="E57" s="39">
        <v>93.3</v>
      </c>
      <c r="F57" s="39">
        <v>96.2</v>
      </c>
      <c r="G57" s="39">
        <v>74.3</v>
      </c>
      <c r="H57" s="39">
        <v>47.3</v>
      </c>
      <c r="I57" s="39">
        <v>85.9</v>
      </c>
      <c r="J57" s="39">
        <v>72.3</v>
      </c>
    </row>
    <row r="58" spans="1:10" ht="15">
      <c r="A58" s="38" t="s">
        <v>3</v>
      </c>
      <c r="B58" s="38" t="s">
        <v>84</v>
      </c>
      <c r="C58" s="39">
        <v>86.7</v>
      </c>
      <c r="D58" s="39">
        <v>70.6</v>
      </c>
      <c r="E58" s="39">
        <v>90.1</v>
      </c>
      <c r="F58" s="39">
        <v>94.4</v>
      </c>
      <c r="G58" s="39">
        <v>59.1</v>
      </c>
      <c r="H58" s="39">
        <v>31.5</v>
      </c>
      <c r="I58" s="39">
        <v>79.9</v>
      </c>
      <c r="J58" s="39">
        <v>58.6</v>
      </c>
    </row>
    <row r="59" spans="1:10" ht="15">
      <c r="A59" s="38" t="s">
        <v>3</v>
      </c>
      <c r="B59" s="38" t="s">
        <v>99</v>
      </c>
      <c r="C59" s="38" t="s">
        <v>100</v>
      </c>
      <c r="D59" s="38" t="s">
        <v>100</v>
      </c>
      <c r="E59" s="38" t="s">
        <v>100</v>
      </c>
      <c r="F59" s="38" t="s">
        <v>100</v>
      </c>
      <c r="G59" s="38" t="s">
        <v>100</v>
      </c>
      <c r="H59" s="38" t="s">
        <v>100</v>
      </c>
      <c r="I59" s="38" t="s">
        <v>100</v>
      </c>
      <c r="J59" s="38" t="s">
        <v>100</v>
      </c>
    </row>
    <row r="60" spans="1:10" ht="15">
      <c r="A60" s="38" t="s">
        <v>98</v>
      </c>
      <c r="B60" s="38" t="s">
        <v>3</v>
      </c>
      <c r="C60" s="39">
        <v>90.8</v>
      </c>
      <c r="D60" s="39">
        <v>77.3</v>
      </c>
      <c r="E60" s="39">
        <v>92.3</v>
      </c>
      <c r="F60" s="39">
        <v>95.7</v>
      </c>
      <c r="G60" s="39">
        <v>65.8</v>
      </c>
      <c r="H60" s="39">
        <v>35.4</v>
      </c>
      <c r="I60" s="39">
        <v>79.5</v>
      </c>
      <c r="J60" s="39">
        <v>62</v>
      </c>
    </row>
    <row r="61" spans="1:10" ht="15">
      <c r="A61" s="38" t="s">
        <v>98</v>
      </c>
      <c r="B61" s="38" t="s">
        <v>59</v>
      </c>
      <c r="C61" s="38" t="s">
        <v>100</v>
      </c>
      <c r="D61" s="38" t="s">
        <v>100</v>
      </c>
      <c r="E61" s="38" t="s">
        <v>100</v>
      </c>
      <c r="F61" s="38" t="s">
        <v>100</v>
      </c>
      <c r="G61" s="38" t="s">
        <v>100</v>
      </c>
      <c r="H61" s="38" t="s">
        <v>100</v>
      </c>
      <c r="I61" s="38" t="s">
        <v>100</v>
      </c>
      <c r="J61" s="38" t="s">
        <v>100</v>
      </c>
    </row>
    <row r="62" spans="1:10" ht="15">
      <c r="A62" s="38" t="s">
        <v>98</v>
      </c>
      <c r="B62" s="38" t="s">
        <v>82</v>
      </c>
      <c r="C62" s="39">
        <v>91.5</v>
      </c>
      <c r="D62" s="39">
        <v>79.8</v>
      </c>
      <c r="E62" s="39">
        <v>92.1</v>
      </c>
      <c r="F62" s="39">
        <v>95.7</v>
      </c>
      <c r="G62" s="39">
        <v>70.6</v>
      </c>
      <c r="H62" s="39">
        <v>43.9</v>
      </c>
      <c r="I62" s="39">
        <v>79.9</v>
      </c>
      <c r="J62" s="39">
        <v>66.5</v>
      </c>
    </row>
    <row r="63" spans="1:10" ht="15">
      <c r="A63" s="38" t="s">
        <v>98</v>
      </c>
      <c r="B63" s="38" t="s">
        <v>83</v>
      </c>
      <c r="C63" s="39">
        <v>92.5</v>
      </c>
      <c r="D63" s="39">
        <v>81</v>
      </c>
      <c r="E63" s="39">
        <v>93.6</v>
      </c>
      <c r="F63" s="39">
        <v>96.4</v>
      </c>
      <c r="G63" s="39">
        <v>68.2</v>
      </c>
      <c r="H63" s="39">
        <v>39.7</v>
      </c>
      <c r="I63" s="39">
        <v>80.9</v>
      </c>
      <c r="J63" s="39">
        <v>63.6</v>
      </c>
    </row>
    <row r="64" spans="1:10" ht="15">
      <c r="A64" s="38" t="s">
        <v>98</v>
      </c>
      <c r="B64" s="38" t="s">
        <v>84</v>
      </c>
      <c r="C64" s="39">
        <v>85.5</v>
      </c>
      <c r="D64" s="39">
        <v>69</v>
      </c>
      <c r="E64" s="39">
        <v>89.9</v>
      </c>
      <c r="F64" s="39">
        <v>93.8</v>
      </c>
      <c r="G64" s="39">
        <v>50.6</v>
      </c>
      <c r="H64" s="39">
        <v>24.3</v>
      </c>
      <c r="I64" s="39">
        <v>74.1</v>
      </c>
      <c r="J64" s="39">
        <v>49.2</v>
      </c>
    </row>
    <row r="65" spans="1:10" ht="15">
      <c r="A65" s="38" t="s">
        <v>98</v>
      </c>
      <c r="B65" s="38" t="s">
        <v>99</v>
      </c>
      <c r="C65" s="38" t="s">
        <v>100</v>
      </c>
      <c r="D65" s="38" t="s">
        <v>100</v>
      </c>
      <c r="E65" s="38" t="s">
        <v>100</v>
      </c>
      <c r="F65" s="38" t="s">
        <v>100</v>
      </c>
      <c r="G65" s="38" t="s">
        <v>100</v>
      </c>
      <c r="H65" s="38" t="s">
        <v>100</v>
      </c>
      <c r="I65" s="38" t="s">
        <v>100</v>
      </c>
      <c r="J65" s="38" t="s">
        <v>100</v>
      </c>
    </row>
    <row r="67" ht="15">
      <c r="A67" s="36" t="s">
        <v>105</v>
      </c>
    </row>
    <row r="68" ht="15">
      <c r="A68" s="36" t="s">
        <v>100</v>
      </c>
    </row>
    <row r="69" ht="15">
      <c r="B69" s="36" t="s">
        <v>104</v>
      </c>
    </row>
    <row r="73" spans="1:6" ht="15">
      <c r="A73" s="4" t="s">
        <v>78</v>
      </c>
      <c r="B73" s="4" t="s">
        <v>8</v>
      </c>
      <c r="C73" s="4" t="s">
        <v>97</v>
      </c>
      <c r="D73" s="4" t="s">
        <v>101</v>
      </c>
      <c r="E73" s="4" t="s">
        <v>103</v>
      </c>
      <c r="F73" s="4" t="s">
        <v>102</v>
      </c>
    </row>
    <row r="74" spans="1:6" ht="15">
      <c r="A74" s="4" t="s">
        <v>73</v>
      </c>
      <c r="B74" s="4" t="s">
        <v>108</v>
      </c>
      <c r="C74" s="4">
        <v>73.8</v>
      </c>
      <c r="D74" s="4">
        <v>46</v>
      </c>
      <c r="E74" s="4">
        <v>72</v>
      </c>
      <c r="F74" s="4">
        <v>84.6</v>
      </c>
    </row>
    <row r="75" spans="2:6" ht="15">
      <c r="B75" s="4" t="s">
        <v>109</v>
      </c>
      <c r="C75" s="4">
        <v>81.1</v>
      </c>
      <c r="D75" s="4">
        <v>57.5</v>
      </c>
      <c r="E75" s="4">
        <v>80.8</v>
      </c>
      <c r="F75" s="4">
        <v>88.5</v>
      </c>
    </row>
    <row r="76" spans="2:13" ht="15">
      <c r="B76" s="4" t="s">
        <v>110</v>
      </c>
      <c r="C76" s="4">
        <v>65.4</v>
      </c>
      <c r="D76" s="4">
        <v>44.9</v>
      </c>
      <c r="E76" s="4">
        <v>70</v>
      </c>
      <c r="F76" s="4">
        <v>79</v>
      </c>
      <c r="I76"/>
      <c r="J76"/>
      <c r="K76"/>
      <c r="L76"/>
      <c r="M76"/>
    </row>
    <row r="77" spans="2:13" ht="15">
      <c r="B77" s="4" t="s">
        <v>111</v>
      </c>
      <c r="C77" s="4">
        <v>69.3</v>
      </c>
      <c r="D77" s="4">
        <v>49.3</v>
      </c>
      <c r="E77" s="4">
        <v>73.3</v>
      </c>
      <c r="F77" s="4">
        <v>78.3</v>
      </c>
      <c r="I77"/>
      <c r="J77"/>
      <c r="K77"/>
      <c r="L77"/>
      <c r="M77"/>
    </row>
    <row r="78" spans="2:13" ht="15">
      <c r="B78" s="4" t="s">
        <v>112</v>
      </c>
      <c r="C78" s="4">
        <v>74.3</v>
      </c>
      <c r="D78" s="4">
        <v>48.7</v>
      </c>
      <c r="E78" s="4">
        <v>74.6</v>
      </c>
      <c r="F78" s="4">
        <v>87.5</v>
      </c>
      <c r="I78"/>
      <c r="J78"/>
      <c r="K78"/>
      <c r="L78"/>
      <c r="M78"/>
    </row>
    <row r="79" spans="2:13" ht="15">
      <c r="B79" s="4" t="s">
        <v>113</v>
      </c>
      <c r="C79" s="4">
        <v>80.8</v>
      </c>
      <c r="D79" s="4">
        <v>55.9</v>
      </c>
      <c r="E79" s="4">
        <v>78.7</v>
      </c>
      <c r="F79" s="4">
        <v>88.4</v>
      </c>
      <c r="I79"/>
      <c r="J79"/>
      <c r="K79"/>
      <c r="L79"/>
      <c r="M79"/>
    </row>
    <row r="80" spans="2:13" ht="15">
      <c r="B80" s="4" t="s">
        <v>3</v>
      </c>
      <c r="C80" s="4">
        <v>74.1</v>
      </c>
      <c r="D80" s="4">
        <v>48.7</v>
      </c>
      <c r="E80" s="4">
        <v>74.2</v>
      </c>
      <c r="F80" s="4">
        <v>84.8</v>
      </c>
      <c r="I80"/>
      <c r="J80"/>
      <c r="K80"/>
      <c r="L80"/>
      <c r="M80"/>
    </row>
    <row r="81" spans="1:13" ht="15">
      <c r="A81" s="4" t="s">
        <v>74</v>
      </c>
      <c r="B81" s="4" t="s">
        <v>108</v>
      </c>
      <c r="C81" s="4">
        <v>92.1</v>
      </c>
      <c r="D81" s="4">
        <v>81.6</v>
      </c>
      <c r="E81" s="4">
        <v>92.9</v>
      </c>
      <c r="F81" s="4">
        <v>96.1</v>
      </c>
      <c r="I81"/>
      <c r="J81"/>
      <c r="K81"/>
      <c r="L81"/>
      <c r="M81"/>
    </row>
    <row r="82" spans="2:13" ht="15">
      <c r="B82" s="4" t="s">
        <v>109</v>
      </c>
      <c r="C82" s="4">
        <v>90.4</v>
      </c>
      <c r="D82" s="4">
        <v>79.7</v>
      </c>
      <c r="E82" s="4">
        <v>90.6</v>
      </c>
      <c r="F82" s="4">
        <v>94</v>
      </c>
      <c r="I82"/>
      <c r="J82"/>
      <c r="K82"/>
      <c r="L82"/>
      <c r="M82"/>
    </row>
    <row r="83" spans="2:13" ht="15">
      <c r="B83" s="4" t="s">
        <v>110</v>
      </c>
      <c r="C83" s="4">
        <v>81.8</v>
      </c>
      <c r="D83" s="4">
        <v>72</v>
      </c>
      <c r="E83" s="4">
        <v>85.9</v>
      </c>
      <c r="F83" s="4">
        <v>84.7</v>
      </c>
      <c r="I83"/>
      <c r="J83"/>
      <c r="K83"/>
      <c r="L83"/>
      <c r="M83"/>
    </row>
    <row r="84" spans="2:13" ht="15">
      <c r="B84" s="4" t="s">
        <v>111</v>
      </c>
      <c r="C84" s="4">
        <v>73.5</v>
      </c>
      <c r="D84" s="4">
        <v>60.2</v>
      </c>
      <c r="E84" s="4">
        <v>77.8</v>
      </c>
      <c r="F84" s="4">
        <v>77.9</v>
      </c>
      <c r="I84"/>
      <c r="J84"/>
      <c r="K84"/>
      <c r="L84"/>
      <c r="M84"/>
    </row>
    <row r="85" spans="2:13" ht="15">
      <c r="B85" s="4" t="s">
        <v>112</v>
      </c>
      <c r="C85" s="4">
        <v>86.9</v>
      </c>
      <c r="D85" s="4">
        <v>68.5</v>
      </c>
      <c r="E85" s="4">
        <v>88.4</v>
      </c>
      <c r="F85" s="4">
        <v>93.7</v>
      </c>
      <c r="I85"/>
      <c r="J85"/>
      <c r="K85"/>
      <c r="L85"/>
      <c r="M85"/>
    </row>
    <row r="86" spans="2:13" ht="15">
      <c r="B86" s="4" t="s">
        <v>113</v>
      </c>
      <c r="C86" s="4">
        <v>81.2</v>
      </c>
      <c r="D86" s="4">
        <v>67.1</v>
      </c>
      <c r="E86" s="4">
        <v>81.6</v>
      </c>
      <c r="F86" s="4">
        <v>88.4</v>
      </c>
      <c r="K86"/>
      <c r="L86"/>
      <c r="M86"/>
    </row>
    <row r="87" spans="2:13" ht="15">
      <c r="B87" s="4" t="s">
        <v>3</v>
      </c>
      <c r="C87" s="4">
        <v>85.4</v>
      </c>
      <c r="D87" s="4">
        <v>72.5</v>
      </c>
      <c r="E87" s="4">
        <v>86.8</v>
      </c>
      <c r="F87" s="4">
        <v>91.1</v>
      </c>
      <c r="K87"/>
      <c r="L87"/>
      <c r="M87"/>
    </row>
    <row r="88" spans="11:13" ht="15">
      <c r="K88"/>
      <c r="L88"/>
      <c r="M88"/>
    </row>
    <row r="89" spans="11:13" ht="15">
      <c r="K89"/>
      <c r="L89"/>
      <c r="M89"/>
    </row>
    <row r="90" spans="11:13" ht="15">
      <c r="K90"/>
      <c r="L90"/>
      <c r="M90"/>
    </row>
    <row r="91" spans="11:13" ht="15">
      <c r="K91"/>
      <c r="L91"/>
      <c r="M91"/>
    </row>
    <row r="92" spans="11:13" ht="15">
      <c r="K92"/>
      <c r="L92"/>
      <c r="M92"/>
    </row>
    <row r="93" spans="11:13" ht="15">
      <c r="K93"/>
      <c r="L93"/>
      <c r="M93"/>
    </row>
    <row r="94" spans="11:13" ht="15">
      <c r="K94"/>
      <c r="L94"/>
      <c r="M94"/>
    </row>
    <row r="95" spans="11:13" ht="15">
      <c r="K95"/>
      <c r="L95"/>
      <c r="M95"/>
    </row>
    <row r="96" spans="11:13" ht="15">
      <c r="K96"/>
      <c r="L96"/>
      <c r="M96"/>
    </row>
    <row r="97" spans="11:13" ht="15">
      <c r="K97"/>
      <c r="L97"/>
      <c r="M97"/>
    </row>
    <row r="98" spans="11:13" ht="15">
      <c r="K98"/>
      <c r="L98"/>
      <c r="M98"/>
    </row>
    <row r="99" spans="11:13" ht="15">
      <c r="K99"/>
      <c r="L99"/>
      <c r="M99"/>
    </row>
    <row r="100" spans="9:13" ht="15">
      <c r="I100"/>
      <c r="J100"/>
      <c r="K100"/>
      <c r="L100"/>
      <c r="M100"/>
    </row>
    <row r="101" spans="9:13" ht="15">
      <c r="I101"/>
      <c r="J101"/>
      <c r="K101"/>
      <c r="L101"/>
      <c r="M101"/>
    </row>
    <row r="102" spans="9:13" ht="15">
      <c r="I102"/>
      <c r="J102"/>
      <c r="K102"/>
      <c r="L102"/>
      <c r="M102"/>
    </row>
    <row r="103" spans="9:13" ht="15">
      <c r="I103"/>
      <c r="J103"/>
      <c r="K103"/>
      <c r="L103"/>
      <c r="M103"/>
    </row>
    <row r="104" spans="9:13" ht="15">
      <c r="I104"/>
      <c r="J104"/>
      <c r="K104"/>
      <c r="L104"/>
      <c r="M104"/>
    </row>
    <row r="105" spans="9:13" ht="15">
      <c r="I105"/>
      <c r="J105"/>
      <c r="K105"/>
      <c r="L105"/>
      <c r="M105"/>
    </row>
  </sheetData>
  <mergeCells count="2">
    <mergeCell ref="A5:A19"/>
    <mergeCell ref="A20:A3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 topLeftCell="A43">
      <selection activeCell="B5" sqref="B5"/>
    </sheetView>
  </sheetViews>
  <sheetFormatPr defaultColWidth="10.00390625" defaultRowHeight="15"/>
  <cols>
    <col min="1" max="7" width="10.00390625" style="8" customWidth="1"/>
    <col min="8" max="8" width="10.00390625" style="9" customWidth="1"/>
    <col min="9" max="16384" width="10.00390625" style="10" customWidth="1"/>
  </cols>
  <sheetData>
    <row r="1" ht="15">
      <c r="A1" s="4" t="s">
        <v>57</v>
      </c>
    </row>
    <row r="2" spans="1:8" ht="12">
      <c r="A2" s="10"/>
      <c r="B2" s="10"/>
      <c r="C2" s="10"/>
      <c r="D2" s="10"/>
      <c r="E2" s="10"/>
      <c r="F2" s="10"/>
      <c r="G2" s="11" t="s">
        <v>61</v>
      </c>
      <c r="H2" s="10"/>
    </row>
    <row r="3" spans="1:8" ht="14.4" customHeight="1">
      <c r="A3" s="10"/>
      <c r="B3" s="10"/>
      <c r="F3" s="10"/>
      <c r="G3" s="13" t="s">
        <v>114</v>
      </c>
      <c r="H3" s="10"/>
    </row>
    <row r="4" spans="1:8" ht="12">
      <c r="A4" s="12"/>
      <c r="B4" s="17"/>
      <c r="C4" s="17"/>
      <c r="D4" s="17"/>
      <c r="E4" s="17"/>
      <c r="F4" s="10"/>
      <c r="G4" s="10"/>
      <c r="H4" s="10"/>
    </row>
    <row r="5" spans="1:14" ht="36" customHeight="1">
      <c r="A5" s="67"/>
      <c r="B5" s="88" t="s">
        <v>60</v>
      </c>
      <c r="C5" s="89" t="s">
        <v>60</v>
      </c>
      <c r="D5" s="89" t="s">
        <v>59</v>
      </c>
      <c r="E5" s="89" t="s">
        <v>59</v>
      </c>
      <c r="F5" s="86" t="s">
        <v>137</v>
      </c>
      <c r="G5" s="86" t="s">
        <v>138</v>
      </c>
      <c r="H5" s="14"/>
      <c r="I5" s="14"/>
      <c r="J5" s="14"/>
      <c r="K5" s="14"/>
      <c r="L5" s="14"/>
      <c r="M5" s="14"/>
      <c r="N5" s="14"/>
    </row>
    <row r="6" spans="1:14" ht="14.4" customHeight="1">
      <c r="A6" s="82"/>
      <c r="B6" s="68" t="s">
        <v>54</v>
      </c>
      <c r="C6" s="69" t="s">
        <v>55</v>
      </c>
      <c r="D6" s="69" t="s">
        <v>54</v>
      </c>
      <c r="E6" s="69" t="s">
        <v>55</v>
      </c>
      <c r="F6" s="87"/>
      <c r="G6" s="87"/>
      <c r="H6" s="14"/>
      <c r="I6" s="14"/>
      <c r="J6" s="15" t="s">
        <v>115</v>
      </c>
      <c r="K6" s="14"/>
      <c r="L6" s="14"/>
      <c r="M6" s="14"/>
      <c r="N6" s="14"/>
    </row>
    <row r="7" spans="1:14" ht="12">
      <c r="A7" s="83" t="s">
        <v>47</v>
      </c>
      <c r="B7" s="70">
        <v>32.6</v>
      </c>
      <c r="C7" s="71">
        <v>5.1</v>
      </c>
      <c r="D7" s="71">
        <v>20.9</v>
      </c>
      <c r="E7" s="71">
        <v>8.2</v>
      </c>
      <c r="F7" s="72">
        <f>B7-C7</f>
        <v>27.5</v>
      </c>
      <c r="G7" s="70">
        <f>D7-E7</f>
        <v>12.7</v>
      </c>
      <c r="H7" s="40"/>
      <c r="I7" s="14"/>
      <c r="J7" s="16" t="s">
        <v>58</v>
      </c>
      <c r="K7" s="14"/>
      <c r="L7" s="14"/>
      <c r="M7" s="14"/>
      <c r="N7" s="14"/>
    </row>
    <row r="8" spans="1:14" ht="12">
      <c r="A8" s="84"/>
      <c r="B8" s="73"/>
      <c r="C8" s="73"/>
      <c r="D8" s="73"/>
      <c r="E8" s="73"/>
      <c r="F8" s="74"/>
      <c r="G8" s="75"/>
      <c r="H8" s="40"/>
      <c r="I8" s="14"/>
      <c r="J8" s="14"/>
      <c r="K8" s="14"/>
      <c r="L8" s="14"/>
      <c r="M8" s="14"/>
      <c r="N8" s="14"/>
    </row>
    <row r="9" spans="1:14" ht="12">
      <c r="A9" s="81" t="s">
        <v>35</v>
      </c>
      <c r="B9" s="75">
        <v>81.7</v>
      </c>
      <c r="C9" s="76">
        <v>16.9</v>
      </c>
      <c r="D9" s="76">
        <v>58.5</v>
      </c>
      <c r="E9" s="76">
        <v>23.6</v>
      </c>
      <c r="F9" s="74">
        <f aca="true" t="shared" si="0" ref="F9:F35">B9-C9</f>
        <v>64.80000000000001</v>
      </c>
      <c r="G9" s="75">
        <f aca="true" t="shared" si="1" ref="G9:G35">D9-E9</f>
        <v>34.9</v>
      </c>
      <c r="H9" s="40"/>
      <c r="I9" s="14"/>
      <c r="J9" s="14"/>
      <c r="K9" s="14"/>
      <c r="L9" s="14"/>
      <c r="M9" s="14"/>
      <c r="N9" s="14"/>
    </row>
    <row r="10" spans="1:8" ht="12">
      <c r="A10" s="81" t="s">
        <v>48</v>
      </c>
      <c r="B10" s="75">
        <v>66.9</v>
      </c>
      <c r="C10" s="76">
        <v>7.2</v>
      </c>
      <c r="D10" s="76">
        <v>29.8</v>
      </c>
      <c r="E10" s="76">
        <v>9.8</v>
      </c>
      <c r="F10" s="74">
        <f t="shared" si="0"/>
        <v>59.7</v>
      </c>
      <c r="G10" s="75">
        <f t="shared" si="1"/>
        <v>20</v>
      </c>
      <c r="H10" s="40"/>
    </row>
    <row r="11" spans="1:8" ht="12">
      <c r="A11" s="81" t="s">
        <v>16</v>
      </c>
      <c r="B11" s="75">
        <v>64.4</v>
      </c>
      <c r="C11" s="76">
        <v>7.1</v>
      </c>
      <c r="D11" s="76">
        <v>32.3</v>
      </c>
      <c r="E11" s="76">
        <v>10</v>
      </c>
      <c r="F11" s="74">
        <f t="shared" si="0"/>
        <v>57.300000000000004</v>
      </c>
      <c r="G11" s="75">
        <f t="shared" si="1"/>
        <v>22.299999999999997</v>
      </c>
      <c r="H11" s="40"/>
    </row>
    <row r="12" spans="1:8" ht="12">
      <c r="A12" s="81" t="s">
        <v>17</v>
      </c>
      <c r="B12" s="75">
        <v>42.1</v>
      </c>
      <c r="C12" s="76">
        <v>7.8</v>
      </c>
      <c r="D12" s="76">
        <v>28.5</v>
      </c>
      <c r="E12" s="76">
        <v>9.5</v>
      </c>
      <c r="F12" s="74">
        <f t="shared" si="0"/>
        <v>34.300000000000004</v>
      </c>
      <c r="G12" s="75">
        <f t="shared" si="1"/>
        <v>19</v>
      </c>
      <c r="H12" s="40"/>
    </row>
    <row r="13" spans="1:8" ht="12">
      <c r="A13" s="81" t="s">
        <v>32</v>
      </c>
      <c r="B13" s="75">
        <v>38.8</v>
      </c>
      <c r="C13" s="76">
        <v>4.4</v>
      </c>
      <c r="D13" s="76">
        <v>19.5</v>
      </c>
      <c r="E13" s="76">
        <v>4.6</v>
      </c>
      <c r="F13" s="74">
        <f t="shared" si="0"/>
        <v>34.4</v>
      </c>
      <c r="G13" s="75">
        <f t="shared" si="1"/>
        <v>14.9</v>
      </c>
      <c r="H13" s="40"/>
    </row>
    <row r="14" spans="1:8" ht="12">
      <c r="A14" s="81" t="s">
        <v>29</v>
      </c>
      <c r="B14" s="75">
        <v>37.5</v>
      </c>
      <c r="C14" s="76">
        <v>5.7</v>
      </c>
      <c r="D14" s="76">
        <v>27.2</v>
      </c>
      <c r="E14" s="76">
        <v>9.6</v>
      </c>
      <c r="F14" s="74">
        <f t="shared" si="0"/>
        <v>31.8</v>
      </c>
      <c r="G14" s="75">
        <f t="shared" si="1"/>
        <v>17.6</v>
      </c>
      <c r="H14" s="40"/>
    </row>
    <row r="15" spans="1:8" ht="12">
      <c r="A15" s="81" t="s">
        <v>28</v>
      </c>
      <c r="B15" s="75">
        <v>30.5</v>
      </c>
      <c r="C15" s="76">
        <v>4.2</v>
      </c>
      <c r="D15" s="76">
        <v>12.3</v>
      </c>
      <c r="E15" s="76">
        <v>6.4</v>
      </c>
      <c r="F15" s="74">
        <f t="shared" si="0"/>
        <v>26.3</v>
      </c>
      <c r="G15" s="75">
        <f t="shared" si="1"/>
        <v>5.9</v>
      </c>
      <c r="H15" s="40"/>
    </row>
    <row r="16" spans="1:8" ht="12">
      <c r="A16" s="81" t="s">
        <v>25</v>
      </c>
      <c r="B16" s="75">
        <v>28.3</v>
      </c>
      <c r="C16" s="76">
        <v>4.3</v>
      </c>
      <c r="D16" s="76">
        <v>19</v>
      </c>
      <c r="E16" s="76">
        <v>7.1</v>
      </c>
      <c r="F16" s="74">
        <f t="shared" si="0"/>
        <v>24</v>
      </c>
      <c r="G16" s="75">
        <f t="shared" si="1"/>
        <v>11.9</v>
      </c>
      <c r="H16" s="40"/>
    </row>
    <row r="17" spans="1:8" ht="12">
      <c r="A17" s="81" t="s">
        <v>44</v>
      </c>
      <c r="B17" s="75">
        <v>28.3</v>
      </c>
      <c r="C17" s="76">
        <v>9.7</v>
      </c>
      <c r="D17" s="76">
        <v>21.5</v>
      </c>
      <c r="E17" s="76">
        <v>14.1</v>
      </c>
      <c r="F17" s="74">
        <f t="shared" si="0"/>
        <v>18.6</v>
      </c>
      <c r="G17" s="75">
        <f t="shared" si="1"/>
        <v>7.4</v>
      </c>
      <c r="H17" s="40"/>
    </row>
    <row r="18" spans="1:8" ht="12">
      <c r="A18" s="81" t="s">
        <v>33</v>
      </c>
      <c r="B18" s="75">
        <v>27.7</v>
      </c>
      <c r="C18" s="76">
        <v>2.7</v>
      </c>
      <c r="D18" s="76">
        <v>7.7</v>
      </c>
      <c r="E18" s="76">
        <v>3.5</v>
      </c>
      <c r="F18" s="74">
        <f t="shared" si="0"/>
        <v>25</v>
      </c>
      <c r="G18" s="75">
        <f t="shared" si="1"/>
        <v>4.2</v>
      </c>
      <c r="H18" s="40"/>
    </row>
    <row r="19" spans="1:8" ht="12">
      <c r="A19" s="81" t="s">
        <v>43</v>
      </c>
      <c r="B19" s="75">
        <v>24.9</v>
      </c>
      <c r="C19" s="76">
        <v>3.9</v>
      </c>
      <c r="D19" s="76">
        <v>18.5</v>
      </c>
      <c r="E19" s="76">
        <v>8.3</v>
      </c>
      <c r="F19" s="74">
        <f t="shared" si="0"/>
        <v>21</v>
      </c>
      <c r="G19" s="75">
        <f t="shared" si="1"/>
        <v>10.2</v>
      </c>
      <c r="H19" s="40"/>
    </row>
    <row r="20" spans="1:8" ht="12">
      <c r="A20" s="81" t="s">
        <v>22</v>
      </c>
      <c r="B20" s="75">
        <v>24.3</v>
      </c>
      <c r="C20" s="76">
        <v>4.5</v>
      </c>
      <c r="D20" s="76">
        <v>23.8</v>
      </c>
      <c r="E20" s="76">
        <v>12</v>
      </c>
      <c r="F20" s="74">
        <f t="shared" si="0"/>
        <v>19.8</v>
      </c>
      <c r="G20" s="75">
        <f t="shared" si="1"/>
        <v>11.8</v>
      </c>
      <c r="H20" s="40"/>
    </row>
    <row r="21" spans="1:8" ht="12">
      <c r="A21" s="81" t="s">
        <v>23</v>
      </c>
      <c r="B21" s="75">
        <v>16.9</v>
      </c>
      <c r="C21" s="76">
        <v>5.1</v>
      </c>
      <c r="D21" s="76">
        <v>12.5</v>
      </c>
      <c r="E21" s="76">
        <v>7.3</v>
      </c>
      <c r="F21" s="74">
        <f t="shared" si="0"/>
        <v>11.799999999999999</v>
      </c>
      <c r="G21" s="75">
        <f t="shared" si="1"/>
        <v>5.2</v>
      </c>
      <c r="H21" s="40"/>
    </row>
    <row r="22" spans="1:8" ht="12">
      <c r="A22" s="81" t="s">
        <v>24</v>
      </c>
      <c r="B22" s="75">
        <v>14.7</v>
      </c>
      <c r="C22" s="76">
        <v>4.1</v>
      </c>
      <c r="D22" s="76">
        <v>13.7</v>
      </c>
      <c r="E22" s="76">
        <v>7.7</v>
      </c>
      <c r="F22" s="74">
        <f t="shared" si="0"/>
        <v>10.6</v>
      </c>
      <c r="G22" s="75">
        <f t="shared" si="1"/>
        <v>5.999999999999999</v>
      </c>
      <c r="H22" s="40"/>
    </row>
    <row r="23" spans="1:8" ht="12">
      <c r="A23" s="81" t="s">
        <v>20</v>
      </c>
      <c r="B23" s="75">
        <v>13.4</v>
      </c>
      <c r="C23" s="76">
        <v>3.6</v>
      </c>
      <c r="D23" s="76">
        <v>10.7</v>
      </c>
      <c r="E23" s="76">
        <v>8.1</v>
      </c>
      <c r="F23" s="74">
        <f t="shared" si="0"/>
        <v>9.8</v>
      </c>
      <c r="G23" s="75">
        <f t="shared" si="1"/>
        <v>2.5999999999999996</v>
      </c>
      <c r="H23" s="40"/>
    </row>
    <row r="24" spans="1:8" ht="12">
      <c r="A24" s="81" t="s">
        <v>30</v>
      </c>
      <c r="B24" s="75">
        <v>12.1</v>
      </c>
      <c r="C24" s="76">
        <v>5.2</v>
      </c>
      <c r="D24" s="76">
        <v>9.1</v>
      </c>
      <c r="E24" s="76">
        <v>5.6</v>
      </c>
      <c r="F24" s="74">
        <f t="shared" si="0"/>
        <v>6.8999999999999995</v>
      </c>
      <c r="G24" s="75">
        <f t="shared" si="1"/>
        <v>3.5</v>
      </c>
      <c r="H24" s="40"/>
    </row>
    <row r="25" spans="1:8" ht="12">
      <c r="A25" s="81" t="s">
        <v>26</v>
      </c>
      <c r="B25" s="75">
        <v>12.1</v>
      </c>
      <c r="C25" s="76">
        <v>3.5</v>
      </c>
      <c r="D25" s="76">
        <v>12.4</v>
      </c>
      <c r="E25" s="76">
        <v>6.3</v>
      </c>
      <c r="F25" s="74">
        <f t="shared" si="0"/>
        <v>8.6</v>
      </c>
      <c r="G25" s="75">
        <f t="shared" si="1"/>
        <v>6.1000000000000005</v>
      </c>
      <c r="H25" s="40"/>
    </row>
    <row r="26" spans="1:8" ht="12">
      <c r="A26" s="81" t="s">
        <v>21</v>
      </c>
      <c r="B26" s="75">
        <v>11.7</v>
      </c>
      <c r="C26" s="76">
        <v>0.9</v>
      </c>
      <c r="D26" s="76">
        <v>4.2</v>
      </c>
      <c r="E26" s="76">
        <v>1.6</v>
      </c>
      <c r="F26" s="74">
        <f t="shared" si="0"/>
        <v>10.799999999999999</v>
      </c>
      <c r="G26" s="75">
        <f t="shared" si="1"/>
        <v>2.6</v>
      </c>
      <c r="H26" s="40"/>
    </row>
    <row r="27" spans="1:8" ht="12">
      <c r="A27" s="81" t="s">
        <v>42</v>
      </c>
      <c r="B27" s="75">
        <v>10.5</v>
      </c>
      <c r="C27" s="76">
        <v>2.8</v>
      </c>
      <c r="D27" s="76">
        <v>8.2</v>
      </c>
      <c r="E27" s="76">
        <v>4</v>
      </c>
      <c r="F27" s="74">
        <f t="shared" si="0"/>
        <v>7.7</v>
      </c>
      <c r="G27" s="75">
        <f t="shared" si="1"/>
        <v>4.199999999999999</v>
      </c>
      <c r="H27" s="40"/>
    </row>
    <row r="28" spans="1:8" ht="12">
      <c r="A28" s="81" t="s">
        <v>37</v>
      </c>
      <c r="B28" s="75">
        <v>9.1</v>
      </c>
      <c r="C28" s="76">
        <v>2.1</v>
      </c>
      <c r="D28" s="76">
        <v>5.1</v>
      </c>
      <c r="E28" s="76">
        <v>3.2</v>
      </c>
      <c r="F28" s="74">
        <f t="shared" si="0"/>
        <v>7</v>
      </c>
      <c r="G28" s="75">
        <f t="shared" si="1"/>
        <v>1.8999999999999995</v>
      </c>
      <c r="H28" s="40"/>
    </row>
    <row r="29" spans="1:8" ht="12">
      <c r="A29" s="81" t="s">
        <v>41</v>
      </c>
      <c r="B29" s="75">
        <v>8</v>
      </c>
      <c r="C29" s="76">
        <v>1.9</v>
      </c>
      <c r="D29" s="76">
        <v>4.7</v>
      </c>
      <c r="E29" s="76">
        <v>3</v>
      </c>
      <c r="F29" s="74">
        <f t="shared" si="0"/>
        <v>6.1</v>
      </c>
      <c r="G29" s="75">
        <f t="shared" si="1"/>
        <v>1.7000000000000002</v>
      </c>
      <c r="H29" s="40"/>
    </row>
    <row r="30" spans="1:8" ht="12">
      <c r="A30" s="81" t="s">
        <v>38</v>
      </c>
      <c r="B30" s="75">
        <v>7.7</v>
      </c>
      <c r="C30" s="76">
        <v>2.7</v>
      </c>
      <c r="D30" s="76">
        <v>8.9</v>
      </c>
      <c r="E30" s="76">
        <v>5</v>
      </c>
      <c r="F30" s="74">
        <f t="shared" si="0"/>
        <v>5</v>
      </c>
      <c r="G30" s="75">
        <f t="shared" si="1"/>
        <v>3.9000000000000004</v>
      </c>
      <c r="H30" s="40"/>
    </row>
    <row r="31" spans="1:8" ht="12">
      <c r="A31" s="81" t="s">
        <v>27</v>
      </c>
      <c r="B31" s="75">
        <v>7.2</v>
      </c>
      <c r="C31" s="76">
        <v>1.8</v>
      </c>
      <c r="D31" s="76">
        <v>4.5</v>
      </c>
      <c r="E31" s="76">
        <v>2.9</v>
      </c>
      <c r="F31" s="74">
        <f t="shared" si="0"/>
        <v>5.4</v>
      </c>
      <c r="G31" s="75">
        <f t="shared" si="1"/>
        <v>1.6</v>
      </c>
      <c r="H31" s="40"/>
    </row>
    <row r="32" spans="1:8" ht="12">
      <c r="A32" s="81" t="s">
        <v>19</v>
      </c>
      <c r="B32" s="75">
        <v>6.1</v>
      </c>
      <c r="C32" s="76">
        <v>1.5</v>
      </c>
      <c r="D32" s="76">
        <v>4.7</v>
      </c>
      <c r="E32" s="76">
        <v>3.2</v>
      </c>
      <c r="F32" s="74">
        <f t="shared" si="0"/>
        <v>4.6</v>
      </c>
      <c r="G32" s="75">
        <f t="shared" si="1"/>
        <v>1.5</v>
      </c>
      <c r="H32" s="40"/>
    </row>
    <row r="33" spans="1:8" ht="12">
      <c r="A33" s="81" t="s">
        <v>31</v>
      </c>
      <c r="B33" s="75">
        <v>6.1</v>
      </c>
      <c r="C33" s="77">
        <v>2.3</v>
      </c>
      <c r="D33" s="76">
        <v>5.9</v>
      </c>
      <c r="E33" s="76">
        <v>4.3</v>
      </c>
      <c r="F33" s="74">
        <f t="shared" si="0"/>
        <v>3.8</v>
      </c>
      <c r="G33" s="75">
        <f t="shared" si="1"/>
        <v>1.6000000000000005</v>
      </c>
      <c r="H33" s="40"/>
    </row>
    <row r="34" spans="1:8" ht="12">
      <c r="A34" s="81" t="s">
        <v>39</v>
      </c>
      <c r="B34" s="75">
        <v>5</v>
      </c>
      <c r="C34" s="76">
        <v>4.4</v>
      </c>
      <c r="D34" s="76">
        <v>4.5</v>
      </c>
      <c r="E34" s="76">
        <v>5.1</v>
      </c>
      <c r="F34" s="74">
        <f t="shared" si="0"/>
        <v>0.5999999999999996</v>
      </c>
      <c r="G34" s="75">
        <f t="shared" si="1"/>
        <v>-0.5999999999999996</v>
      </c>
      <c r="H34" s="40"/>
    </row>
    <row r="35" spans="1:8" ht="12">
      <c r="A35" s="81" t="s">
        <v>18</v>
      </c>
      <c r="B35" s="75">
        <v>1.8</v>
      </c>
      <c r="C35" s="76">
        <v>1.7</v>
      </c>
      <c r="D35" s="76">
        <v>1.5</v>
      </c>
      <c r="E35" s="76">
        <v>0.9</v>
      </c>
      <c r="F35" s="74">
        <f t="shared" si="0"/>
        <v>0.10000000000000009</v>
      </c>
      <c r="G35" s="75">
        <f t="shared" si="1"/>
        <v>0.6</v>
      </c>
      <c r="H35" s="40"/>
    </row>
    <row r="36" spans="1:8" ht="12">
      <c r="A36" s="84"/>
      <c r="B36" s="73"/>
      <c r="C36" s="73"/>
      <c r="D36" s="73"/>
      <c r="E36" s="73"/>
      <c r="F36" s="74"/>
      <c r="G36" s="75"/>
      <c r="H36" s="40"/>
    </row>
    <row r="37" spans="1:12" ht="12">
      <c r="A37" s="81" t="s">
        <v>45</v>
      </c>
      <c r="B37" s="75">
        <v>19.7</v>
      </c>
      <c r="C37" s="76">
        <v>6.2</v>
      </c>
      <c r="D37" s="76">
        <v>12.7</v>
      </c>
      <c r="E37" s="76">
        <v>6.8</v>
      </c>
      <c r="F37" s="74">
        <f aca="true" t="shared" si="2" ref="F37:F40">B37-C37</f>
        <v>13.5</v>
      </c>
      <c r="G37" s="75">
        <f aca="true" t="shared" si="3" ref="G37:G40">D37-E37</f>
        <v>5.8999999999999995</v>
      </c>
      <c r="H37" s="40"/>
      <c r="I37" s="19"/>
      <c r="J37" s="19"/>
      <c r="K37" s="19"/>
      <c r="L37" s="19"/>
    </row>
    <row r="38" spans="1:12" ht="12">
      <c r="A38" s="81" t="s">
        <v>40</v>
      </c>
      <c r="B38" s="75">
        <v>8</v>
      </c>
      <c r="C38" s="76">
        <v>5.6</v>
      </c>
      <c r="D38" s="76">
        <v>8.7</v>
      </c>
      <c r="E38" s="76">
        <v>7.6</v>
      </c>
      <c r="F38" s="74">
        <f t="shared" si="2"/>
        <v>2.4000000000000004</v>
      </c>
      <c r="G38" s="75">
        <f t="shared" si="3"/>
        <v>1.0999999999999996</v>
      </c>
      <c r="H38" s="40"/>
      <c r="I38" s="19"/>
      <c r="J38" s="19"/>
      <c r="K38" s="19"/>
      <c r="L38" s="19"/>
    </row>
    <row r="39" spans="1:12" ht="12">
      <c r="A39" s="81" t="s">
        <v>36</v>
      </c>
      <c r="B39" s="75">
        <v>3.7</v>
      </c>
      <c r="C39" s="73">
        <v>2.9</v>
      </c>
      <c r="D39" s="73">
        <v>3.7</v>
      </c>
      <c r="E39" s="73">
        <v>3.1</v>
      </c>
      <c r="F39" s="74">
        <f t="shared" si="2"/>
        <v>0.8000000000000003</v>
      </c>
      <c r="G39" s="75">
        <f t="shared" si="3"/>
        <v>0.6000000000000001</v>
      </c>
      <c r="H39" s="40"/>
      <c r="I39" s="19"/>
      <c r="J39" s="19"/>
      <c r="K39" s="19"/>
      <c r="L39" s="19"/>
    </row>
    <row r="40" spans="1:12" ht="12">
      <c r="A40" s="85" t="s">
        <v>34</v>
      </c>
      <c r="B40" s="78">
        <v>3.3</v>
      </c>
      <c r="C40" s="79">
        <v>4.5</v>
      </c>
      <c r="D40" s="79"/>
      <c r="E40" s="79">
        <v>3.8</v>
      </c>
      <c r="F40" s="80">
        <f t="shared" si="2"/>
        <v>-1.2000000000000002</v>
      </c>
      <c r="G40" s="78">
        <f t="shared" si="3"/>
        <v>-3.8</v>
      </c>
      <c r="H40" s="40"/>
      <c r="I40" s="19"/>
      <c r="J40" s="19"/>
      <c r="K40" s="19"/>
      <c r="L40" s="19"/>
    </row>
    <row r="41" spans="1:12" ht="12">
      <c r="A41" s="15"/>
      <c r="B41" s="19"/>
      <c r="C41" s="18"/>
      <c r="D41" s="18"/>
      <c r="E41" s="12"/>
      <c r="F41" s="19"/>
      <c r="G41" s="19"/>
      <c r="H41" s="19"/>
      <c r="I41" s="19"/>
      <c r="J41" s="19"/>
      <c r="K41" s="19"/>
      <c r="L41" s="19"/>
    </row>
  </sheetData>
  <autoFilter ref="A8:H8">
    <sortState ref="A9:H41">
      <sortCondition descending="1" sortBy="value" ref="B9:B41"/>
    </sortState>
  </autoFilter>
  <mergeCells count="2">
    <mergeCell ref="F5:F6"/>
    <mergeCell ref="G5:G6"/>
  </mergeCells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 topLeftCell="A1">
      <selection activeCell="C12" sqref="A12:C12"/>
    </sheetView>
  </sheetViews>
  <sheetFormatPr defaultColWidth="9.140625" defaultRowHeight="15"/>
  <cols>
    <col min="1" max="16384" width="8.8515625" style="4" customWidth="1"/>
  </cols>
  <sheetData>
    <row r="1" spans="1:3" ht="15">
      <c r="A1" s="41" t="s">
        <v>91</v>
      </c>
      <c r="B1" s="41" t="s">
        <v>67</v>
      </c>
      <c r="C1" s="41" t="s">
        <v>68</v>
      </c>
    </row>
    <row r="2" spans="1:3" ht="15">
      <c r="A2">
        <v>2009</v>
      </c>
      <c r="B2" s="42">
        <v>9</v>
      </c>
      <c r="C2" s="42">
        <v>10</v>
      </c>
    </row>
    <row r="3" spans="1:3" ht="15">
      <c r="A3">
        <v>2010</v>
      </c>
      <c r="B3" s="42">
        <v>9.5</v>
      </c>
      <c r="C3" s="42">
        <v>10.3</v>
      </c>
    </row>
    <row r="4" spans="1:3" ht="15">
      <c r="A4">
        <v>2011</v>
      </c>
      <c r="B4" s="42">
        <v>9.8</v>
      </c>
      <c r="C4" s="42">
        <v>10.4</v>
      </c>
    </row>
    <row r="5" spans="1:3" ht="15">
      <c r="A5">
        <v>2012</v>
      </c>
      <c r="B5" s="42">
        <v>10.2</v>
      </c>
      <c r="C5" s="42">
        <v>10.8</v>
      </c>
    </row>
    <row r="6" spans="1:3" ht="15">
      <c r="A6">
        <v>2013</v>
      </c>
      <c r="B6" s="42">
        <v>10.6</v>
      </c>
      <c r="C6" s="42">
        <v>11.3</v>
      </c>
    </row>
    <row r="7" spans="1:3" ht="15">
      <c r="A7">
        <v>2014</v>
      </c>
      <c r="B7" s="42">
        <v>10.5</v>
      </c>
      <c r="C7" s="42">
        <v>11.1</v>
      </c>
    </row>
    <row r="8" spans="1:3" ht="15">
      <c r="A8">
        <v>2015</v>
      </c>
      <c r="B8" s="42">
        <v>10.3</v>
      </c>
      <c r="C8" s="42">
        <v>10.8</v>
      </c>
    </row>
    <row r="9" spans="1:3" ht="15">
      <c r="A9">
        <v>2016</v>
      </c>
      <c r="B9" s="42">
        <v>10.2</v>
      </c>
      <c r="C9" s="42">
        <v>10.3</v>
      </c>
    </row>
    <row r="10" spans="1:3" ht="15">
      <c r="A10">
        <v>2017</v>
      </c>
      <c r="B10" s="42">
        <v>9.5</v>
      </c>
      <c r="C10" s="42">
        <v>9.7</v>
      </c>
    </row>
    <row r="11" spans="1:3" ht="15">
      <c r="A11">
        <v>2018</v>
      </c>
      <c r="B11" s="42">
        <v>9.1</v>
      </c>
      <c r="C11" s="42">
        <v>9.1</v>
      </c>
    </row>
    <row r="12" spans="1:3" ht="15">
      <c r="A12">
        <v>2019</v>
      </c>
      <c r="B12" s="42">
        <v>8.7</v>
      </c>
      <c r="C12" s="42">
        <v>8.8</v>
      </c>
    </row>
    <row r="13" spans="1:3" ht="15">
      <c r="A13">
        <v>2020</v>
      </c>
      <c r="B13" s="42">
        <v>9</v>
      </c>
      <c r="C13" s="42">
        <v>9.2</v>
      </c>
    </row>
    <row r="15" ht="15">
      <c r="A15" s="43" t="s">
        <v>117</v>
      </c>
    </row>
    <row r="16" ht="15.75">
      <c r="A16" s="44" t="s">
        <v>116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 topLeftCell="A10">
      <selection activeCell="W33" sqref="W33"/>
    </sheetView>
  </sheetViews>
  <sheetFormatPr defaultColWidth="9.140625" defaultRowHeight="15"/>
  <cols>
    <col min="1" max="16384" width="8.8515625" style="4" customWidth="1"/>
  </cols>
  <sheetData>
    <row r="1" ht="15">
      <c r="A1" s="4" t="s">
        <v>71</v>
      </c>
    </row>
    <row r="2" ht="15">
      <c r="A2" s="4" t="s">
        <v>72</v>
      </c>
    </row>
    <row r="3" ht="15">
      <c r="A3" s="4" t="s">
        <v>69</v>
      </c>
    </row>
    <row r="4" ht="15">
      <c r="A4" s="16" t="s">
        <v>70</v>
      </c>
    </row>
    <row r="5" spans="1:5" ht="15">
      <c r="A5" s="4" t="s">
        <v>64</v>
      </c>
      <c r="B5" s="4" t="s">
        <v>67</v>
      </c>
      <c r="C5" s="4" t="s">
        <v>120</v>
      </c>
      <c r="D5" s="4" t="s">
        <v>118</v>
      </c>
      <c r="E5" s="4" t="s">
        <v>119</v>
      </c>
    </row>
    <row r="6" spans="1:5" ht="228">
      <c r="A6" s="30" t="s">
        <v>64</v>
      </c>
      <c r="B6" s="30" t="s">
        <v>62</v>
      </c>
      <c r="C6" s="30" t="s">
        <v>63</v>
      </c>
      <c r="D6" s="30" t="s">
        <v>65</v>
      </c>
      <c r="E6" s="30" t="s">
        <v>66</v>
      </c>
    </row>
    <row r="7" spans="1:6" ht="15">
      <c r="A7" s="45" t="s">
        <v>47</v>
      </c>
      <c r="B7" s="45">
        <v>9</v>
      </c>
      <c r="C7" s="45">
        <v>9.2</v>
      </c>
      <c r="D7" s="45">
        <v>9.6</v>
      </c>
      <c r="E7" s="45">
        <v>8.9</v>
      </c>
      <c r="F7" s="4">
        <f aca="true" t="shared" si="0" ref="F7:F8">D7-E7</f>
        <v>0.6999999999999993</v>
      </c>
    </row>
    <row r="8" spans="1:6" ht="15">
      <c r="A8" s="34"/>
      <c r="B8" s="34"/>
      <c r="C8" s="34"/>
      <c r="D8" s="34"/>
      <c r="E8" s="34"/>
      <c r="F8" s="4">
        <f t="shared" si="0"/>
        <v>0</v>
      </c>
    </row>
    <row r="9" spans="1:6" ht="15">
      <c r="A9" s="34" t="s">
        <v>26</v>
      </c>
      <c r="B9" s="34">
        <v>7.8</v>
      </c>
      <c r="C9" s="34">
        <v>13.5</v>
      </c>
      <c r="D9" s="34">
        <v>14.7</v>
      </c>
      <c r="E9" s="34">
        <v>12.4</v>
      </c>
      <c r="F9" s="4">
        <f aca="true" t="shared" si="1" ref="F9:F35">(D9-E9)</f>
        <v>2.299999999999999</v>
      </c>
    </row>
    <row r="10" spans="1:6" ht="15">
      <c r="A10" s="34" t="s">
        <v>29</v>
      </c>
      <c r="B10" s="34">
        <v>10.5</v>
      </c>
      <c r="C10" s="34">
        <v>12.5</v>
      </c>
      <c r="D10" s="34">
        <v>13.3</v>
      </c>
      <c r="E10" s="34">
        <v>11.8</v>
      </c>
      <c r="F10" s="4">
        <f t="shared" si="1"/>
        <v>1.5</v>
      </c>
    </row>
    <row r="11" spans="1:6" ht="15">
      <c r="A11" s="34" t="s">
        <v>44</v>
      </c>
      <c r="B11" s="34">
        <v>14.7</v>
      </c>
      <c r="C11" s="34">
        <v>12.4</v>
      </c>
      <c r="D11" s="34">
        <v>12</v>
      </c>
      <c r="E11" s="34">
        <v>12.8</v>
      </c>
      <c r="F11" s="4">
        <f t="shared" si="1"/>
        <v>-0.8000000000000007</v>
      </c>
    </row>
    <row r="12" spans="1:6" ht="15">
      <c r="A12" s="34" t="s">
        <v>17</v>
      </c>
      <c r="B12" s="34">
        <v>12.3</v>
      </c>
      <c r="C12" s="34">
        <v>11.6</v>
      </c>
      <c r="D12" s="34">
        <v>12.1</v>
      </c>
      <c r="E12" s="34">
        <v>11.1</v>
      </c>
      <c r="F12" s="4">
        <f t="shared" si="1"/>
        <v>1</v>
      </c>
    </row>
    <row r="13" spans="1:6" ht="15">
      <c r="A13" s="34" t="s">
        <v>43</v>
      </c>
      <c r="B13" s="34">
        <v>9.4</v>
      </c>
      <c r="C13" s="34">
        <v>11.2</v>
      </c>
      <c r="D13" s="34">
        <v>11.3</v>
      </c>
      <c r="E13" s="34">
        <v>11.1</v>
      </c>
      <c r="F13" s="4">
        <f t="shared" si="1"/>
        <v>0.20000000000000107</v>
      </c>
    </row>
    <row r="14" spans="1:6" ht="15">
      <c r="A14" s="34" t="s">
        <v>25</v>
      </c>
      <c r="B14" s="34">
        <v>11.3</v>
      </c>
      <c r="C14" s="34">
        <v>10.7</v>
      </c>
      <c r="D14" s="34">
        <v>11.4</v>
      </c>
      <c r="E14" s="34">
        <v>10</v>
      </c>
      <c r="F14" s="4">
        <f t="shared" si="1"/>
        <v>1.4000000000000004</v>
      </c>
    </row>
    <row r="15" spans="1:6" ht="15">
      <c r="A15" s="34" t="s">
        <v>24</v>
      </c>
      <c r="B15" s="34">
        <v>5.2</v>
      </c>
      <c r="C15" s="34">
        <v>9.9</v>
      </c>
      <c r="D15" s="34">
        <v>9.1</v>
      </c>
      <c r="E15" s="34">
        <v>10.6</v>
      </c>
      <c r="F15" s="4">
        <f t="shared" si="1"/>
        <v>-1.5</v>
      </c>
    </row>
    <row r="16" spans="1:6" ht="15">
      <c r="A16" s="34" t="s">
        <v>28</v>
      </c>
      <c r="B16" s="34">
        <v>11.1</v>
      </c>
      <c r="C16" s="34">
        <v>9.6</v>
      </c>
      <c r="D16" s="34">
        <v>10.5</v>
      </c>
      <c r="E16" s="34">
        <v>8.7</v>
      </c>
      <c r="F16" s="4">
        <f t="shared" si="1"/>
        <v>1.8000000000000007</v>
      </c>
    </row>
    <row r="17" spans="1:6" ht="15">
      <c r="A17" s="34" t="s">
        <v>31</v>
      </c>
      <c r="B17" s="34">
        <v>7.9</v>
      </c>
      <c r="C17" s="34">
        <v>9.4</v>
      </c>
      <c r="D17" s="34">
        <v>8.3</v>
      </c>
      <c r="E17" s="34">
        <v>10.5</v>
      </c>
      <c r="F17" s="4">
        <f t="shared" si="1"/>
        <v>-2.1999999999999993</v>
      </c>
    </row>
    <row r="18" spans="1:6" ht="15">
      <c r="A18" s="34" t="s">
        <v>22</v>
      </c>
      <c r="B18" s="34">
        <v>7.6</v>
      </c>
      <c r="C18" s="34">
        <v>9.4</v>
      </c>
      <c r="D18" s="34">
        <v>9.5</v>
      </c>
      <c r="E18" s="34">
        <v>9.4</v>
      </c>
      <c r="F18" s="4">
        <f t="shared" si="1"/>
        <v>0.09999999999999964</v>
      </c>
    </row>
    <row r="19" spans="1:6" ht="15">
      <c r="A19" s="34" t="s">
        <v>18</v>
      </c>
      <c r="B19" s="34">
        <v>10.2</v>
      </c>
      <c r="C19" s="34">
        <v>8.4</v>
      </c>
      <c r="D19" s="34">
        <v>8</v>
      </c>
      <c r="E19" s="34">
        <v>8.7</v>
      </c>
      <c r="F19" s="4">
        <f t="shared" si="1"/>
        <v>-0.6999999999999993</v>
      </c>
    </row>
    <row r="20" spans="1:6" ht="15">
      <c r="A20" s="34" t="s">
        <v>32</v>
      </c>
      <c r="B20" s="34">
        <v>5.3</v>
      </c>
      <c r="C20" s="34">
        <v>8.4</v>
      </c>
      <c r="D20" s="34">
        <v>9.3</v>
      </c>
      <c r="E20" s="34">
        <v>7.5</v>
      </c>
      <c r="F20" s="4">
        <f t="shared" si="1"/>
        <v>1.8000000000000007</v>
      </c>
    </row>
    <row r="21" spans="1:6" ht="15">
      <c r="A21" s="34" t="s">
        <v>23</v>
      </c>
      <c r="B21" s="34">
        <v>7.2</v>
      </c>
      <c r="C21" s="34">
        <v>8.1</v>
      </c>
      <c r="D21" s="34">
        <v>7.3</v>
      </c>
      <c r="E21" s="34">
        <v>8.8</v>
      </c>
      <c r="F21" s="4">
        <f t="shared" si="1"/>
        <v>-1.5000000000000009</v>
      </c>
    </row>
    <row r="22" spans="1:6" ht="15">
      <c r="A22" s="34" t="s">
        <v>30</v>
      </c>
      <c r="B22" s="34">
        <v>7.5</v>
      </c>
      <c r="C22" s="34">
        <v>8</v>
      </c>
      <c r="D22" s="34">
        <v>7.4</v>
      </c>
      <c r="E22" s="34">
        <v>8.5</v>
      </c>
      <c r="F22" s="4">
        <f t="shared" si="1"/>
        <v>-1.0999999999999996</v>
      </c>
    </row>
    <row r="23" spans="1:6" ht="15">
      <c r="A23" s="34" t="s">
        <v>16</v>
      </c>
      <c r="B23" s="34">
        <v>6.6</v>
      </c>
      <c r="C23" s="34">
        <v>8</v>
      </c>
      <c r="D23" s="34">
        <v>8.1</v>
      </c>
      <c r="E23" s="34">
        <v>8</v>
      </c>
      <c r="F23" s="4">
        <f t="shared" si="1"/>
        <v>0.09999999999999964</v>
      </c>
    </row>
    <row r="24" spans="1:6" ht="15">
      <c r="A24" s="34" t="s">
        <v>19</v>
      </c>
      <c r="B24" s="34">
        <v>4.1</v>
      </c>
      <c r="C24" s="34">
        <v>7.7</v>
      </c>
      <c r="D24" s="34">
        <v>7.2</v>
      </c>
      <c r="E24" s="34">
        <v>8.3</v>
      </c>
      <c r="F24" s="4">
        <f t="shared" si="1"/>
        <v>-1.1000000000000005</v>
      </c>
    </row>
    <row r="25" spans="1:6" ht="15">
      <c r="A25" s="34" t="s">
        <v>48</v>
      </c>
      <c r="B25" s="34">
        <v>8.9</v>
      </c>
      <c r="C25" s="34">
        <v>7.5</v>
      </c>
      <c r="D25" s="34">
        <v>7.2</v>
      </c>
      <c r="E25" s="34">
        <v>7.7</v>
      </c>
      <c r="F25" s="4">
        <f t="shared" si="1"/>
        <v>-0.5</v>
      </c>
    </row>
    <row r="26" spans="1:6" ht="15">
      <c r="A26" s="34" t="s">
        <v>39</v>
      </c>
      <c r="B26" s="34">
        <v>8</v>
      </c>
      <c r="C26" s="34">
        <v>7.5</v>
      </c>
      <c r="D26" s="34">
        <v>8</v>
      </c>
      <c r="E26" s="34">
        <v>7</v>
      </c>
      <c r="F26" s="4">
        <f t="shared" si="1"/>
        <v>1</v>
      </c>
    </row>
    <row r="27" spans="1:6" ht="15">
      <c r="A27" s="34" t="s">
        <v>37</v>
      </c>
      <c r="B27" s="34">
        <v>7.6</v>
      </c>
      <c r="C27" s="34">
        <v>7.3</v>
      </c>
      <c r="D27" s="34">
        <v>8.1</v>
      </c>
      <c r="E27" s="34">
        <v>6.4</v>
      </c>
      <c r="F27" s="4">
        <f t="shared" si="1"/>
        <v>1.6999999999999993</v>
      </c>
    </row>
    <row r="28" spans="1:6" ht="15">
      <c r="A28" s="34" t="s">
        <v>35</v>
      </c>
      <c r="B28" s="34">
        <v>5.1</v>
      </c>
      <c r="C28" s="34">
        <v>7.1</v>
      </c>
      <c r="D28" s="34">
        <v>7.1</v>
      </c>
      <c r="E28" s="34">
        <v>7</v>
      </c>
      <c r="F28" s="4">
        <f t="shared" si="1"/>
        <v>0.09999999999999964</v>
      </c>
    </row>
    <row r="29" spans="1:6" ht="15">
      <c r="A29" s="34" t="s">
        <v>20</v>
      </c>
      <c r="B29" s="34">
        <v>6</v>
      </c>
      <c r="C29" s="34">
        <v>6.7</v>
      </c>
      <c r="D29" s="34">
        <v>6.6</v>
      </c>
      <c r="E29" s="34">
        <v>6.8</v>
      </c>
      <c r="F29" s="4">
        <f t="shared" si="1"/>
        <v>-0.20000000000000018</v>
      </c>
    </row>
    <row r="30" spans="1:6" ht="15">
      <c r="A30" s="34" t="s">
        <v>41</v>
      </c>
      <c r="B30" s="34">
        <v>7.6</v>
      </c>
      <c r="C30" s="34">
        <v>6.6</v>
      </c>
      <c r="D30" s="34">
        <v>6.8</v>
      </c>
      <c r="E30" s="34">
        <v>6.5</v>
      </c>
      <c r="F30" s="4">
        <f t="shared" si="1"/>
        <v>0.2999999999999998</v>
      </c>
    </row>
    <row r="31" spans="1:6" ht="15">
      <c r="A31" s="34" t="s">
        <v>38</v>
      </c>
      <c r="B31" s="34">
        <v>4.9</v>
      </c>
      <c r="C31" s="34">
        <v>5.7</v>
      </c>
      <c r="D31" s="34">
        <v>5.9</v>
      </c>
      <c r="E31" s="34">
        <v>5.6</v>
      </c>
      <c r="F31" s="4">
        <f t="shared" si="1"/>
        <v>0.3000000000000007</v>
      </c>
    </row>
    <row r="32" spans="1:6" ht="15">
      <c r="A32" s="34" t="s">
        <v>27</v>
      </c>
      <c r="B32" s="34">
        <v>5.9</v>
      </c>
      <c r="C32" s="34">
        <v>5.6</v>
      </c>
      <c r="D32" s="34">
        <v>5.6</v>
      </c>
      <c r="E32" s="34">
        <v>5.5</v>
      </c>
      <c r="F32" s="4">
        <f t="shared" si="1"/>
        <v>0.09999999999999964</v>
      </c>
    </row>
    <row r="33" spans="1:6" ht="15">
      <c r="A33" s="34" t="s">
        <v>42</v>
      </c>
      <c r="B33" s="34">
        <v>2.5</v>
      </c>
      <c r="C33" s="34">
        <v>5.4</v>
      </c>
      <c r="D33" s="34">
        <v>5.5</v>
      </c>
      <c r="E33" s="34">
        <v>5.4</v>
      </c>
      <c r="F33" s="4">
        <f t="shared" si="1"/>
        <v>0.09999999999999964</v>
      </c>
    </row>
    <row r="34" spans="1:6" ht="15">
      <c r="A34" s="34" t="s">
        <v>33</v>
      </c>
      <c r="B34" s="34">
        <v>6.4</v>
      </c>
      <c r="C34" s="34">
        <v>4.8</v>
      </c>
      <c r="D34" s="34">
        <v>6.1</v>
      </c>
      <c r="E34" s="34">
        <v>3.6</v>
      </c>
      <c r="F34" s="4">
        <f t="shared" si="1"/>
        <v>2.4999999999999996</v>
      </c>
    </row>
    <row r="35" spans="1:6" ht="15">
      <c r="A35" s="34" t="s">
        <v>21</v>
      </c>
      <c r="B35" s="34">
        <v>5.2</v>
      </c>
      <c r="C35" s="34">
        <v>4.1</v>
      </c>
      <c r="D35" s="34">
        <v>4.7</v>
      </c>
      <c r="E35" s="34">
        <v>3.6</v>
      </c>
      <c r="F35" s="4">
        <f t="shared" si="1"/>
        <v>1.1</v>
      </c>
    </row>
    <row r="36" spans="1:5" ht="15">
      <c r="A36" s="34"/>
      <c r="B36" s="34"/>
      <c r="C36" s="34"/>
      <c r="D36" s="34"/>
      <c r="E36" s="34"/>
    </row>
    <row r="37" spans="1:5" ht="15">
      <c r="A37" s="34" t="s">
        <v>34</v>
      </c>
      <c r="B37" s="34">
        <v>17.7</v>
      </c>
      <c r="C37" s="34">
        <v>18.5</v>
      </c>
      <c r="D37" s="34">
        <v>18.2</v>
      </c>
      <c r="E37" s="34">
        <v>18.8</v>
      </c>
    </row>
    <row r="38" spans="1:5" ht="15">
      <c r="A38" s="34" t="s">
        <v>45</v>
      </c>
      <c r="B38" s="34">
        <v>14.4</v>
      </c>
      <c r="C38" s="34">
        <v>15.5</v>
      </c>
      <c r="D38" s="34">
        <v>17.4</v>
      </c>
      <c r="E38" s="34">
        <v>13.6</v>
      </c>
    </row>
    <row r="39" spans="1:5" ht="15">
      <c r="A39" s="34" t="s">
        <v>36</v>
      </c>
      <c r="B39" s="34">
        <v>11.2</v>
      </c>
      <c r="C39" s="34">
        <v>11.4</v>
      </c>
      <c r="D39" s="34">
        <v>11.5</v>
      </c>
      <c r="E39" s="34">
        <v>11.2</v>
      </c>
    </row>
    <row r="40" spans="1:5" ht="15">
      <c r="A40" s="46" t="s">
        <v>40</v>
      </c>
      <c r="B40" s="46">
        <v>8.7</v>
      </c>
      <c r="C40" s="46">
        <v>9.4</v>
      </c>
      <c r="D40" s="46">
        <v>9.5</v>
      </c>
      <c r="E40" s="46">
        <v>9.3</v>
      </c>
    </row>
  </sheetData>
  <autoFilter ref="A8:F8">
    <sortState ref="A9:F40">
      <sortCondition descending="1" sortBy="value" ref="C9:C40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 topLeftCell="A1">
      <selection activeCell="A2" sqref="A2"/>
    </sheetView>
  </sheetViews>
  <sheetFormatPr defaultColWidth="9.140625" defaultRowHeight="15"/>
  <cols>
    <col min="1" max="16384" width="8.8515625" style="4" customWidth="1"/>
  </cols>
  <sheetData>
    <row r="1" ht="15">
      <c r="A1" s="4" t="s">
        <v>132</v>
      </c>
    </row>
    <row r="2" ht="15">
      <c r="A2" s="4" t="s">
        <v>56</v>
      </c>
    </row>
    <row r="3" spans="1:9" ht="15">
      <c r="A3" s="15" t="s">
        <v>134</v>
      </c>
      <c r="I3" s="15"/>
    </row>
    <row r="4" spans="1:9" ht="15">
      <c r="A4" s="16" t="s">
        <v>133</v>
      </c>
      <c r="I4" s="15"/>
    </row>
    <row r="5" spans="1:5" s="5" customFormat="1" ht="90">
      <c r="A5" s="47" t="s">
        <v>15</v>
      </c>
      <c r="B5" s="47" t="s">
        <v>128</v>
      </c>
      <c r="C5" s="47" t="s">
        <v>129</v>
      </c>
      <c r="D5" s="47" t="s">
        <v>130</v>
      </c>
      <c r="E5" s="47" t="s">
        <v>131</v>
      </c>
    </row>
    <row r="6" spans="1:5" ht="15">
      <c r="A6" s="4" t="s">
        <v>47</v>
      </c>
      <c r="B6" s="48">
        <v>72.2</v>
      </c>
      <c r="C6" s="48">
        <v>76.8</v>
      </c>
      <c r="D6" s="48">
        <v>90</v>
      </c>
      <c r="E6" s="48">
        <v>80.9</v>
      </c>
    </row>
    <row r="8" spans="1:5" ht="15">
      <c r="A8" s="4" t="s">
        <v>42</v>
      </c>
      <c r="B8" s="48">
        <v>86.2</v>
      </c>
      <c r="C8" s="48">
        <v>84.5</v>
      </c>
      <c r="D8" s="48">
        <v>95</v>
      </c>
      <c r="E8" s="48">
        <v>85.8</v>
      </c>
    </row>
    <row r="9" spans="1:5" ht="15">
      <c r="A9" s="4" t="s">
        <v>44</v>
      </c>
      <c r="B9" s="48">
        <v>83.5</v>
      </c>
      <c r="C9" s="48">
        <v>80.8</v>
      </c>
      <c r="D9" s="48">
        <v>93.9</v>
      </c>
      <c r="E9" s="48">
        <v>83.3</v>
      </c>
    </row>
    <row r="10" spans="1:5" ht="15">
      <c r="A10" s="4" t="s">
        <v>38</v>
      </c>
      <c r="B10" s="48">
        <v>83</v>
      </c>
      <c r="C10" s="48">
        <v>79.8</v>
      </c>
      <c r="D10" s="48">
        <v>92.3</v>
      </c>
      <c r="E10" s="48">
        <v>79.9</v>
      </c>
    </row>
    <row r="11" spans="1:5" ht="15">
      <c r="A11" s="4" t="s">
        <v>31</v>
      </c>
      <c r="B11" s="48">
        <v>82.6</v>
      </c>
      <c r="C11" s="48">
        <v>84.6</v>
      </c>
      <c r="D11" s="48">
        <v>89.4</v>
      </c>
      <c r="E11" s="48">
        <v>79.4</v>
      </c>
    </row>
    <row r="12" spans="1:5" ht="15">
      <c r="A12" s="4" t="s">
        <v>22</v>
      </c>
      <c r="B12" s="48">
        <v>82.2</v>
      </c>
      <c r="C12" s="48">
        <v>78.5</v>
      </c>
      <c r="D12" s="48">
        <v>92.7</v>
      </c>
      <c r="E12" s="48">
        <v>81.1</v>
      </c>
    </row>
    <row r="13" spans="1:5" ht="15">
      <c r="A13" s="4" t="s">
        <v>35</v>
      </c>
      <c r="B13" s="48">
        <v>80.7</v>
      </c>
      <c r="C13" s="48">
        <v>81.1</v>
      </c>
      <c r="D13" s="48">
        <v>93.7</v>
      </c>
      <c r="E13" s="48">
        <v>84.6</v>
      </c>
    </row>
    <row r="14" spans="1:5" ht="15">
      <c r="A14" s="4" t="s">
        <v>24</v>
      </c>
      <c r="B14" s="48">
        <v>80.3</v>
      </c>
      <c r="C14" s="48">
        <v>80.3</v>
      </c>
      <c r="D14" s="48">
        <v>92</v>
      </c>
      <c r="E14" s="48">
        <v>79.2</v>
      </c>
    </row>
    <row r="15" spans="1:5" ht="15">
      <c r="A15" s="4" t="s">
        <v>16</v>
      </c>
      <c r="B15" s="48">
        <v>79.6</v>
      </c>
      <c r="C15" s="48">
        <v>82.2</v>
      </c>
      <c r="D15" s="48">
        <v>91.5</v>
      </c>
      <c r="E15" s="48">
        <v>83.4</v>
      </c>
    </row>
    <row r="16" spans="1:5" ht="15">
      <c r="A16" s="4" t="s">
        <v>127</v>
      </c>
      <c r="B16" s="48">
        <v>78.8</v>
      </c>
      <c r="C16" s="48">
        <v>85.1</v>
      </c>
      <c r="D16" s="48">
        <v>91.6</v>
      </c>
      <c r="E16" s="48">
        <v>86.1</v>
      </c>
    </row>
    <row r="17" spans="1:5" ht="15">
      <c r="A17" s="4" t="s">
        <v>30</v>
      </c>
      <c r="B17" s="48">
        <v>77.2</v>
      </c>
      <c r="C17" s="48">
        <v>85.8</v>
      </c>
      <c r="D17" s="48">
        <v>89</v>
      </c>
      <c r="E17" s="48">
        <v>79.4</v>
      </c>
    </row>
    <row r="18" spans="1:5" ht="15">
      <c r="A18" s="4" t="s">
        <v>19</v>
      </c>
      <c r="B18" s="48">
        <v>76.3</v>
      </c>
      <c r="C18" s="48">
        <v>71.7</v>
      </c>
      <c r="D18" s="48">
        <v>89</v>
      </c>
      <c r="E18" s="48">
        <v>74.2</v>
      </c>
    </row>
    <row r="19" spans="1:5" ht="15">
      <c r="A19" s="4" t="s">
        <v>25</v>
      </c>
      <c r="B19" s="48">
        <v>75.5</v>
      </c>
      <c r="C19" s="48">
        <v>76.9</v>
      </c>
      <c r="D19" s="48">
        <v>89.7</v>
      </c>
      <c r="E19" s="48">
        <v>79</v>
      </c>
    </row>
    <row r="20" spans="1:5" ht="15">
      <c r="A20" s="4" t="s">
        <v>17</v>
      </c>
      <c r="B20" s="48">
        <v>75.4</v>
      </c>
      <c r="C20" s="48">
        <v>77.9</v>
      </c>
      <c r="D20" s="48">
        <v>89.3</v>
      </c>
      <c r="E20" s="48">
        <v>78.7</v>
      </c>
    </row>
    <row r="21" spans="1:5" ht="15">
      <c r="A21" s="4" t="s">
        <v>20</v>
      </c>
      <c r="B21" s="48">
        <v>75.3</v>
      </c>
      <c r="C21" s="48">
        <v>78.1</v>
      </c>
      <c r="D21" s="48">
        <v>90.8</v>
      </c>
      <c r="E21" s="48">
        <v>82.9</v>
      </c>
    </row>
    <row r="22" spans="1:5" ht="15">
      <c r="A22" s="4" t="s">
        <v>32</v>
      </c>
      <c r="B22" s="48">
        <v>75</v>
      </c>
      <c r="C22" s="48">
        <v>80.3</v>
      </c>
      <c r="D22" s="48">
        <v>88</v>
      </c>
      <c r="E22" s="48">
        <v>83.8</v>
      </c>
    </row>
    <row r="23" spans="1:5" ht="15">
      <c r="A23" s="4" t="s">
        <v>37</v>
      </c>
      <c r="B23" s="48">
        <v>74.1</v>
      </c>
      <c r="C23" s="48">
        <v>81.9</v>
      </c>
      <c r="D23" s="48">
        <v>93.5</v>
      </c>
      <c r="E23" s="48">
        <v>84.1</v>
      </c>
    </row>
    <row r="24" spans="1:5" ht="15">
      <c r="A24" s="4" t="s">
        <v>18</v>
      </c>
      <c r="B24" s="48">
        <v>73.4</v>
      </c>
      <c r="C24" s="48">
        <v>80.7</v>
      </c>
      <c r="D24" s="48">
        <v>86.9</v>
      </c>
      <c r="E24" s="48">
        <v>82.1</v>
      </c>
    </row>
    <row r="25" spans="1:5" ht="15">
      <c r="A25" s="4" t="s">
        <v>23</v>
      </c>
      <c r="B25" s="48">
        <v>73.2</v>
      </c>
      <c r="C25" s="48">
        <v>86.4</v>
      </c>
      <c r="D25" s="48">
        <v>92.9</v>
      </c>
      <c r="E25" s="48">
        <v>82.6</v>
      </c>
    </row>
    <row r="26" spans="1:5" ht="15">
      <c r="A26" s="4" t="s">
        <v>21</v>
      </c>
      <c r="B26" s="48">
        <v>72.3</v>
      </c>
      <c r="C26" s="48">
        <v>89.2</v>
      </c>
      <c r="D26" s="48">
        <v>96.5</v>
      </c>
      <c r="E26" s="48">
        <v>90.9</v>
      </c>
    </row>
    <row r="27" spans="1:5" ht="15">
      <c r="A27" s="4" t="s">
        <v>33</v>
      </c>
      <c r="B27" s="48">
        <v>72.3</v>
      </c>
      <c r="C27" s="48">
        <v>80.8</v>
      </c>
      <c r="D27" s="48">
        <v>95.7</v>
      </c>
      <c r="E27" s="48">
        <v>90.1</v>
      </c>
    </row>
    <row r="28" spans="1:5" ht="15">
      <c r="A28" s="4" t="s">
        <v>39</v>
      </c>
      <c r="B28" s="48">
        <v>68.8</v>
      </c>
      <c r="C28" s="48">
        <v>76</v>
      </c>
      <c r="D28" s="48">
        <v>91.1</v>
      </c>
      <c r="E28" s="48">
        <v>87.1</v>
      </c>
    </row>
    <row r="29" spans="1:5" ht="15">
      <c r="A29" s="4" t="s">
        <v>41</v>
      </c>
      <c r="B29" s="48">
        <v>68.8</v>
      </c>
      <c r="C29" s="48">
        <v>82.3</v>
      </c>
      <c r="D29" s="48">
        <v>90.1</v>
      </c>
      <c r="E29" s="48">
        <v>83.6</v>
      </c>
    </row>
    <row r="30" spans="1:5" ht="15">
      <c r="A30" s="4" t="s">
        <v>27</v>
      </c>
      <c r="B30" s="48">
        <v>68.4</v>
      </c>
      <c r="C30" s="48">
        <v>85.5</v>
      </c>
      <c r="D30" s="48">
        <v>92.7</v>
      </c>
      <c r="E30" s="48">
        <v>87.2</v>
      </c>
    </row>
    <row r="31" spans="1:5" ht="15">
      <c r="A31" s="4" t="s">
        <v>28</v>
      </c>
      <c r="B31" s="48">
        <v>68.3</v>
      </c>
      <c r="C31" s="48">
        <v>79.5</v>
      </c>
      <c r="D31" s="48">
        <v>89</v>
      </c>
      <c r="E31" s="48">
        <v>80.9</v>
      </c>
    </row>
    <row r="32" spans="1:5" ht="15">
      <c r="A32" s="4" t="s">
        <v>43</v>
      </c>
      <c r="B32" s="48">
        <v>66.2</v>
      </c>
      <c r="C32" s="48">
        <v>69</v>
      </c>
      <c r="D32" s="48">
        <v>84.3</v>
      </c>
      <c r="E32" s="48">
        <v>73.4</v>
      </c>
    </row>
    <row r="33" spans="1:5" ht="15">
      <c r="A33" s="4" t="s">
        <v>26</v>
      </c>
      <c r="B33" s="48">
        <v>61.3</v>
      </c>
      <c r="C33" s="48">
        <v>60.8</v>
      </c>
      <c r="D33" s="48">
        <v>88.5</v>
      </c>
      <c r="E33" s="48">
        <v>72.6</v>
      </c>
    </row>
    <row r="34" spans="1:5" ht="15">
      <c r="A34" s="4" t="s">
        <v>29</v>
      </c>
      <c r="B34" s="48">
        <v>57.3</v>
      </c>
      <c r="C34" s="48">
        <v>61.7</v>
      </c>
      <c r="D34" s="48">
        <v>86.2</v>
      </c>
      <c r="E34" s="48">
        <v>74.3</v>
      </c>
    </row>
    <row r="35" spans="2:5" ht="15">
      <c r="B35" s="48"/>
      <c r="C35" s="48"/>
      <c r="D35" s="48"/>
      <c r="E35" s="48"/>
    </row>
    <row r="36" spans="1:5" ht="15">
      <c r="A36" s="4" t="s">
        <v>40</v>
      </c>
      <c r="B36" s="48">
        <v>70.1</v>
      </c>
      <c r="C36" s="48">
        <v>67.5</v>
      </c>
      <c r="D36" s="48">
        <v>85.6</v>
      </c>
      <c r="E36" s="48">
        <v>74.1</v>
      </c>
    </row>
    <row r="37" spans="1:5" ht="15">
      <c r="A37" s="4" t="s">
        <v>36</v>
      </c>
      <c r="B37" s="48">
        <v>57</v>
      </c>
      <c r="C37" s="48">
        <v>59.1</v>
      </c>
      <c r="D37" s="48">
        <v>79.3</v>
      </c>
      <c r="E37" s="48">
        <v>68.8</v>
      </c>
    </row>
    <row r="38" spans="1:5" ht="15">
      <c r="A38" s="4" t="s">
        <v>34</v>
      </c>
      <c r="B38" s="48">
        <v>54.3</v>
      </c>
      <c r="C38" s="48">
        <v>59.4</v>
      </c>
      <c r="D38" s="48">
        <v>71.5</v>
      </c>
      <c r="E38" s="48">
        <v>63.7</v>
      </c>
    </row>
    <row r="39" spans="1:5" ht="15">
      <c r="A39" s="4" t="s">
        <v>45</v>
      </c>
      <c r="B39" s="48">
        <v>32.9</v>
      </c>
      <c r="C39" s="48">
        <v>44.1</v>
      </c>
      <c r="D39" s="48">
        <v>81.4</v>
      </c>
      <c r="E39" s="48">
        <v>72.6</v>
      </c>
    </row>
  </sheetData>
  <autoFilter ref="A35:E35">
    <sortState ref="A36:E39">
      <sortCondition descending="1" sortBy="value" ref="B36:B39"/>
    </sortState>
  </autoFilter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87"/>
  <sheetViews>
    <sheetView zoomScale="90" zoomScaleNormal="90" workbookViewId="0" topLeftCell="I1">
      <selection activeCell="J21" sqref="J21"/>
    </sheetView>
  </sheetViews>
  <sheetFormatPr defaultColWidth="8.8515625" defaultRowHeight="15"/>
  <cols>
    <col min="1" max="1" width="27.28125" style="4" customWidth="1"/>
    <col min="2" max="2" width="20.57421875" style="4" customWidth="1"/>
    <col min="3" max="16384" width="8.8515625" style="4" customWidth="1"/>
  </cols>
  <sheetData>
    <row r="1" ht="15"/>
    <row r="2" ht="15"/>
    <row r="3" ht="15"/>
    <row r="4" spans="1:6" ht="15">
      <c r="A4" s="29" t="s">
        <v>78</v>
      </c>
      <c r="B4" s="29"/>
      <c r="C4" s="29" t="s">
        <v>3</v>
      </c>
      <c r="D4" s="29" t="s">
        <v>101</v>
      </c>
      <c r="E4" s="29" t="s">
        <v>103</v>
      </c>
      <c r="F4" s="29" t="s">
        <v>102</v>
      </c>
    </row>
    <row r="5" spans="1:6" ht="15">
      <c r="A5" s="64"/>
      <c r="B5" s="21" t="s">
        <v>3</v>
      </c>
      <c r="C5" s="22">
        <v>74.1</v>
      </c>
      <c r="D5" s="22">
        <v>48.7</v>
      </c>
      <c r="E5" s="22">
        <v>74.2</v>
      </c>
      <c r="F5" s="22">
        <v>84.8</v>
      </c>
    </row>
    <row r="6" spans="1:6" ht="15">
      <c r="A6" s="65"/>
      <c r="B6" s="23" t="s">
        <v>107</v>
      </c>
      <c r="C6" s="24">
        <v>76.8</v>
      </c>
      <c r="D6" s="24">
        <v>53</v>
      </c>
      <c r="E6" s="24">
        <v>77.5</v>
      </c>
      <c r="F6" s="24">
        <v>85.6</v>
      </c>
    </row>
    <row r="7" spans="1:7" ht="15">
      <c r="A7" s="65"/>
      <c r="B7" s="23" t="s">
        <v>82</v>
      </c>
      <c r="C7" s="24">
        <v>74.2</v>
      </c>
      <c r="D7" s="24">
        <v>51.6</v>
      </c>
      <c r="E7" s="24">
        <v>74.8</v>
      </c>
      <c r="F7" s="24">
        <v>83.6</v>
      </c>
      <c r="G7" s="4">
        <f>F7-D7</f>
        <v>31.999999999999993</v>
      </c>
    </row>
    <row r="8" spans="1:7" ht="15">
      <c r="A8" s="65"/>
      <c r="B8" s="23" t="s">
        <v>83</v>
      </c>
      <c r="C8" s="24">
        <v>74.3</v>
      </c>
      <c r="D8" s="24">
        <v>47.3</v>
      </c>
      <c r="E8" s="24">
        <v>72.3</v>
      </c>
      <c r="F8" s="24">
        <v>85.9</v>
      </c>
      <c r="G8" s="4">
        <f>F8-D8</f>
        <v>38.60000000000001</v>
      </c>
    </row>
    <row r="9" spans="1:7" ht="15">
      <c r="A9" s="65"/>
      <c r="B9" s="23" t="s">
        <v>84</v>
      </c>
      <c r="C9" s="24">
        <v>59.1</v>
      </c>
      <c r="D9" s="24">
        <v>31.5</v>
      </c>
      <c r="E9" s="24">
        <v>58.6</v>
      </c>
      <c r="F9" s="24">
        <v>79.9</v>
      </c>
      <c r="G9" s="4">
        <f>F9-D9</f>
        <v>48.400000000000006</v>
      </c>
    </row>
    <row r="10" spans="1:6" ht="15">
      <c r="A10" s="65"/>
      <c r="B10" s="23"/>
      <c r="C10" s="24"/>
      <c r="D10" s="24"/>
      <c r="E10" s="24"/>
      <c r="F10" s="24"/>
    </row>
    <row r="11" spans="1:6" ht="15">
      <c r="A11" s="65"/>
      <c r="B11" s="23" t="s">
        <v>3</v>
      </c>
      <c r="C11" s="24">
        <v>85.4</v>
      </c>
      <c r="D11" s="24">
        <v>72.5</v>
      </c>
      <c r="E11" s="24">
        <v>86.8</v>
      </c>
      <c r="F11" s="24">
        <v>91.1</v>
      </c>
    </row>
    <row r="12" spans="1:6" ht="15">
      <c r="A12" s="65"/>
      <c r="B12" s="23" t="s">
        <v>107</v>
      </c>
      <c r="C12" s="24">
        <v>80.9</v>
      </c>
      <c r="D12" s="24">
        <v>66.3</v>
      </c>
      <c r="E12" s="24">
        <v>82.6</v>
      </c>
      <c r="F12" s="24">
        <v>87.4</v>
      </c>
    </row>
    <row r="13" spans="1:7" ht="15">
      <c r="A13" s="65"/>
      <c r="B13" s="23" t="s">
        <v>82</v>
      </c>
      <c r="C13" s="24">
        <v>88.7</v>
      </c>
      <c r="D13" s="24">
        <v>78.7</v>
      </c>
      <c r="E13" s="24">
        <v>89.8</v>
      </c>
      <c r="F13" s="24">
        <v>93.3</v>
      </c>
      <c r="G13" s="4">
        <f>F13-D13</f>
        <v>14.599999999999994</v>
      </c>
    </row>
    <row r="14" spans="1:7" ht="15">
      <c r="A14" s="65"/>
      <c r="B14" s="23" t="s">
        <v>83</v>
      </c>
      <c r="C14" s="24">
        <v>92.4</v>
      </c>
      <c r="D14" s="24">
        <v>82.2</v>
      </c>
      <c r="E14" s="24">
        <v>93.3</v>
      </c>
      <c r="F14" s="24">
        <v>96.2</v>
      </c>
      <c r="G14" s="4">
        <f>F14-D14</f>
        <v>14</v>
      </c>
    </row>
    <row r="15" spans="1:7" ht="15">
      <c r="A15" s="65"/>
      <c r="B15" s="23" t="s">
        <v>84</v>
      </c>
      <c r="C15" s="24">
        <v>86.7</v>
      </c>
      <c r="D15" s="24">
        <v>70.6</v>
      </c>
      <c r="E15" s="24">
        <v>90.1</v>
      </c>
      <c r="F15" s="24">
        <v>94.4</v>
      </c>
      <c r="G15" s="4">
        <f>F15-D15</f>
        <v>23.80000000000001</v>
      </c>
    </row>
    <row r="16" ht="15"/>
    <row r="17" spans="2:3" ht="15">
      <c r="B17" s="4" t="s">
        <v>55</v>
      </c>
      <c r="C17" s="4" t="s">
        <v>54</v>
      </c>
    </row>
    <row r="18" spans="1:3" ht="15">
      <c r="A18" s="4" t="s">
        <v>121</v>
      </c>
      <c r="B18" s="4">
        <f>MIN(D11:D15)</f>
        <v>66.3</v>
      </c>
      <c r="C18" s="4">
        <f>MIN(D5:D9)</f>
        <v>31.5</v>
      </c>
    </row>
    <row r="19" spans="1:5" ht="15">
      <c r="A19" s="4" t="s">
        <v>122</v>
      </c>
      <c r="B19" s="4">
        <f>MAX(D11:D15)</f>
        <v>82.2</v>
      </c>
      <c r="C19" s="4">
        <f>MAX(D5:D9)</f>
        <v>53</v>
      </c>
      <c r="D19" s="4">
        <f>B19-B18</f>
        <v>15.900000000000006</v>
      </c>
      <c r="E19" s="4">
        <f>C19-C18</f>
        <v>21.5</v>
      </c>
    </row>
    <row r="20" spans="1:3" ht="15">
      <c r="A20" s="4" t="s">
        <v>123</v>
      </c>
      <c r="B20" s="4">
        <f>MIN(E11:E15)</f>
        <v>82.6</v>
      </c>
      <c r="C20" s="4">
        <f>MIN(E5:E9)</f>
        <v>58.6</v>
      </c>
    </row>
    <row r="21" spans="1:5" ht="15">
      <c r="A21" s="4" t="s">
        <v>124</v>
      </c>
      <c r="B21" s="4">
        <f>MAX(E11:E15)</f>
        <v>93.3</v>
      </c>
      <c r="C21" s="4">
        <f>MAX(E5:E9)</f>
        <v>77.5</v>
      </c>
      <c r="D21" s="4">
        <f>B21-B20</f>
        <v>10.700000000000003</v>
      </c>
      <c r="E21" s="4">
        <f>C21-C20</f>
        <v>18.9</v>
      </c>
    </row>
    <row r="22" spans="1:3" ht="15">
      <c r="A22" s="4" t="s">
        <v>125</v>
      </c>
      <c r="B22" s="4">
        <f>MIN(F11:F15)</f>
        <v>87.4</v>
      </c>
      <c r="C22" s="4">
        <f>MIN(F5:F9)</f>
        <v>79.9</v>
      </c>
    </row>
    <row r="23" spans="1:5" ht="15">
      <c r="A23" s="4" t="s">
        <v>126</v>
      </c>
      <c r="B23" s="4">
        <f>MAX(F11:F15)</f>
        <v>96.2</v>
      </c>
      <c r="C23" s="4">
        <f>MAX(F5:F9)</f>
        <v>85.9</v>
      </c>
      <c r="D23" s="4">
        <f>B23-B22</f>
        <v>8.799999999999997</v>
      </c>
      <c r="E23" s="4">
        <f>C23-C22</f>
        <v>6</v>
      </c>
    </row>
    <row r="24" spans="1:8" ht="15">
      <c r="A24" s="53" t="s">
        <v>85</v>
      </c>
      <c r="G24"/>
      <c r="H24"/>
    </row>
    <row r="26" ht="15">
      <c r="A26" s="49" t="s">
        <v>86</v>
      </c>
    </row>
    <row r="27" spans="1:2" ht="15">
      <c r="A27" s="49" t="s">
        <v>87</v>
      </c>
      <c r="B27" s="52">
        <v>44349.56328703703</v>
      </c>
    </row>
    <row r="28" spans="1:2" ht="15">
      <c r="A28" s="49" t="s">
        <v>88</v>
      </c>
      <c r="B28" s="52">
        <v>44406.524653125</v>
      </c>
    </row>
    <row r="29" ht="15">
      <c r="B29" s="49" t="s">
        <v>89</v>
      </c>
    </row>
    <row r="30" ht="15">
      <c r="A30" s="49" t="s">
        <v>90</v>
      </c>
    </row>
    <row r="31" spans="1:2" ht="15">
      <c r="A31" s="49" t="s">
        <v>91</v>
      </c>
      <c r="B31" s="49" t="s">
        <v>53</v>
      </c>
    </row>
    <row r="32" spans="1:2" ht="15">
      <c r="A32" s="49" t="s">
        <v>15</v>
      </c>
      <c r="B32" s="49" t="s">
        <v>92</v>
      </c>
    </row>
    <row r="33" ht="15">
      <c r="B33" s="49" t="s">
        <v>93</v>
      </c>
    </row>
    <row r="34" spans="1:10" ht="15">
      <c r="A34" s="50" t="s">
        <v>94</v>
      </c>
      <c r="B34" s="50" t="s">
        <v>78</v>
      </c>
      <c r="C34" s="50" t="s">
        <v>74</v>
      </c>
      <c r="D34" s="50" t="s">
        <v>74</v>
      </c>
      <c r="E34" s="50" t="s">
        <v>74</v>
      </c>
      <c r="F34" s="50" t="s">
        <v>74</v>
      </c>
      <c r="G34" s="50" t="s">
        <v>73</v>
      </c>
      <c r="H34" s="50" t="s">
        <v>73</v>
      </c>
      <c r="I34" s="50" t="s">
        <v>73</v>
      </c>
      <c r="J34" s="50" t="s">
        <v>73</v>
      </c>
    </row>
    <row r="35" spans="1:10" ht="15">
      <c r="A35" s="50" t="s">
        <v>95</v>
      </c>
      <c r="B35" s="50" t="s">
        <v>96</v>
      </c>
      <c r="C35" s="50" t="s">
        <v>97</v>
      </c>
      <c r="D35" s="50" t="s">
        <v>79</v>
      </c>
      <c r="E35" s="50" t="s">
        <v>81</v>
      </c>
      <c r="F35" s="50" t="s">
        <v>80</v>
      </c>
      <c r="G35" s="50" t="s">
        <v>97</v>
      </c>
      <c r="H35" s="50" t="s">
        <v>79</v>
      </c>
      <c r="I35" s="50" t="s">
        <v>80</v>
      </c>
      <c r="J35" s="50" t="s">
        <v>81</v>
      </c>
    </row>
    <row r="36" spans="1:10" ht="15">
      <c r="A36" s="50" t="s">
        <v>3</v>
      </c>
      <c r="B36" s="50" t="s">
        <v>3</v>
      </c>
      <c r="C36" s="51">
        <v>85.4</v>
      </c>
      <c r="D36" s="51">
        <v>72.5</v>
      </c>
      <c r="E36" s="51">
        <v>86.8</v>
      </c>
      <c r="F36" s="51">
        <v>91.1</v>
      </c>
      <c r="G36" s="51">
        <v>74.1</v>
      </c>
      <c r="H36" s="51">
        <v>48.7</v>
      </c>
      <c r="I36" s="51">
        <v>84.8</v>
      </c>
      <c r="J36" s="51">
        <v>74.2</v>
      </c>
    </row>
    <row r="37" spans="1:10" ht="15">
      <c r="A37" s="50" t="s">
        <v>3</v>
      </c>
      <c r="B37" s="50" t="s">
        <v>59</v>
      </c>
      <c r="C37" s="51">
        <v>80.9</v>
      </c>
      <c r="D37" s="51">
        <v>66.3</v>
      </c>
      <c r="E37" s="51">
        <v>82.6</v>
      </c>
      <c r="F37" s="51">
        <v>87.4</v>
      </c>
      <c r="G37" s="51">
        <v>76.8</v>
      </c>
      <c r="H37" s="51">
        <v>53</v>
      </c>
      <c r="I37" s="51">
        <v>85.6</v>
      </c>
      <c r="J37" s="51">
        <v>77.5</v>
      </c>
    </row>
    <row r="38" spans="1:10" ht="15">
      <c r="A38" s="50" t="s">
        <v>3</v>
      </c>
      <c r="B38" s="50" t="s">
        <v>82</v>
      </c>
      <c r="C38" s="51">
        <v>88.7</v>
      </c>
      <c r="D38" s="51">
        <v>78.7</v>
      </c>
      <c r="E38" s="51">
        <v>89.8</v>
      </c>
      <c r="F38" s="51">
        <v>93.3</v>
      </c>
      <c r="G38" s="51">
        <v>74.2</v>
      </c>
      <c r="H38" s="51">
        <v>51.6</v>
      </c>
      <c r="I38" s="51">
        <v>83.6</v>
      </c>
      <c r="J38" s="51">
        <v>74.8</v>
      </c>
    </row>
    <row r="39" spans="1:10" ht="15">
      <c r="A39" s="50" t="s">
        <v>3</v>
      </c>
      <c r="B39" s="50" t="s">
        <v>83</v>
      </c>
      <c r="C39" s="51">
        <v>92.4</v>
      </c>
      <c r="D39" s="51">
        <v>82.2</v>
      </c>
      <c r="E39" s="51">
        <v>93.3</v>
      </c>
      <c r="F39" s="51">
        <v>96.2</v>
      </c>
      <c r="G39" s="51">
        <v>74.3</v>
      </c>
      <c r="H39" s="51">
        <v>47.3</v>
      </c>
      <c r="I39" s="51">
        <v>85.9</v>
      </c>
      <c r="J39" s="51">
        <v>72.3</v>
      </c>
    </row>
    <row r="40" spans="1:10" ht="15">
      <c r="A40" s="50" t="s">
        <v>3</v>
      </c>
      <c r="B40" s="50" t="s">
        <v>84</v>
      </c>
      <c r="C40" s="51">
        <v>86.7</v>
      </c>
      <c r="D40" s="51">
        <v>70.6</v>
      </c>
      <c r="E40" s="51">
        <v>90.1</v>
      </c>
      <c r="F40" s="51">
        <v>94.4</v>
      </c>
      <c r="G40" s="51">
        <v>59.1</v>
      </c>
      <c r="H40" s="51">
        <v>31.5</v>
      </c>
      <c r="I40" s="51">
        <v>79.9</v>
      </c>
      <c r="J40" s="51">
        <v>58.6</v>
      </c>
    </row>
    <row r="41" spans="1:10" ht="15">
      <c r="A41" s="50" t="s">
        <v>3</v>
      </c>
      <c r="B41" s="50" t="s">
        <v>99</v>
      </c>
      <c r="C41" s="50" t="s">
        <v>100</v>
      </c>
      <c r="D41" s="50" t="s">
        <v>100</v>
      </c>
      <c r="E41" s="50" t="s">
        <v>100</v>
      </c>
      <c r="F41" s="50" t="s">
        <v>100</v>
      </c>
      <c r="G41" s="50" t="s">
        <v>100</v>
      </c>
      <c r="H41" s="50" t="s">
        <v>100</v>
      </c>
      <c r="I41" s="50" t="s">
        <v>100</v>
      </c>
      <c r="J41" s="50" t="s">
        <v>100</v>
      </c>
    </row>
    <row r="42" spans="1:10" ht="15">
      <c r="A42" s="50" t="s">
        <v>98</v>
      </c>
      <c r="B42" s="50" t="s">
        <v>3</v>
      </c>
      <c r="C42" s="51">
        <v>90.8</v>
      </c>
      <c r="D42" s="51">
        <v>77.3</v>
      </c>
      <c r="E42" s="51">
        <v>92.3</v>
      </c>
      <c r="F42" s="51">
        <v>95.7</v>
      </c>
      <c r="G42" s="51">
        <v>65.8</v>
      </c>
      <c r="H42" s="51">
        <v>35.4</v>
      </c>
      <c r="I42" s="51">
        <v>79.5</v>
      </c>
      <c r="J42" s="51">
        <v>62</v>
      </c>
    </row>
    <row r="43" spans="1:10" ht="15">
      <c r="A43" s="50" t="s">
        <v>98</v>
      </c>
      <c r="B43" s="50" t="s">
        <v>59</v>
      </c>
      <c r="C43" s="50" t="s">
        <v>100</v>
      </c>
      <c r="D43" s="50" t="s">
        <v>100</v>
      </c>
      <c r="E43" s="50" t="s">
        <v>100</v>
      </c>
      <c r="F43" s="50" t="s">
        <v>100</v>
      </c>
      <c r="G43" s="50" t="s">
        <v>100</v>
      </c>
      <c r="H43" s="50" t="s">
        <v>100</v>
      </c>
      <c r="I43" s="50" t="s">
        <v>100</v>
      </c>
      <c r="J43" s="50" t="s">
        <v>100</v>
      </c>
    </row>
    <row r="44" spans="1:10" ht="15">
      <c r="A44" s="50" t="s">
        <v>98</v>
      </c>
      <c r="B44" s="50" t="s">
        <v>82</v>
      </c>
      <c r="C44" s="51">
        <v>91.5</v>
      </c>
      <c r="D44" s="51">
        <v>79.8</v>
      </c>
      <c r="E44" s="51">
        <v>92.1</v>
      </c>
      <c r="F44" s="51">
        <v>95.7</v>
      </c>
      <c r="G44" s="51">
        <v>70.6</v>
      </c>
      <c r="H44" s="51">
        <v>43.9</v>
      </c>
      <c r="I44" s="51">
        <v>79.9</v>
      </c>
      <c r="J44" s="51">
        <v>66.5</v>
      </c>
    </row>
    <row r="45" spans="1:10" ht="15">
      <c r="A45" s="50" t="s">
        <v>98</v>
      </c>
      <c r="B45" s="50" t="s">
        <v>83</v>
      </c>
      <c r="C45" s="51">
        <v>92.5</v>
      </c>
      <c r="D45" s="51">
        <v>81</v>
      </c>
      <c r="E45" s="51">
        <v>93.6</v>
      </c>
      <c r="F45" s="51">
        <v>96.4</v>
      </c>
      <c r="G45" s="51">
        <v>68.2</v>
      </c>
      <c r="H45" s="51">
        <v>39.7</v>
      </c>
      <c r="I45" s="51">
        <v>80.9</v>
      </c>
      <c r="J45" s="51">
        <v>63.6</v>
      </c>
    </row>
    <row r="46" spans="1:10" ht="15">
      <c r="A46" s="50" t="s">
        <v>98</v>
      </c>
      <c r="B46" s="50" t="s">
        <v>84</v>
      </c>
      <c r="C46" s="51">
        <v>85.5</v>
      </c>
      <c r="D46" s="51">
        <v>69</v>
      </c>
      <c r="E46" s="51">
        <v>89.9</v>
      </c>
      <c r="F46" s="51">
        <v>93.8</v>
      </c>
      <c r="G46" s="51">
        <v>50.6</v>
      </c>
      <c r="H46" s="51">
        <v>24.3</v>
      </c>
      <c r="I46" s="51">
        <v>74.1</v>
      </c>
      <c r="J46" s="51">
        <v>49.2</v>
      </c>
    </row>
    <row r="47" spans="1:10" ht="15">
      <c r="A47" s="50" t="s">
        <v>98</v>
      </c>
      <c r="B47" s="50" t="s">
        <v>99</v>
      </c>
      <c r="C47" s="50" t="s">
        <v>100</v>
      </c>
      <c r="D47" s="50" t="s">
        <v>100</v>
      </c>
      <c r="E47" s="50" t="s">
        <v>100</v>
      </c>
      <c r="F47" s="50" t="s">
        <v>100</v>
      </c>
      <c r="G47" s="50" t="s">
        <v>100</v>
      </c>
      <c r="H47" s="50" t="s">
        <v>100</v>
      </c>
      <c r="I47" s="50" t="s">
        <v>100</v>
      </c>
      <c r="J47" s="50" t="s">
        <v>100</v>
      </c>
    </row>
    <row r="49" ht="15">
      <c r="A49" s="49" t="s">
        <v>105</v>
      </c>
    </row>
    <row r="50" ht="15">
      <c r="A50" s="49" t="s">
        <v>100</v>
      </c>
    </row>
    <row r="51" ht="15">
      <c r="B51" s="49" t="s">
        <v>104</v>
      </c>
    </row>
    <row r="55" spans="1:6" ht="15">
      <c r="A55" s="4" t="s">
        <v>78</v>
      </c>
      <c r="B55" s="4" t="s">
        <v>8</v>
      </c>
      <c r="C55" s="4" t="s">
        <v>97</v>
      </c>
      <c r="D55" s="4" t="s">
        <v>101</v>
      </c>
      <c r="E55" s="4" t="s">
        <v>103</v>
      </c>
      <c r="F55" s="4" t="s">
        <v>102</v>
      </c>
    </row>
    <row r="56" spans="1:6" ht="15">
      <c r="A56" s="4" t="s">
        <v>73</v>
      </c>
      <c r="B56" s="4" t="s">
        <v>108</v>
      </c>
      <c r="C56" s="4">
        <v>73.8</v>
      </c>
      <c r="D56" s="4">
        <v>46</v>
      </c>
      <c r="E56" s="4">
        <v>72</v>
      </c>
      <c r="F56" s="4">
        <v>84.6</v>
      </c>
    </row>
    <row r="57" spans="2:6" ht="15">
      <c r="B57" s="4" t="s">
        <v>109</v>
      </c>
      <c r="C57" s="4">
        <v>81.1</v>
      </c>
      <c r="D57" s="4">
        <v>57.5</v>
      </c>
      <c r="E57" s="4">
        <v>80.8</v>
      </c>
      <c r="F57" s="4">
        <v>88.5</v>
      </c>
    </row>
    <row r="58" spans="2:13" ht="15">
      <c r="B58" s="4" t="s">
        <v>110</v>
      </c>
      <c r="C58" s="4">
        <v>65.4</v>
      </c>
      <c r="D58" s="4">
        <v>44.9</v>
      </c>
      <c r="E58" s="4">
        <v>70</v>
      </c>
      <c r="F58" s="4">
        <v>79</v>
      </c>
      <c r="I58"/>
      <c r="J58"/>
      <c r="K58"/>
      <c r="L58"/>
      <c r="M58"/>
    </row>
    <row r="59" spans="2:13" ht="15">
      <c r="B59" s="4" t="s">
        <v>111</v>
      </c>
      <c r="C59" s="4">
        <v>69.3</v>
      </c>
      <c r="D59" s="4">
        <v>49.3</v>
      </c>
      <c r="E59" s="4">
        <v>73.3</v>
      </c>
      <c r="F59" s="4">
        <v>78.3</v>
      </c>
      <c r="I59"/>
      <c r="J59"/>
      <c r="K59"/>
      <c r="L59"/>
      <c r="M59"/>
    </row>
    <row r="60" spans="2:13" ht="15">
      <c r="B60" s="4" t="s">
        <v>112</v>
      </c>
      <c r="C60" s="4">
        <v>74.3</v>
      </c>
      <c r="D60" s="4">
        <v>48.7</v>
      </c>
      <c r="E60" s="4">
        <v>74.6</v>
      </c>
      <c r="F60" s="4">
        <v>87.5</v>
      </c>
      <c r="I60"/>
      <c r="J60"/>
      <c r="K60"/>
      <c r="L60"/>
      <c r="M60"/>
    </row>
    <row r="61" spans="2:13" ht="15">
      <c r="B61" s="4" t="s">
        <v>113</v>
      </c>
      <c r="C61" s="4">
        <v>80.8</v>
      </c>
      <c r="D61" s="4">
        <v>55.9</v>
      </c>
      <c r="E61" s="4">
        <v>78.7</v>
      </c>
      <c r="F61" s="4">
        <v>88.4</v>
      </c>
      <c r="I61"/>
      <c r="J61"/>
      <c r="K61"/>
      <c r="L61"/>
      <c r="M61"/>
    </row>
    <row r="62" spans="2:13" ht="15">
      <c r="B62" s="4" t="s">
        <v>3</v>
      </c>
      <c r="C62" s="4">
        <v>74.1</v>
      </c>
      <c r="D62" s="4">
        <v>48.7</v>
      </c>
      <c r="E62" s="4">
        <v>74.2</v>
      </c>
      <c r="F62" s="4">
        <v>84.8</v>
      </c>
      <c r="I62"/>
      <c r="J62"/>
      <c r="K62"/>
      <c r="L62"/>
      <c r="M62"/>
    </row>
    <row r="63" spans="1:13" ht="15">
      <c r="A63" s="4" t="s">
        <v>74</v>
      </c>
      <c r="B63" s="4" t="s">
        <v>108</v>
      </c>
      <c r="C63" s="4">
        <v>92.1</v>
      </c>
      <c r="D63" s="4">
        <v>81.6</v>
      </c>
      <c r="E63" s="4">
        <v>92.9</v>
      </c>
      <c r="F63" s="4">
        <v>96.1</v>
      </c>
      <c r="I63"/>
      <c r="J63"/>
      <c r="K63"/>
      <c r="L63"/>
      <c r="M63"/>
    </row>
    <row r="64" spans="2:13" ht="15">
      <c r="B64" s="4" t="s">
        <v>109</v>
      </c>
      <c r="C64" s="4">
        <v>90.4</v>
      </c>
      <c r="D64" s="4">
        <v>79.7</v>
      </c>
      <c r="E64" s="4">
        <v>90.6</v>
      </c>
      <c r="F64" s="4">
        <v>94</v>
      </c>
      <c r="I64"/>
      <c r="J64"/>
      <c r="K64"/>
      <c r="L64"/>
      <c r="M64"/>
    </row>
    <row r="65" spans="2:13" ht="15">
      <c r="B65" s="4" t="s">
        <v>110</v>
      </c>
      <c r="C65" s="4">
        <v>81.8</v>
      </c>
      <c r="D65" s="4">
        <v>72</v>
      </c>
      <c r="E65" s="4">
        <v>85.9</v>
      </c>
      <c r="F65" s="4">
        <v>84.7</v>
      </c>
      <c r="I65"/>
      <c r="J65"/>
      <c r="K65"/>
      <c r="L65"/>
      <c r="M65"/>
    </row>
    <row r="66" spans="2:13" ht="15">
      <c r="B66" s="4" t="s">
        <v>111</v>
      </c>
      <c r="C66" s="4">
        <v>73.5</v>
      </c>
      <c r="D66" s="4">
        <v>60.2</v>
      </c>
      <c r="E66" s="4">
        <v>77.8</v>
      </c>
      <c r="F66" s="4">
        <v>77.9</v>
      </c>
      <c r="I66"/>
      <c r="J66"/>
      <c r="K66"/>
      <c r="L66"/>
      <c r="M66"/>
    </row>
    <row r="67" spans="2:13" ht="15">
      <c r="B67" s="4" t="s">
        <v>112</v>
      </c>
      <c r="C67" s="4">
        <v>86.9</v>
      </c>
      <c r="D67" s="4">
        <v>68.5</v>
      </c>
      <c r="E67" s="4">
        <v>88.4</v>
      </c>
      <c r="F67" s="4">
        <v>93.7</v>
      </c>
      <c r="I67"/>
      <c r="J67"/>
      <c r="K67"/>
      <c r="L67"/>
      <c r="M67"/>
    </row>
    <row r="68" spans="2:13" ht="15">
      <c r="B68" s="4" t="s">
        <v>113</v>
      </c>
      <c r="C68" s="4">
        <v>81.2</v>
      </c>
      <c r="D68" s="4">
        <v>67.1</v>
      </c>
      <c r="E68" s="4">
        <v>81.6</v>
      </c>
      <c r="F68" s="4">
        <v>88.4</v>
      </c>
      <c r="K68"/>
      <c r="L68"/>
      <c r="M68"/>
    </row>
    <row r="69" spans="2:13" ht="15">
      <c r="B69" s="4" t="s">
        <v>3</v>
      </c>
      <c r="C69" s="4">
        <v>85.4</v>
      </c>
      <c r="D69" s="4">
        <v>72.5</v>
      </c>
      <c r="E69" s="4">
        <v>86.8</v>
      </c>
      <c r="F69" s="4">
        <v>91.1</v>
      </c>
      <c r="K69"/>
      <c r="L69"/>
      <c r="M69"/>
    </row>
    <row r="70" spans="11:13" ht="15">
      <c r="K70"/>
      <c r="L70"/>
      <c r="M70"/>
    </row>
    <row r="71" spans="11:13" ht="15">
      <c r="K71"/>
      <c r="L71"/>
      <c r="M71"/>
    </row>
    <row r="72" spans="11:13" ht="15">
      <c r="K72"/>
      <c r="L72"/>
      <c r="M72"/>
    </row>
    <row r="73" spans="11:13" ht="15">
      <c r="K73"/>
      <c r="L73"/>
      <c r="M73"/>
    </row>
    <row r="74" spans="11:13" ht="15">
      <c r="K74"/>
      <c r="L74"/>
      <c r="M74"/>
    </row>
    <row r="75" spans="11:13" ht="15">
      <c r="K75"/>
      <c r="L75"/>
      <c r="M75"/>
    </row>
    <row r="76" spans="11:13" ht="15">
      <c r="K76"/>
      <c r="L76"/>
      <c r="M76"/>
    </row>
    <row r="77" spans="11:13" ht="15">
      <c r="K77"/>
      <c r="L77"/>
      <c r="M77"/>
    </row>
    <row r="78" spans="11:13" ht="15">
      <c r="K78"/>
      <c r="L78"/>
      <c r="M78"/>
    </row>
    <row r="79" spans="11:13" ht="15">
      <c r="K79"/>
      <c r="L79"/>
      <c r="M79"/>
    </row>
    <row r="80" spans="11:13" ht="15">
      <c r="K80"/>
      <c r="L80"/>
      <c r="M80"/>
    </row>
    <row r="81" spans="11:13" ht="15">
      <c r="K81"/>
      <c r="L81"/>
      <c r="M81"/>
    </row>
    <row r="82" spans="9:13" ht="15">
      <c r="I82"/>
      <c r="J82"/>
      <c r="K82"/>
      <c r="L82"/>
      <c r="M82"/>
    </row>
    <row r="83" spans="9:13" ht="15">
      <c r="I83"/>
      <c r="J83"/>
      <c r="K83"/>
      <c r="L83"/>
      <c r="M83"/>
    </row>
    <row r="84" spans="9:13" ht="15">
      <c r="I84"/>
      <c r="J84"/>
      <c r="K84"/>
      <c r="L84"/>
      <c r="M84"/>
    </row>
    <row r="85" spans="9:13" ht="15">
      <c r="I85"/>
      <c r="J85"/>
      <c r="K85"/>
      <c r="L85"/>
      <c r="M85"/>
    </row>
    <row r="86" spans="9:13" ht="15">
      <c r="I86"/>
      <c r="J86"/>
      <c r="K86"/>
      <c r="L86"/>
      <c r="M86"/>
    </row>
    <row r="87" spans="9:13" ht="15">
      <c r="I87"/>
      <c r="J87"/>
      <c r="K87"/>
      <c r="L87"/>
      <c r="M87"/>
    </row>
  </sheetData>
  <mergeCells count="2">
    <mergeCell ref="A5:A10"/>
    <mergeCell ref="A11:A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VILLETTE Genevieve (ESTAT)</dc:creator>
  <cp:keywords/>
  <dc:description/>
  <cp:lastModifiedBy>VILLETTE Genevieve (ESTAT)</cp:lastModifiedBy>
  <dcterms:created xsi:type="dcterms:W3CDTF">2021-07-28T12:04:31Z</dcterms:created>
  <dcterms:modified xsi:type="dcterms:W3CDTF">2021-08-02T07:24:11Z</dcterms:modified>
  <cp:category/>
  <cp:version/>
  <cp:contentType/>
  <cp:contentStatus/>
</cp:coreProperties>
</file>