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bookViews>
    <workbookView xWindow="28680" yWindow="65416" windowWidth="29040" windowHeight="16440" tabRatio="841" activeTab="0"/>
  </bookViews>
  <sheets>
    <sheet name="Figure1" sheetId="1" r:id="rId1"/>
    <sheet name="Figure2" sheetId="40" r:id="rId2"/>
    <sheet name="Figure3" sheetId="17" r:id="rId3"/>
    <sheet name="Table1" sheetId="2" r:id="rId4"/>
    <sheet name="Table2" sheetId="24" r:id="rId5"/>
    <sheet name="Map1" sheetId="7" r:id="rId6"/>
    <sheet name="Table3" sheetId="3" r:id="rId7"/>
    <sheet name="Map2" sheetId="10" r:id="rId8"/>
    <sheet name="Table4" sheetId="26" r:id="rId9"/>
    <sheet name="Table5" sheetId="23" r:id="rId10"/>
    <sheet name="Figure4" sheetId="50" r:id="rId11"/>
    <sheet name="Figure5" sheetId="49" r:id="rId12"/>
    <sheet name="Table6" sheetId="48" r:id="rId13"/>
    <sheet name="Map3" sheetId="12" r:id="rId14"/>
  </sheets>
  <definedNames/>
  <calcPr calcId="191029"/>
  <extLst/>
</workbook>
</file>

<file path=xl/sharedStrings.xml><?xml version="1.0" encoding="utf-8"?>
<sst xmlns="http://schemas.openxmlformats.org/spreadsheetml/2006/main" count="533" uniqueCount="264">
  <si>
    <t>Country</t>
  </si>
  <si>
    <t>PL</t>
  </si>
  <si>
    <t>RO</t>
  </si>
  <si>
    <t>LV</t>
  </si>
  <si>
    <t>LT</t>
  </si>
  <si>
    <t>SE</t>
  </si>
  <si>
    <t>IE</t>
  </si>
  <si>
    <t>BG</t>
  </si>
  <si>
    <t>IT</t>
  </si>
  <si>
    <t>SI</t>
  </si>
  <si>
    <t>FI</t>
  </si>
  <si>
    <t>PT</t>
  </si>
  <si>
    <t>CZ</t>
  </si>
  <si>
    <t>BE</t>
  </si>
  <si>
    <t>AT</t>
  </si>
  <si>
    <t>DE</t>
  </si>
  <si>
    <t>FR</t>
  </si>
  <si>
    <t>ES</t>
  </si>
  <si>
    <t>NL</t>
  </si>
  <si>
    <t>LU</t>
  </si>
  <si>
    <t>DK</t>
  </si>
  <si>
    <t>HU</t>
  </si>
  <si>
    <t>CY</t>
  </si>
  <si>
    <t>MT</t>
  </si>
  <si>
    <t>transport</t>
  </si>
  <si>
    <t>EL</t>
  </si>
  <si>
    <t>LUXEMBOURG</t>
  </si>
  <si>
    <t>Airport</t>
  </si>
  <si>
    <t>Rank</t>
  </si>
  <si>
    <t>LONDON HEATHROW</t>
  </si>
  <si>
    <t>FRANKFURT/MAIN</t>
  </si>
  <si>
    <t>AMSTERDAM/SCHIPHOL</t>
  </si>
  <si>
    <t>MADRID/BARAJAS</t>
  </si>
  <si>
    <t>MUNCHEN</t>
  </si>
  <si>
    <t>BARCELONA</t>
  </si>
  <si>
    <t>ROMA/FIUMICINO</t>
  </si>
  <si>
    <t>PALMA DE MALLORCA</t>
  </si>
  <si>
    <t>MILANO/MALPENSA</t>
  </si>
  <si>
    <t>DUBLIN</t>
  </si>
  <si>
    <t>STOCKHOLM/ARLANDA</t>
  </si>
  <si>
    <t>DUSSELDORF</t>
  </si>
  <si>
    <t>MALAGA</t>
  </si>
  <si>
    <t>LISBOA</t>
  </si>
  <si>
    <t>HAMBURG</t>
  </si>
  <si>
    <t>PRAHA/RUZYNE</t>
  </si>
  <si>
    <t>SOFIA</t>
  </si>
  <si>
    <t>LEIPZIG/HALLE</t>
  </si>
  <si>
    <t>CATANIA/FONTANAROSSA</t>
  </si>
  <si>
    <t>EDINBURGH</t>
  </si>
  <si>
    <t>North Africa</t>
  </si>
  <si>
    <t>Central America and Caribbean</t>
  </si>
  <si>
    <t>North America</t>
  </si>
  <si>
    <t>South America</t>
  </si>
  <si>
    <t>CH</t>
  </si>
  <si>
    <t>TR</t>
  </si>
  <si>
    <t>HR</t>
  </si>
  <si>
    <t>Airport pairs</t>
  </si>
  <si>
    <t>Rest of Africa</t>
  </si>
  <si>
    <t>Europe except EU</t>
  </si>
  <si>
    <t>Passengers
carried
(in 1000)</t>
  </si>
  <si>
    <t>Passengers 
carried
(in 1000)</t>
  </si>
  <si>
    <t>NO</t>
  </si>
  <si>
    <t>National</t>
  </si>
  <si>
    <t>Extra-EU</t>
  </si>
  <si>
    <t>Intra-EU</t>
  </si>
  <si>
    <t>Unknown</t>
  </si>
  <si>
    <t>LAS PALMAS/GRAN CANARIA</t>
  </si>
  <si>
    <t>Passengers carried
(in 1000)</t>
  </si>
  <si>
    <t>PARIS/CHARLES DE GAULLE</t>
  </si>
  <si>
    <t>BERLIN/TEGEL</t>
  </si>
  <si>
    <t>MK</t>
  </si>
  <si>
    <t>Q1</t>
  </si>
  <si>
    <t>Q2</t>
  </si>
  <si>
    <t>Q3</t>
  </si>
  <si>
    <t>Q4</t>
  </si>
  <si>
    <t>-</t>
  </si>
  <si>
    <t>Total 
Pax</t>
  </si>
  <si>
    <t>RIGA</t>
  </si>
  <si>
    <t>Germany</t>
  </si>
  <si>
    <t>Italy</t>
  </si>
  <si>
    <t>France</t>
  </si>
  <si>
    <t>Spain</t>
  </si>
  <si>
    <t>Ireland</t>
  </si>
  <si>
    <t>Country pairs</t>
  </si>
  <si>
    <t>LONDON/HEATHROW</t>
  </si>
  <si>
    <t>KÖLN/BONN</t>
  </si>
  <si>
    <t>MÜNCHEN</t>
  </si>
  <si>
    <t>WIEN/SCHWECHAT</t>
  </si>
  <si>
    <t>KØBENHAVN/KASTRUP</t>
  </si>
  <si>
    <t>Year</t>
  </si>
  <si>
    <t>Year-1</t>
  </si>
  <si>
    <t>:</t>
  </si>
  <si>
    <t>K¿BENHAVN/KASTRUP</t>
  </si>
  <si>
    <t>WARSZAWA/CHOPINA</t>
  </si>
  <si>
    <t>K¿LN/BONN</t>
  </si>
  <si>
    <t>MILANO/LINATE</t>
  </si>
  <si>
    <t>BUCURESTI/HENRI COANDA</t>
  </si>
  <si>
    <t>PALERMO/PUNTA RAISI</t>
  </si>
  <si>
    <t>LJUBLJANA/BRNIK</t>
  </si>
  <si>
    <t>IS</t>
  </si>
  <si>
    <t>BRUSSELS</t>
  </si>
  <si>
    <t>NICE/CÔTE D'AZUR</t>
  </si>
  <si>
    <t>BARCELONA/EL PRAT</t>
  </si>
  <si>
    <t>ATHINAI/ELEFTHERIOS VENIZELOS</t>
  </si>
  <si>
    <t>MALAGA/COSTA DEL SOL</t>
  </si>
  <si>
    <t>LUQA</t>
  </si>
  <si>
    <t>LIEGE</t>
  </si>
  <si>
    <t>ME</t>
  </si>
  <si>
    <t>Bulgaria</t>
  </si>
  <si>
    <t>Romania</t>
  </si>
  <si>
    <t>Cyprus</t>
  </si>
  <si>
    <t>Hungary</t>
  </si>
  <si>
    <t>Croatia</t>
  </si>
  <si>
    <t>Lithuania</t>
  </si>
  <si>
    <t>Poland</t>
  </si>
  <si>
    <t>Slovakia</t>
  </si>
  <si>
    <t>Malta</t>
  </si>
  <si>
    <t>Netherlands</t>
  </si>
  <si>
    <t>Denmark</t>
  </si>
  <si>
    <t>Greece</t>
  </si>
  <si>
    <t>Sweden</t>
  </si>
  <si>
    <t>Latvia</t>
  </si>
  <si>
    <t>Finland</t>
  </si>
  <si>
    <t>Estonia</t>
  </si>
  <si>
    <t>Austria</t>
  </si>
  <si>
    <t>Slovenia</t>
  </si>
  <si>
    <t>Belgium</t>
  </si>
  <si>
    <t>Portugal</t>
  </si>
  <si>
    <t>Luxembourg</t>
  </si>
  <si>
    <t>Czechia</t>
  </si>
  <si>
    <r>
      <t>Source:</t>
    </r>
    <r>
      <rPr>
        <sz val="9"/>
        <rFont val="Arial"/>
        <family val="2"/>
      </rPr>
      <t xml:space="preserve"> Eurostat (online data code: avia_paoc)</t>
    </r>
  </si>
  <si>
    <r>
      <t>Source:</t>
    </r>
    <r>
      <rPr>
        <sz val="9"/>
        <rFont val="Arial"/>
        <family val="2"/>
      </rPr>
      <t xml:space="preserve"> Eurostat (online data code: avia_paocc)</t>
    </r>
  </si>
  <si>
    <t>(-) not applicable</t>
  </si>
  <si>
    <t>Share in extra-EU transport</t>
  </si>
  <si>
    <t>World region</t>
  </si>
  <si>
    <t>Reference total extra-EU transport (excl.unknown)</t>
  </si>
  <si>
    <r>
      <t>Source:</t>
    </r>
    <r>
      <rPr>
        <sz val="9"/>
        <rFont val="Arial"/>
        <family val="2"/>
      </rPr>
      <t xml:space="preserve"> Eurostat (online data code: avia_paexcc)</t>
    </r>
  </si>
  <si>
    <r>
      <t>Source:</t>
    </r>
    <r>
      <rPr>
        <sz val="9"/>
        <rFont val="Arial"/>
        <family val="2"/>
      </rPr>
      <t xml:space="preserve"> Eurostat (online data code: avia_par)</t>
    </r>
  </si>
  <si>
    <r>
      <t>Source:</t>
    </r>
    <r>
      <rPr>
        <sz val="9"/>
        <rFont val="Arial"/>
        <family val="2"/>
      </rPr>
      <t xml:space="preserve"> Eurostat (online data code: avia_gooc)</t>
    </r>
  </si>
  <si>
    <r>
      <t>Source:</t>
    </r>
    <r>
      <rPr>
        <sz val="9"/>
        <rFont val="Arial"/>
        <family val="2"/>
      </rPr>
      <t xml:space="preserve"> Eurostat (online data code: avia_gooa)</t>
    </r>
  </si>
  <si>
    <t>(:) not available</t>
  </si>
  <si>
    <t>(¹) Flight stage data</t>
  </si>
  <si>
    <r>
      <t>Source:</t>
    </r>
    <r>
      <rPr>
        <sz val="9"/>
        <rFont val="Arial"/>
        <family val="2"/>
      </rPr>
      <t xml:space="preserve"> Eurostat (online data code: avia_paoa)</t>
    </r>
  </si>
  <si>
    <t>ALICANTE</t>
  </si>
  <si>
    <t>NICE-CÔTE D'AZUR</t>
  </si>
  <si>
    <t>BERGAMO/ORIO AL SERIO</t>
  </si>
  <si>
    <t>PORTO</t>
  </si>
  <si>
    <t>FRANKFURT-HAHN</t>
  </si>
  <si>
    <t>Number of passengers (in 1000)</t>
  </si>
  <si>
    <t>GRAN CANARIA</t>
  </si>
  <si>
    <t>Montenegro</t>
  </si>
  <si>
    <t>North Macedonia</t>
  </si>
  <si>
    <t>Serbia</t>
  </si>
  <si>
    <t>RS</t>
  </si>
  <si>
    <t>Iceland</t>
  </si>
  <si>
    <t>Norway</t>
  </si>
  <si>
    <t>Switzerland</t>
  </si>
  <si>
    <t>out of which 
to/from EU-27</t>
  </si>
  <si>
    <t>EU</t>
  </si>
  <si>
    <t>Period</t>
  </si>
  <si>
    <t>Total</t>
  </si>
  <si>
    <t>PARIS-CHARLES DE GAULLE</t>
  </si>
  <si>
    <t>ADOLFO SUAREZ MADRID-BARAJAS</t>
  </si>
  <si>
    <t>PARIS-ORLY</t>
  </si>
  <si>
    <t>WIEN-SCHWECHAT</t>
  </si>
  <si>
    <t>HELSINKI-VANTAA</t>
  </si>
  <si>
    <t>BUDAPEST/LISZT FERENC INTERNATIONAL</t>
  </si>
  <si>
    <t>LARNAKA/INTL</t>
  </si>
  <si>
    <t>VILNIUS/INTERNATIONAL</t>
  </si>
  <si>
    <t>TOULOUSE/BLAGNAC</t>
  </si>
  <si>
    <t>MAASTRICHT/AACHEN</t>
  </si>
  <si>
    <t>ZARAGOZA</t>
  </si>
  <si>
    <t>Share on total
 transport of 
the country
(%)</t>
  </si>
  <si>
    <t>(% change compared to previous year)</t>
  </si>
  <si>
    <t>(% change compared to the same period of the previous year)</t>
  </si>
  <si>
    <t>(%, based on passengers carried)</t>
  </si>
  <si>
    <t>(passengers carried)</t>
  </si>
  <si>
    <t>Thousands</t>
  </si>
  <si>
    <t>International 
intra-EU</t>
  </si>
  <si>
    <t>International intra-EU</t>
  </si>
  <si>
    <t>International 
extra-EU</t>
  </si>
  <si>
    <t>International extra-EU</t>
  </si>
  <si>
    <t>EU (¹)</t>
  </si>
  <si>
    <t>0n: less than 500 passengers carried</t>
  </si>
  <si>
    <t xml:space="preserve">Share in total intra-EU
(%)  </t>
  </si>
  <si>
    <t xml:space="preserve">Passenger flights </t>
  </si>
  <si>
    <t>Passengers carried</t>
  </si>
  <si>
    <t>Airports</t>
  </si>
  <si>
    <t>(tonnes)</t>
  </si>
  <si>
    <t>Tonnes</t>
  </si>
  <si>
    <t xml:space="preserve">0n </t>
  </si>
  <si>
    <t>Loaded</t>
  </si>
  <si>
    <t>Unloaded</t>
  </si>
  <si>
    <t>Freight and mail</t>
  </si>
  <si>
    <t>Freight and mail flights</t>
  </si>
  <si>
    <t>(¹) Passengers: based on flight stage data; Freight and mail: total based on the addition of airport declarations.</t>
  </si>
  <si>
    <t>International</t>
  </si>
  <si>
    <t>DÜSSELDORF</t>
  </si>
  <si>
    <t>0n</t>
  </si>
  <si>
    <t>Note: Ranking is based on number of passengers carried in 2020.</t>
  </si>
  <si>
    <t>(¹) Double counting is excluded in the intra-EU and total EU aggregates.</t>
  </si>
  <si>
    <t>Note: Freight and mail loaded and unloaded presented in this table concern all commercial flights while the number of flights concern only freight and mail flights (i.e. flights where no passenger was transported).</t>
  </si>
  <si>
    <t>Figure 1: Air passenger transport, 2021</t>
  </si>
  <si>
    <t>2020</t>
  </si>
  <si>
    <t>2021</t>
  </si>
  <si>
    <t>Change 2021/2020
(%)</t>
  </si>
  <si>
    <t>Figure 2: Air passenger transport, EU, 2021</t>
  </si>
  <si>
    <t>Jan-21</t>
  </si>
  <si>
    <t>Feb-21</t>
  </si>
  <si>
    <t>Mar-21</t>
  </si>
  <si>
    <t>Apr-21</t>
  </si>
  <si>
    <t>May-21</t>
  </si>
  <si>
    <t>Jun-21</t>
  </si>
  <si>
    <t>Jul-21</t>
  </si>
  <si>
    <t>Aug-21</t>
  </si>
  <si>
    <t>Sep-21</t>
  </si>
  <si>
    <t>Oct-21</t>
  </si>
  <si>
    <t>Nov-21</t>
  </si>
  <si>
    <t>Dec-21</t>
  </si>
  <si>
    <t>Figure 3: Air passenger transport by type of transport, EU, 2021</t>
  </si>
  <si>
    <t>Table 1: Air passenger transport by type of transport, 2021</t>
  </si>
  <si>
    <t>Change
2021/2020
(%)</t>
  </si>
  <si>
    <t>Note: Ranking is based on 2021 data. Double counting at country-to-country route level has been excluded.</t>
  </si>
  <si>
    <t>Table 3: Top EU airports for passenger transport, 2021</t>
  </si>
  <si>
    <t>Change 2021/2020 (%)</t>
  </si>
  <si>
    <t>BERLIN-BRANDENBURG</t>
  </si>
  <si>
    <t>IRAKLION/NIKOS KAZANTZAKIS</t>
  </si>
  <si>
    <t>SPLIT/KASTELA</t>
  </si>
  <si>
    <t>EE</t>
  </si>
  <si>
    <t>LENNART MERI TALLINN</t>
  </si>
  <si>
    <t>SK</t>
  </si>
  <si>
    <t>BRATISLAVA/M.R.STEFANIK</t>
  </si>
  <si>
    <t>Map 1: Extra-EU air passenger transport, EU, 2021</t>
  </si>
  <si>
    <t>Central Asia</t>
  </si>
  <si>
    <t>Eastern Asia</t>
  </si>
  <si>
    <t>Southern Asia</t>
  </si>
  <si>
    <t>Western Asia</t>
  </si>
  <si>
    <t>Australasia, S. Sea Is. &amp; Antarctica</t>
  </si>
  <si>
    <t>2020/2021 growth</t>
  </si>
  <si>
    <t>TENERIFE NORTE</t>
  </si>
  <si>
    <t>THESSALONIKI/MAKEDONIA</t>
  </si>
  <si>
    <t>Map 2: Top ten intra-EU airport pairs, 2021</t>
  </si>
  <si>
    <t>Table 4: Air freight and mail transport by type of transport, 2021</t>
  </si>
  <si>
    <t>Table 5: Top 20 EU airports for freight and mail transport, 2021</t>
  </si>
  <si>
    <r>
      <t>Source:</t>
    </r>
    <r>
      <rPr>
        <sz val="9"/>
        <rFont val="Arial"/>
        <family val="2"/>
      </rPr>
      <t xml:space="preserve"> Eurostat (online data code: avia_paoc, avia_gooc and avia_apal)</t>
    </r>
  </si>
  <si>
    <t>Map 3: Air passenger transport between EFTA/candidate countries and the EU, 2021</t>
  </si>
  <si>
    <t>Türkiye (¹)</t>
  </si>
  <si>
    <t>Table 2: Top ten intra-EU country pairs, 2020-2021</t>
  </si>
  <si>
    <t>Change 2021/2020</t>
  </si>
  <si>
    <t>South East Asia</t>
  </si>
  <si>
    <t>Table 7: Air passenger transport, EFTA and Candidate countries, 2021</t>
  </si>
  <si>
    <t>KM_LT300</t>
  </si>
  <si>
    <t>KM300-499</t>
  </si>
  <si>
    <t>KM500-999</t>
  </si>
  <si>
    <t>KM1000-1499</t>
  </si>
  <si>
    <t>KM1500-1999</t>
  </si>
  <si>
    <t>KM_GE2000</t>
  </si>
  <si>
    <t>TOTAL</t>
  </si>
  <si>
    <t>(%, based on passengers on board)</t>
  </si>
  <si>
    <r>
      <t>Source:</t>
    </r>
    <r>
      <rPr>
        <sz val="9"/>
        <rFont val="Arial"/>
        <family val="2"/>
      </rPr>
      <t xml:space="preserve"> Eurostat (online data code: avia_paodis)</t>
    </r>
  </si>
  <si>
    <t xml:space="preserve">Figure 5: Air passenger transport by type of transport and distance class, EU, 2011, 2019 and 2021 </t>
  </si>
  <si>
    <t>(%, based on freight and mail on board)</t>
  </si>
  <si>
    <r>
      <t>Source:</t>
    </r>
    <r>
      <rPr>
        <sz val="9"/>
        <rFont val="Arial"/>
        <family val="2"/>
      </rPr>
      <t xml:space="preserve"> Eurostat (online data code: avia_goodis)</t>
    </r>
  </si>
  <si>
    <t xml:space="preserve">Figure 4: Air freight and mail transport by type of transport and distance class, EU, 2011, 2019 and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</si>
</sst>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0.0%"/>
    <numFmt numFmtId="165" formatCode="###\ ###\ ##0"/>
    <numFmt numFmtId="166" formatCode="#,##0.0"/>
    <numFmt numFmtId="167" formatCode="0.0"/>
    <numFmt numFmtId="168" formatCode="0.00\ %"/>
    <numFmt numFmtId="169" formatCode="0.0\ %"/>
    <numFmt numFmtId="170" formatCode="#\ ###\ ##0"/>
    <numFmt numFmtId="171" formatCode="#,##0[$   ]"/>
    <numFmt numFmtId="172" formatCode="#,##0."/>
    <numFmt numFmtId="173" formatCode="#,##0_m"/>
    <numFmt numFmtId="174" formatCode="0.0_m"/>
    <numFmt numFmtId="175" formatCode="0_m"/>
    <numFmt numFmtId="176" formatCode="#,##0.0_i"/>
    <numFmt numFmtId="177" formatCode="#,##0_i"/>
    <numFmt numFmtId="178" formatCode="#,##0.00[$   ]"/>
    <numFmt numFmtId="179" formatCode="#,##0.0[$   ]"/>
    <numFmt numFmtId="180" formatCode="#,##0.000"/>
    <numFmt numFmtId="181" formatCode="0.000"/>
  </numFmts>
  <fonts count="27">
    <font>
      <sz val="10"/>
      <name val="Arial "/>
      <family val="2"/>
    </font>
    <font>
      <sz val="10"/>
      <name val="Arial"/>
      <family val="2"/>
    </font>
    <font>
      <b/>
      <i/>
      <sz val="10"/>
      <name val="Arial "/>
      <family val="2"/>
    </font>
    <font>
      <sz val="9"/>
      <name val="Arial"/>
      <family val="2"/>
    </font>
    <font>
      <b/>
      <sz val="9"/>
      <name val="Arial"/>
      <family val="2"/>
    </font>
    <font>
      <sz val="8"/>
      <name val="Arial "/>
      <family val="2"/>
    </font>
    <font>
      <sz val="9"/>
      <color indexed="9"/>
      <name val="Arial"/>
      <family val="2"/>
    </font>
    <font>
      <sz val="9"/>
      <color indexed="62"/>
      <name val="Arial"/>
      <family val="2"/>
    </font>
    <font>
      <b/>
      <sz val="9"/>
      <color indexed="12"/>
      <name val="Arial"/>
      <family val="2"/>
    </font>
    <font>
      <sz val="9"/>
      <color indexed="12"/>
      <name val="Arial"/>
      <family val="2"/>
    </font>
    <font>
      <i/>
      <sz val="9"/>
      <name val="Arial"/>
      <family val="2"/>
    </font>
    <font>
      <b/>
      <sz val="9"/>
      <color indexed="8"/>
      <name val="Arial"/>
      <family val="2"/>
    </font>
    <font>
      <b/>
      <sz val="9"/>
      <color theme="0"/>
      <name val="Arial"/>
      <family val="2"/>
    </font>
    <font>
      <sz val="9"/>
      <color theme="0"/>
      <name val="Arial"/>
      <family val="2"/>
    </font>
    <font>
      <sz val="9"/>
      <color theme="1"/>
      <name val="Arial"/>
      <family val="2"/>
    </font>
    <font>
      <b/>
      <sz val="9"/>
      <color theme="1"/>
      <name val="Arial"/>
      <family val="2"/>
    </font>
    <font>
      <sz val="9"/>
      <color rgb="FF000000"/>
      <name val="Arial"/>
      <family val="2"/>
    </font>
    <font>
      <b/>
      <sz val="12"/>
      <name val="Arial"/>
      <family val="2"/>
    </font>
    <font>
      <sz val="12"/>
      <color rgb="FF000000"/>
      <name val="Arial"/>
      <family val="2"/>
    </font>
    <font>
      <b/>
      <sz val="18"/>
      <color rgb="FF000000"/>
      <name val="Arial"/>
      <family val="2"/>
    </font>
    <font>
      <b/>
      <sz val="12"/>
      <color rgb="FF000000"/>
      <name val="Arial"/>
      <family val="2"/>
    </font>
    <font>
      <i/>
      <sz val="12"/>
      <name val="Arial"/>
      <family val="2"/>
    </font>
    <font>
      <sz val="10"/>
      <color rgb="FF000000"/>
      <name val="Arial"/>
      <family val="2"/>
    </font>
    <font>
      <i/>
      <sz val="10"/>
      <name val="Arial"/>
      <family val="2"/>
    </font>
    <font>
      <b/>
      <sz val="10"/>
      <color theme="5" tint="-0.25"/>
      <name val="Arial"/>
      <family val="2"/>
    </font>
    <font>
      <sz val="10"/>
      <color theme="1"/>
      <name val="Arial "/>
      <family val="2"/>
      <scheme val="minor"/>
    </font>
    <font>
      <b/>
      <sz val="11"/>
      <color rgb="FF000000"/>
      <name val="Arial "/>
      <family val="2"/>
    </font>
  </fonts>
  <fills count="13">
    <fill>
      <patternFill/>
    </fill>
    <fill>
      <patternFill patternType="gray125"/>
    </fill>
    <fill>
      <patternFill patternType="solid">
        <fgColor indexed="9"/>
        <bgColor indexed="64"/>
      </patternFill>
    </fill>
    <fill>
      <patternFill patternType="solid">
        <fgColor indexed="65"/>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indexed="65"/>
        <bgColor indexed="64"/>
      </patternFill>
    </fill>
    <fill>
      <patternFill patternType="solid">
        <fgColor rgb="FFFFFFFF"/>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indexed="9"/>
        <bgColor indexed="64"/>
      </patternFill>
    </fill>
    <fill>
      <patternFill patternType="solid">
        <fgColor indexed="65"/>
        <bgColor indexed="64"/>
      </patternFill>
    </fill>
  </fills>
  <borders count="123">
    <border>
      <left/>
      <right/>
      <top/>
      <bottom/>
      <diagonal/>
    </border>
    <border>
      <left style="thin">
        <color indexed="9"/>
      </left>
      <right style="thin">
        <color indexed="9"/>
      </right>
      <top style="thin">
        <color indexed="9"/>
      </top>
      <bottom style="thin">
        <color indexed="9"/>
      </bottom>
    </border>
    <border>
      <left style="thin"/>
      <right style="thin"/>
      <top style="thin"/>
      <bottom style="thin"/>
    </border>
    <border>
      <left/>
      <right style="thin">
        <color indexed="8"/>
      </right>
      <top/>
      <bottom/>
    </border>
    <border>
      <left style="thin">
        <color indexed="8"/>
      </left>
      <right/>
      <top/>
      <bottom/>
    </border>
    <border>
      <left/>
      <right style="thin">
        <color indexed="9"/>
      </right>
      <top/>
      <bottom/>
    </border>
    <border>
      <left style="thin">
        <color indexed="9"/>
      </left>
      <right/>
      <top/>
      <bottom/>
    </border>
    <border>
      <left/>
      <right/>
      <top/>
      <bottom style="thin">
        <color indexed="8"/>
      </bottom>
    </border>
    <border>
      <left/>
      <right style="thin">
        <color indexed="8"/>
      </right>
      <top/>
      <bottom style="thin">
        <color indexed="8"/>
      </bottom>
    </border>
    <border>
      <left style="thin">
        <color indexed="8"/>
      </left>
      <right/>
      <top/>
      <bottom style="thin">
        <color indexed="8"/>
      </bottom>
    </border>
    <border>
      <left/>
      <right/>
      <top style="hair">
        <color indexed="22"/>
      </top>
      <bottom style="hair">
        <color indexed="22"/>
      </bottom>
    </border>
    <border>
      <left/>
      <right/>
      <top/>
      <bottom style="thin"/>
    </border>
    <border>
      <left/>
      <right/>
      <top style="hair">
        <color theme="0" tint="-0.24993999302387238"/>
      </top>
      <bottom style="hair">
        <color theme="0" tint="-0.24993999302387238"/>
      </bottom>
    </border>
    <border>
      <left/>
      <right style="thin">
        <color indexed="8"/>
      </right>
      <top/>
      <bottom style="thin"/>
    </border>
    <border>
      <left style="thin">
        <color indexed="8"/>
      </left>
      <right/>
      <top/>
      <bottom style="thin"/>
    </border>
    <border>
      <left style="thin">
        <color indexed="8"/>
      </left>
      <right style="thin">
        <color indexed="8"/>
      </right>
      <top/>
      <bottom/>
    </border>
    <border>
      <left/>
      <right style="thin"/>
      <top style="thin">
        <color indexed="8"/>
      </top>
      <bottom/>
    </border>
    <border>
      <left/>
      <right/>
      <top/>
      <bottom style="hair">
        <color indexed="30"/>
      </bottom>
    </border>
    <border>
      <left/>
      <right/>
      <top style="hair">
        <color indexed="30"/>
      </top>
      <bottom style="hair">
        <color indexed="30"/>
      </bottom>
    </border>
    <border>
      <left/>
      <right/>
      <top style="hair">
        <color indexed="30"/>
      </top>
      <bottom/>
    </border>
    <border>
      <left/>
      <right/>
      <top style="hair">
        <color indexed="30"/>
      </top>
      <bottom style="thin">
        <color rgb="FF000000"/>
      </bottom>
    </border>
    <border>
      <left style="hair">
        <color rgb="FFA6A6A6"/>
      </left>
      <right style="hair">
        <color indexed="22"/>
      </right>
      <top style="hair">
        <color rgb="FFC0C0C0"/>
      </top>
      <bottom/>
    </border>
    <border>
      <left/>
      <right/>
      <top style="thin">
        <color rgb="FF000000"/>
      </top>
      <bottom/>
    </border>
    <border>
      <left style="hair">
        <color rgb="FFA6A6A6"/>
      </left>
      <right style="hair">
        <color indexed="22"/>
      </right>
      <top style="thin">
        <color rgb="FF000000"/>
      </top>
      <bottom style="thin">
        <color rgb="FF000000"/>
      </bottom>
    </border>
    <border>
      <left/>
      <right/>
      <top style="thin">
        <color rgb="FF000000"/>
      </top>
      <bottom style="thin">
        <color rgb="FF000000"/>
      </bottom>
    </border>
    <border>
      <left/>
      <right style="hair">
        <color indexed="22"/>
      </right>
      <top style="thin">
        <color rgb="FF000000"/>
      </top>
      <bottom/>
    </border>
    <border>
      <left/>
      <right style="hair">
        <color indexed="22"/>
      </right>
      <top style="thin">
        <color rgb="FF000000"/>
      </top>
      <bottom style="hair">
        <color rgb="FFC0C0C0"/>
      </bottom>
    </border>
    <border>
      <left style="hair">
        <color rgb="FFA6A6A6"/>
      </left>
      <right style="hair">
        <color indexed="22"/>
      </right>
      <top/>
      <bottom style="hair">
        <color indexed="22"/>
      </bottom>
    </border>
    <border>
      <left/>
      <right/>
      <top/>
      <bottom style="hair">
        <color indexed="22"/>
      </bottom>
    </border>
    <border>
      <left style="hair">
        <color rgb="FFA6A6A6"/>
      </left>
      <right style="hair">
        <color indexed="22"/>
      </right>
      <top/>
      <bottom style="hair">
        <color rgb="FFC0C0C0"/>
      </bottom>
    </border>
    <border>
      <left/>
      <right style="hair">
        <color indexed="22"/>
      </right>
      <top style="hair">
        <color rgb="FFC0C0C0"/>
      </top>
      <bottom style="hair">
        <color rgb="FFC0C0C0"/>
      </bottom>
    </border>
    <border>
      <left style="hair">
        <color rgb="FFA6A6A6"/>
      </left>
      <right style="hair">
        <color indexed="22"/>
      </right>
      <top style="hair">
        <color indexed="22"/>
      </top>
      <bottom style="hair">
        <color indexed="22"/>
      </bottom>
    </border>
    <border>
      <left style="hair">
        <color rgb="FFA6A6A6"/>
      </left>
      <right style="hair">
        <color indexed="22"/>
      </right>
      <top style="hair">
        <color rgb="FFC0C0C0"/>
      </top>
      <bottom style="hair">
        <color rgb="FFC0C0C0"/>
      </bottom>
    </border>
    <border>
      <left style="hair">
        <color rgb="FFA6A6A6"/>
      </left>
      <right style="hair">
        <color indexed="22"/>
      </right>
      <top style="hair">
        <color indexed="22"/>
      </top>
      <bottom style="thin"/>
    </border>
    <border>
      <left/>
      <right/>
      <top style="hair">
        <color indexed="22"/>
      </top>
      <bottom style="thin"/>
    </border>
    <border>
      <left style="hair">
        <color rgb="FFA6A6A6"/>
      </left>
      <right style="hair">
        <color indexed="22"/>
      </right>
      <top style="hair">
        <color rgb="FFC0C0C0"/>
      </top>
      <bottom style="thin"/>
    </border>
    <border>
      <left style="thin"/>
      <right style="thin"/>
      <top style="thin">
        <color rgb="FF000000"/>
      </top>
      <bottom style="thin">
        <color rgb="FF000000"/>
      </bottom>
    </border>
    <border>
      <left style="thin"/>
      <right/>
      <top style="thin">
        <color rgb="FF000000"/>
      </top>
      <bottom style="thin">
        <color rgb="FF000000"/>
      </bottom>
    </border>
    <border>
      <left/>
      <right style="hair">
        <color indexed="22"/>
      </right>
      <top/>
      <bottom style="hair">
        <color indexed="22"/>
      </bottom>
    </border>
    <border>
      <left style="hair">
        <color rgb="FFA6A6A6"/>
      </left>
      <right style="hair">
        <color rgb="FFA6A6A6"/>
      </right>
      <top/>
      <bottom style="hair">
        <color indexed="22"/>
      </bottom>
    </border>
    <border>
      <left/>
      <right style="hair">
        <color rgb="FFA6A6A6"/>
      </right>
      <top/>
      <bottom style="hair">
        <color indexed="22"/>
      </bottom>
    </border>
    <border>
      <left/>
      <right style="hair">
        <color indexed="22"/>
      </right>
      <top style="hair">
        <color indexed="22"/>
      </top>
      <bottom style="hair">
        <color indexed="22"/>
      </bottom>
    </border>
    <border>
      <left style="hair">
        <color rgb="FFA6A6A6"/>
      </left>
      <right style="hair">
        <color rgb="FFA6A6A6"/>
      </right>
      <top style="hair">
        <color indexed="22"/>
      </top>
      <bottom style="hair">
        <color indexed="22"/>
      </bottom>
    </border>
    <border>
      <left/>
      <right style="hair">
        <color rgb="FFA6A6A6"/>
      </right>
      <top style="hair">
        <color indexed="22"/>
      </top>
      <bottom style="hair">
        <color indexed="22"/>
      </bottom>
    </border>
    <border>
      <left/>
      <right style="hair">
        <color indexed="22"/>
      </right>
      <top style="hair">
        <color indexed="22"/>
      </top>
      <bottom style="thin"/>
    </border>
    <border>
      <left style="hair">
        <color rgb="FFA6A6A6"/>
      </left>
      <right style="hair">
        <color rgb="FFA6A6A6"/>
      </right>
      <top style="hair">
        <color indexed="22"/>
      </top>
      <bottom style="thin"/>
    </border>
    <border>
      <left/>
      <right style="hair">
        <color rgb="FFA6A6A6"/>
      </right>
      <top style="hair">
        <color indexed="22"/>
      </top>
      <bottom style="thin"/>
    </border>
    <border>
      <left/>
      <right/>
      <top style="thin"/>
      <bottom style="hair">
        <color indexed="22"/>
      </bottom>
    </border>
    <border>
      <left style="hair">
        <color rgb="FFA6A6A6"/>
      </left>
      <right style="hair">
        <color rgb="FFA6A6A6"/>
      </right>
      <top style="thin"/>
      <bottom style="hair">
        <color indexed="22"/>
      </bottom>
    </border>
    <border>
      <left/>
      <right style="hair">
        <color rgb="FFA6A6A6"/>
      </right>
      <top style="thin"/>
      <bottom style="hair">
        <color indexed="22"/>
      </bottom>
    </border>
    <border>
      <left/>
      <right style="hair">
        <color indexed="22"/>
      </right>
      <top style="thin">
        <color rgb="FF000000"/>
      </top>
      <bottom style="thin">
        <color rgb="FF000000"/>
      </bottom>
    </border>
    <border>
      <left/>
      <right style="hair">
        <color rgb="FFA6A6A6"/>
      </right>
      <top style="hair">
        <color indexed="22"/>
      </top>
      <bottom/>
    </border>
    <border>
      <left style="hair">
        <color rgb="FFA6A6A6"/>
      </left>
      <right style="hair">
        <color rgb="FFA6A6A6"/>
      </right>
      <top style="hair">
        <color indexed="22"/>
      </top>
      <bottom/>
    </border>
    <border>
      <left/>
      <right/>
      <top style="hair">
        <color indexed="22"/>
      </top>
      <bottom/>
    </border>
    <border>
      <left/>
      <right/>
      <top/>
      <bottom style="hair">
        <color rgb="FFC0C0C0"/>
      </bottom>
    </border>
    <border>
      <left style="hair">
        <color rgb="FFA6A6A6"/>
      </left>
      <right/>
      <top/>
      <bottom/>
    </border>
    <border>
      <left/>
      <right/>
      <top style="hair">
        <color rgb="FFC0C0C0"/>
      </top>
      <bottom/>
    </border>
    <border>
      <left style="hair">
        <color rgb="FFA6A6A6"/>
      </left>
      <right/>
      <top style="hair">
        <color theme="0" tint="-0.24993999302387238"/>
      </top>
      <bottom style="hair">
        <color theme="0" tint="-0.24993999302387238"/>
      </bottom>
    </border>
    <border>
      <left style="hair">
        <color rgb="FFA6A6A6"/>
      </left>
      <right/>
      <top/>
      <bottom style="thin"/>
    </border>
    <border>
      <left/>
      <right/>
      <top style="thin">
        <color rgb="FF000000"/>
      </top>
      <bottom style="hair">
        <color rgb="FFC0C0C0"/>
      </bottom>
    </border>
    <border>
      <left style="hair">
        <color rgb="FFA6A6A6"/>
      </left>
      <right/>
      <top style="thin"/>
      <bottom style="hair">
        <color rgb="FFC0C0C0"/>
      </bottom>
    </border>
    <border>
      <left/>
      <right/>
      <top style="thin"/>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border>
    <border>
      <left/>
      <right/>
      <top style="hair">
        <color rgb="FFC0C0C0"/>
      </top>
      <bottom style="thin"/>
    </border>
    <border>
      <left style="thin">
        <color indexed="8"/>
      </left>
      <right/>
      <top style="thin">
        <color rgb="FF000000"/>
      </top>
      <bottom style="thin">
        <color rgb="FF000000"/>
      </bottom>
    </border>
    <border>
      <left/>
      <right style="thin">
        <color indexed="8"/>
      </right>
      <top style="thin">
        <color rgb="FF000000"/>
      </top>
      <bottom style="thin">
        <color rgb="FF000000"/>
      </bottom>
    </border>
    <border>
      <left/>
      <right style="hair">
        <color indexed="22"/>
      </right>
      <top style="hair">
        <color rgb="FFC0C0C0"/>
      </top>
      <bottom style="thin"/>
    </border>
    <border>
      <left style="hair">
        <color rgb="FFA6A6A6"/>
      </left>
      <right/>
      <top style="hair">
        <color rgb="FFC0C0C0"/>
      </top>
      <bottom/>
    </border>
    <border>
      <left style="thin">
        <color indexed="9"/>
      </left>
      <right style="thin">
        <color indexed="9"/>
      </right>
      <top/>
      <bottom style="thin">
        <color indexed="9"/>
      </bottom>
    </border>
    <border>
      <left style="thin">
        <color indexed="9"/>
      </left>
      <right style="thin">
        <color indexed="9"/>
      </right>
      <top style="thin">
        <color indexed="9"/>
      </top>
      <bottom/>
    </border>
    <border>
      <left/>
      <right/>
      <top/>
      <bottom style="thin">
        <color rgb="FF000000"/>
      </bottom>
    </border>
    <border>
      <left style="thin">
        <color indexed="9"/>
      </left>
      <right style="thin">
        <color indexed="9"/>
      </right>
      <top/>
      <bottom style="thin">
        <color rgb="FF000000"/>
      </bottom>
    </border>
    <border>
      <left style="thin">
        <color indexed="10"/>
      </left>
      <right style="thin">
        <color indexed="10"/>
      </right>
      <top style="thin">
        <color rgb="FF000000"/>
      </top>
      <bottom style="thin">
        <color rgb="FF000000"/>
      </bottom>
    </border>
    <border>
      <left style="thin">
        <color indexed="10"/>
      </left>
      <right style="thin">
        <color indexed="10"/>
      </right>
      <top/>
      <bottom style="thin">
        <color indexed="10"/>
      </bottom>
    </border>
    <border>
      <left style="thin">
        <color indexed="10"/>
      </left>
      <right style="thin">
        <color indexed="10"/>
      </right>
      <top style="thin">
        <color indexed="10"/>
      </top>
      <bottom style="thin">
        <color indexed="10"/>
      </bottom>
    </border>
    <border>
      <left style="thin">
        <color indexed="10"/>
      </left>
      <right/>
      <top style="thin">
        <color rgb="FF000000"/>
      </top>
      <bottom style="thin">
        <color rgb="FF000000"/>
      </bottom>
    </border>
    <border>
      <left/>
      <right/>
      <top style="hair">
        <color rgb="FFC0C0C0"/>
      </top>
      <bottom style="thin">
        <color rgb="FF000000"/>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style="hair">
        <color indexed="30"/>
      </bottom>
    </border>
    <border>
      <left style="hair">
        <color rgb="FFA6A6A6"/>
      </left>
      <right style="hair">
        <color rgb="FFA6A6A6"/>
      </right>
      <top/>
      <bottom/>
    </border>
    <border>
      <left style="hair">
        <color rgb="FFA6A6A6"/>
      </left>
      <right style="hair">
        <color rgb="FFA6A6A6"/>
      </right>
      <top style="hair">
        <color indexed="30"/>
      </top>
      <bottom style="thin">
        <color rgb="FF000000"/>
      </bottom>
    </border>
    <border>
      <left style="hair">
        <color rgb="FFA6A6A6"/>
      </left>
      <right/>
      <top/>
      <bottom style="hair">
        <color indexed="30"/>
      </bottom>
    </border>
    <border>
      <left style="hair">
        <color rgb="FFA6A6A6"/>
      </left>
      <right/>
      <top style="hair">
        <color indexed="30"/>
      </top>
      <bottom style="hair">
        <color indexed="30"/>
      </bottom>
    </border>
    <border>
      <left style="hair">
        <color rgb="FFA6A6A6"/>
      </left>
      <right/>
      <top style="hair">
        <color indexed="30"/>
      </top>
      <bottom/>
    </border>
    <border>
      <left style="hair">
        <color rgb="FFA6A6A6"/>
      </left>
      <right/>
      <top style="hair">
        <color indexed="30"/>
      </top>
      <bottom style="thin">
        <color rgb="FF000000"/>
      </bottom>
    </border>
    <border>
      <left/>
      <right style="hair">
        <color rgb="FFA6A6A6"/>
      </right>
      <top/>
      <bottom style="hair">
        <color indexed="30"/>
      </bottom>
    </border>
    <border>
      <left/>
      <right style="hair">
        <color rgb="FFA6A6A6"/>
      </right>
      <top style="hair">
        <color indexed="30"/>
      </top>
      <bottom style="hair">
        <color indexed="30"/>
      </bottom>
    </border>
    <border>
      <left/>
      <right style="hair">
        <color rgb="FFA6A6A6"/>
      </right>
      <top style="hair">
        <color indexed="30"/>
      </top>
      <bottom/>
    </border>
    <border>
      <left/>
      <right style="hair">
        <color rgb="FFA6A6A6"/>
      </right>
      <top style="hair">
        <color indexed="30"/>
      </top>
      <bottom style="thin">
        <color rgb="FF000000"/>
      </bottom>
    </border>
    <border>
      <left/>
      <right style="hair">
        <color rgb="FFA6A6A6"/>
      </right>
      <top style="hair">
        <color rgb="FFC0C0C0"/>
      </top>
      <bottom style="hair">
        <color rgb="FFC0C0C0"/>
      </bottom>
    </border>
    <border>
      <left style="hair">
        <color rgb="FFA6A6A6"/>
      </left>
      <right/>
      <top style="hair">
        <color indexed="22"/>
      </top>
      <bottom style="hair">
        <color indexed="22"/>
      </bottom>
    </border>
    <border>
      <left style="hair">
        <color rgb="FFA6A6A6"/>
      </left>
      <right/>
      <top/>
      <bottom style="hair">
        <color indexed="22"/>
      </bottom>
    </border>
    <border>
      <left style="hair">
        <color rgb="FFA6A6A6"/>
      </left>
      <right/>
      <top style="hair">
        <color indexed="22"/>
      </top>
      <bottom style="thin"/>
    </border>
    <border>
      <left style="hair">
        <color rgb="FFA6A6A6"/>
      </left>
      <right/>
      <top style="thin"/>
      <bottom style="hair">
        <color indexed="22"/>
      </bottom>
    </border>
    <border>
      <left style="hair">
        <color rgb="FFA6A6A6"/>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style="hair">
        <color rgb="FFA6A6A6"/>
      </right>
      <top style="hair">
        <color rgb="FFC0C0C0"/>
      </top>
      <bottom style="thin"/>
    </border>
    <border>
      <left/>
      <right style="hair">
        <color rgb="FFA6A6A6"/>
      </right>
      <top/>
      <bottom/>
    </border>
    <border>
      <left style="hair">
        <color rgb="FFA6A6A6"/>
      </left>
      <right style="hair">
        <color rgb="FFA6A6A6"/>
      </right>
      <top style="hair">
        <color theme="0" tint="-0.24993999302387238"/>
      </top>
      <bottom style="hair">
        <color theme="0" tint="-0.24993999302387238"/>
      </bottom>
    </border>
    <border>
      <left style="hair">
        <color rgb="FFA6A6A6"/>
      </left>
      <right style="hair">
        <color rgb="FFA6A6A6"/>
      </right>
      <top/>
      <bottom style="thin"/>
    </border>
    <border>
      <left style="hair">
        <color rgb="FFA6A6A6"/>
      </left>
      <right style="hair">
        <color rgb="FFA6A6A6"/>
      </right>
      <top style="thin"/>
      <bottom style="hair">
        <color rgb="FFC0C0C0"/>
      </bottom>
    </border>
    <border>
      <left style="hair">
        <color rgb="FFA6A6A6"/>
      </left>
      <right style="hair">
        <color rgb="FFA6A6A6"/>
      </right>
      <top/>
      <bottom style="thin">
        <color rgb="FF000000"/>
      </bottom>
    </border>
    <border>
      <left style="hair">
        <color rgb="FFA6A6A6"/>
      </left>
      <right style="hair">
        <color indexed="22"/>
      </right>
      <top style="thin">
        <color rgb="FF000000"/>
      </top>
      <bottom style="hair">
        <color indexed="22"/>
      </bottom>
    </border>
    <border>
      <left style="hair">
        <color rgb="FFA6A6A6"/>
      </left>
      <right/>
      <top style="hair">
        <color indexed="22"/>
      </top>
      <bottom/>
    </border>
    <border>
      <left/>
      <right style="hair">
        <color indexed="22"/>
      </right>
      <top style="hair">
        <color indexed="22"/>
      </top>
      <bottom/>
    </border>
    <border>
      <left style="hair">
        <color rgb="FFA6A6A6"/>
      </left>
      <right/>
      <top style="hair">
        <color rgb="FFC0C0C0"/>
      </top>
      <bottom style="thin">
        <color rgb="FF000000"/>
      </bottom>
    </border>
    <border>
      <left style="hair">
        <color rgb="FFA6A6A6"/>
      </left>
      <right/>
      <top/>
      <bottom style="thin">
        <color rgb="FF000000"/>
      </bottom>
    </border>
    <border>
      <left style="thin">
        <color indexed="8"/>
      </left>
      <right style="thin">
        <color indexed="8"/>
      </right>
      <top style="thin">
        <color rgb="FF000000"/>
      </top>
      <bottom style="thin">
        <color rgb="FF000000"/>
      </bottom>
    </border>
    <border>
      <left style="hair">
        <color rgb="FFA6A6A6"/>
      </left>
      <right/>
      <top style="thin">
        <color rgb="FF000000"/>
      </top>
      <bottom/>
    </border>
    <border>
      <left/>
      <right style="hair">
        <color rgb="FFA6A6A6"/>
      </right>
      <top style="thin">
        <color rgb="FF000000"/>
      </top>
      <bottom style="hair">
        <color rgb="FFC0C0C0"/>
      </bottom>
    </border>
    <border>
      <left style="hair">
        <color rgb="FFA6A6A6"/>
      </left>
      <right/>
      <top style="thin">
        <color rgb="FF000000"/>
      </top>
      <bottom style="hair">
        <color rgb="FFC0C0C0"/>
      </bottom>
    </border>
    <border>
      <left/>
      <right style="hair">
        <color rgb="FFA6A6A6"/>
      </right>
      <top style="hair">
        <color rgb="FFC0C0C0"/>
      </top>
      <bottom style="thin">
        <color rgb="FF000000"/>
      </bottom>
    </border>
    <border>
      <left/>
      <right style="hair">
        <color rgb="FFA6A6A6"/>
      </right>
      <top style="thin">
        <color rgb="FF000000"/>
      </top>
      <bottom/>
    </border>
    <border>
      <left style="hair">
        <color rgb="FFA6A6A6"/>
      </left>
      <right style="hair">
        <color rgb="FFA6A6A6"/>
      </right>
      <top style="thin">
        <color rgb="FF000000"/>
      </top>
      <bottom style="hair">
        <color rgb="FFC0C0C0"/>
      </bottom>
    </border>
    <border>
      <left style="thin"/>
      <right/>
      <top style="thin">
        <color rgb="FF000000"/>
      </top>
      <bottom style="hair">
        <color rgb="FFC0C0C0"/>
      </bottom>
    </border>
    <border>
      <left style="thin"/>
      <right/>
      <top style="hair">
        <color rgb="FFC0C0C0"/>
      </top>
      <bottom style="thin">
        <color rgb="FF000000"/>
      </bottom>
    </border>
    <border>
      <left/>
      <right/>
      <top style="thin"/>
      <bottom/>
    </border>
    <border>
      <left/>
      <right style="hair">
        <color rgb="FFA6A6A6"/>
      </right>
      <top/>
      <bottom style="thin">
        <color rgb="FF000000"/>
      </bottom>
    </border>
    <border>
      <left style="thin">
        <color indexed="8"/>
      </left>
      <right style="thin">
        <color indexed="8"/>
      </right>
      <top style="thin">
        <color rgb="FF000000"/>
      </top>
      <bottom/>
    </border>
    <border>
      <left/>
      <right style="thin">
        <color indexed="8"/>
      </right>
      <top style="thin">
        <color rgb="FF000000"/>
      </top>
      <bottom/>
    </border>
  </borders>
  <cellStyleXfs count="64">
    <xf numFmtId="17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lignment/>
      <protection/>
    </xf>
    <xf numFmtId="171" fontId="1" fillId="0" borderId="0">
      <alignment/>
      <protection/>
    </xf>
    <xf numFmtId="171" fontId="0" fillId="0" borderId="0">
      <alignment/>
      <protection/>
    </xf>
    <xf numFmtId="171" fontId="1" fillId="0" borderId="0">
      <alignment/>
      <protection/>
    </xf>
    <xf numFmtId="171" fontId="1" fillId="0" borderId="0">
      <alignment/>
      <protection/>
    </xf>
    <xf numFmtId="171" fontId="0" fillId="0" borderId="0">
      <alignment/>
      <protection/>
    </xf>
    <xf numFmtId="171"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1" fillId="0" borderId="0">
      <alignment/>
      <protection/>
    </xf>
    <xf numFmtId="176" fontId="3" fillId="0" borderId="0" applyFill="0" applyBorder="0" applyProtection="0">
      <alignment horizontal="right"/>
    </xf>
  </cellStyleXfs>
  <cellXfs count="417">
    <xf numFmtId="171" fontId="0" fillId="0" borderId="0" xfId="0"/>
    <xf numFmtId="171" fontId="3" fillId="0" borderId="0" xfId="0" applyFont="1"/>
    <xf numFmtId="171" fontId="6" fillId="0" borderId="0" xfId="0" applyFont="1"/>
    <xf numFmtId="171" fontId="6" fillId="0" borderId="0" xfId="0" applyFont="1" applyFill="1" applyAlignment="1">
      <alignment/>
    </xf>
    <xf numFmtId="171" fontId="6" fillId="2" borderId="0" xfId="0" applyFont="1" applyFill="1" applyAlignment="1">
      <alignment/>
    </xf>
    <xf numFmtId="171" fontId="3" fillId="2" borderId="0" xfId="0" applyFont="1" applyFill="1" applyAlignment="1">
      <alignment/>
    </xf>
    <xf numFmtId="171" fontId="6" fillId="2" borderId="0" xfId="0" applyFont="1" applyFill="1"/>
    <xf numFmtId="171" fontId="3" fillId="2" borderId="0" xfId="0" applyFont="1" applyFill="1"/>
    <xf numFmtId="171" fontId="3" fillId="0" borderId="0" xfId="0" applyFont="1" applyBorder="1"/>
    <xf numFmtId="171" fontId="3" fillId="0" borderId="0" xfId="25" applyFont="1" applyFill="1" applyAlignment="1">
      <alignment/>
      <protection/>
    </xf>
    <xf numFmtId="168" fontId="3" fillId="0" borderId="1" xfId="0" applyNumberFormat="1" applyFont="1" applyFill="1" applyBorder="1" applyAlignment="1">
      <alignment horizontal="right" vertical="center"/>
    </xf>
    <xf numFmtId="171" fontId="7" fillId="0" borderId="0" xfId="0" applyFont="1" applyFill="1" applyAlignment="1">
      <alignment/>
    </xf>
    <xf numFmtId="171" fontId="8" fillId="0" borderId="0" xfId="0" applyFont="1" applyFill="1" applyAlignment="1">
      <alignment/>
    </xf>
    <xf numFmtId="10" fontId="3" fillId="0" borderId="0" xfId="15" applyNumberFormat="1" applyFont="1"/>
    <xf numFmtId="164" fontId="3" fillId="0" borderId="0" xfId="15" applyNumberFormat="1" applyFont="1"/>
    <xf numFmtId="171" fontId="3" fillId="0" borderId="0" xfId="0" applyNumberFormat="1" applyFont="1" quotePrefix="1"/>
    <xf numFmtId="171" fontId="3" fillId="0" borderId="0" xfId="21" applyFont="1">
      <alignment/>
      <protection/>
    </xf>
    <xf numFmtId="2" fontId="3" fillId="0" borderId="0" xfId="0" applyNumberFormat="1" applyFont="1"/>
    <xf numFmtId="9" fontId="3" fillId="0" borderId="0" xfId="15" applyFont="1"/>
    <xf numFmtId="3" fontId="3" fillId="0" borderId="0" xfId="21" applyNumberFormat="1" applyFont="1">
      <alignment/>
      <protection/>
    </xf>
    <xf numFmtId="171" fontId="3" fillId="0" borderId="0" xfId="0" applyFont="1" applyFill="1"/>
    <xf numFmtId="3" fontId="3" fillId="0" borderId="0" xfId="0" applyNumberFormat="1" applyFont="1" applyFill="1" applyAlignment="1">
      <alignment/>
    </xf>
    <xf numFmtId="171" fontId="4" fillId="0" borderId="0" xfId="0" applyFont="1" applyFill="1" applyAlignment="1">
      <alignment/>
    </xf>
    <xf numFmtId="171" fontId="3" fillId="0" borderId="0" xfId="0" applyNumberFormat="1" applyFont="1" applyFill="1" applyBorder="1" applyAlignment="1">
      <alignment/>
    </xf>
    <xf numFmtId="3" fontId="3" fillId="0" borderId="2" xfId="0" applyNumberFormat="1" applyFont="1" applyFill="1" applyBorder="1" applyAlignment="1">
      <alignment horizontal="right" vertical="center"/>
    </xf>
    <xf numFmtId="164" fontId="3" fillId="0" borderId="2" xfId="15" applyNumberFormat="1" applyFont="1" applyFill="1" applyBorder="1" applyAlignment="1">
      <alignment horizontal="center"/>
    </xf>
    <xf numFmtId="164" fontId="3" fillId="0" borderId="2" xfId="15" applyNumberFormat="1" applyFont="1" applyFill="1" applyBorder="1" applyAlignment="1">
      <alignment/>
    </xf>
    <xf numFmtId="3" fontId="3" fillId="0" borderId="0" xfId="0" applyNumberFormat="1" applyFont="1" applyFill="1" applyBorder="1" applyAlignment="1">
      <alignment/>
    </xf>
    <xf numFmtId="10" fontId="3" fillId="0" borderId="0" xfId="0" applyNumberFormat="1" applyFont="1"/>
    <xf numFmtId="171" fontId="3" fillId="0" borderId="0" xfId="0" applyFont="1" applyFill="1" applyBorder="1"/>
    <xf numFmtId="171" fontId="9" fillId="0" borderId="0" xfId="0" applyFont="1" applyFill="1"/>
    <xf numFmtId="3" fontId="3" fillId="0" borderId="0" xfId="0" applyNumberFormat="1" applyFont="1" applyFill="1" applyAlignment="1">
      <alignment horizontal="center" vertical="center"/>
    </xf>
    <xf numFmtId="171" fontId="3" fillId="0" borderId="0" xfId="0" applyFont="1" applyFill="1" applyAlignment="1">
      <alignment horizontal="left" vertical="center"/>
    </xf>
    <xf numFmtId="171" fontId="3" fillId="0" borderId="3" xfId="0" applyFont="1" applyFill="1" applyBorder="1" applyAlignment="1">
      <alignment horizontal="left" vertical="center"/>
    </xf>
    <xf numFmtId="3" fontId="3" fillId="0" borderId="4"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0" borderId="0" xfId="0" applyNumberFormat="1" applyFont="1" applyFill="1" applyAlignment="1">
      <alignment horizontal="right" vertical="center"/>
    </xf>
    <xf numFmtId="171" fontId="3" fillId="0" borderId="3" xfId="0" applyFont="1" applyFill="1" applyBorder="1" applyAlignment="1" quotePrefix="1">
      <alignment horizontal="left" vertical="center"/>
    </xf>
    <xf numFmtId="3" fontId="3" fillId="0" borderId="0" xfId="0" applyNumberFormat="1" applyFont="1" applyFill="1" applyBorder="1" applyAlignment="1">
      <alignment horizontal="center" vertical="center"/>
    </xf>
    <xf numFmtId="166" fontId="3" fillId="0" borderId="4" xfId="0" applyNumberFormat="1" applyFont="1" applyFill="1" applyBorder="1" applyAlignment="1">
      <alignment horizontal="right" vertical="center"/>
    </xf>
    <xf numFmtId="172" fontId="3" fillId="3" borderId="0" xfId="44" applyNumberFormat="1" applyFont="1" applyFill="1" applyBorder="1" applyAlignment="1">
      <alignment horizontal="center" vertical="center"/>
      <protection/>
    </xf>
    <xf numFmtId="171" fontId="3" fillId="3" borderId="0" xfId="44" applyNumberFormat="1" applyFont="1" applyFill="1" applyBorder="1" applyAlignment="1">
      <alignment horizontal="left" vertical="center"/>
      <protection/>
    </xf>
    <xf numFmtId="171" fontId="3" fillId="3" borderId="5" xfId="44" applyNumberFormat="1" applyFont="1" applyFill="1" applyBorder="1" applyAlignment="1">
      <alignment horizontal="left" vertical="center"/>
      <protection/>
    </xf>
    <xf numFmtId="1" fontId="3" fillId="3" borderId="6" xfId="44" applyNumberFormat="1" applyFont="1" applyFill="1" applyBorder="1" applyAlignment="1">
      <alignment horizontal="right" vertical="center"/>
      <protection/>
    </xf>
    <xf numFmtId="169" fontId="3" fillId="3" borderId="0" xfId="44" applyNumberFormat="1" applyFont="1" applyFill="1" applyBorder="1" applyAlignment="1">
      <alignment horizontal="right" vertical="center"/>
      <protection/>
    </xf>
    <xf numFmtId="3" fontId="3" fillId="0" borderId="7" xfId="0" applyNumberFormat="1" applyFont="1" applyFill="1" applyBorder="1" applyAlignment="1">
      <alignment horizontal="center" vertical="center"/>
    </xf>
    <xf numFmtId="171" fontId="3" fillId="0" borderId="7" xfId="0" applyFont="1" applyFill="1" applyBorder="1" applyAlignment="1">
      <alignment horizontal="left" vertical="center"/>
    </xf>
    <xf numFmtId="171" fontId="3" fillId="0" borderId="8" xfId="0" applyFont="1" applyFill="1" applyBorder="1" applyAlignment="1">
      <alignment horizontal="left" vertical="center"/>
    </xf>
    <xf numFmtId="3" fontId="3" fillId="0" borderId="9" xfId="0" applyNumberFormat="1" applyFont="1" applyFill="1" applyBorder="1" applyAlignment="1">
      <alignment horizontal="right" vertical="center"/>
    </xf>
    <xf numFmtId="164" fontId="3" fillId="0" borderId="7" xfId="0" applyNumberFormat="1" applyFont="1" applyFill="1" applyBorder="1" applyAlignment="1">
      <alignment horizontal="right" vertical="center"/>
    </xf>
    <xf numFmtId="166" fontId="3" fillId="0" borderId="9" xfId="0" applyNumberFormat="1" applyFont="1" applyFill="1" applyBorder="1" applyAlignment="1">
      <alignment horizontal="right" vertical="center"/>
    </xf>
    <xf numFmtId="10" fontId="3" fillId="2" borderId="0" xfId="0" applyNumberFormat="1" applyFont="1" applyFill="1"/>
    <xf numFmtId="171" fontId="3" fillId="2" borderId="0" xfId="0" applyFont="1" applyFill="1" applyBorder="1" applyAlignment="1">
      <alignment/>
    </xf>
    <xf numFmtId="171" fontId="3" fillId="2" borderId="0" xfId="0" applyFont="1" applyFill="1" applyBorder="1"/>
    <xf numFmtId="3" fontId="3" fillId="2" borderId="0" xfId="0" applyNumberFormat="1" applyFont="1" applyFill="1" applyBorder="1" applyAlignment="1">
      <alignment horizontal="right" vertical="center"/>
    </xf>
    <xf numFmtId="3" fontId="4" fillId="2" borderId="10"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3" fontId="3" fillId="2" borderId="11" xfId="0" applyNumberFormat="1" applyFont="1" applyFill="1" applyBorder="1" applyAlignment="1">
      <alignment horizontal="right" vertical="center"/>
    </xf>
    <xf numFmtId="171" fontId="3" fillId="2" borderId="0" xfId="0" applyFont="1" applyFill="1" applyBorder="1" applyAlignment="1">
      <alignment horizontal="center" vertical="center"/>
    </xf>
    <xf numFmtId="164"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171" fontId="10" fillId="0" borderId="0" xfId="0" applyFont="1" applyAlignment="1">
      <alignment horizontal="left"/>
    </xf>
    <xf numFmtId="3" fontId="3" fillId="2" borderId="12" xfId="0" applyNumberFormat="1" applyFont="1" applyFill="1" applyBorder="1" applyAlignment="1">
      <alignment horizontal="right" vertical="center"/>
    </xf>
    <xf numFmtId="171" fontId="4" fillId="0" borderId="0" xfId="0" applyFont="1" applyFill="1" applyBorder="1" applyAlignment="1">
      <alignment horizontal="center" vertical="center" wrapText="1"/>
    </xf>
    <xf numFmtId="171" fontId="4" fillId="0" borderId="3" xfId="0" applyFont="1" applyFill="1" applyBorder="1" applyAlignment="1">
      <alignment horizontal="center" vertical="center" wrapText="1"/>
    </xf>
    <xf numFmtId="171" fontId="4" fillId="0" borderId="7" xfId="0" applyFont="1" applyFill="1" applyBorder="1" applyAlignment="1">
      <alignment horizontal="center" vertical="center" wrapText="1"/>
    </xf>
    <xf numFmtId="171" fontId="4" fillId="0" borderId="8" xfId="0" applyFont="1" applyFill="1" applyBorder="1" applyAlignment="1">
      <alignment horizontal="center" vertical="center" wrapText="1"/>
    </xf>
    <xf numFmtId="171" fontId="3" fillId="0" borderId="3" xfId="0" applyFont="1" applyFill="1" applyBorder="1" applyAlignment="1">
      <alignment horizontal="left" vertical="center" wrapText="1"/>
    </xf>
    <xf numFmtId="171" fontId="3" fillId="0" borderId="3" xfId="0" applyFont="1" applyFill="1" applyBorder="1" applyAlignment="1">
      <alignment horizontal="center" vertical="center"/>
    </xf>
    <xf numFmtId="171" fontId="3" fillId="0" borderId="13" xfId="0" applyFont="1" applyFill="1" applyBorder="1" applyAlignment="1">
      <alignment horizontal="left" vertical="center"/>
    </xf>
    <xf numFmtId="171" fontId="3" fillId="0" borderId="11" xfId="0" applyFont="1" applyFill="1" applyBorder="1" applyAlignment="1">
      <alignment horizontal="center" vertical="center"/>
    </xf>
    <xf numFmtId="3" fontId="3" fillId="0" borderId="14" xfId="0" applyNumberFormat="1" applyFont="1" applyFill="1" applyBorder="1" applyAlignment="1">
      <alignment horizontal="right" vertical="center"/>
    </xf>
    <xf numFmtId="171" fontId="3" fillId="0" borderId="3" xfId="0" applyFont="1" applyFill="1" applyBorder="1" applyAlignment="1">
      <alignment horizontal="center" vertical="center" wrapText="1"/>
    </xf>
    <xf numFmtId="171" fontId="3" fillId="0" borderId="15" xfId="0" applyFont="1" applyFill="1" applyBorder="1" applyAlignment="1">
      <alignment horizontal="center" vertical="center"/>
    </xf>
    <xf numFmtId="3" fontId="3" fillId="0" borderId="14" xfId="0" applyNumberFormat="1" applyFont="1" applyFill="1" applyBorder="1" applyAlignment="1" quotePrefix="1">
      <alignment horizontal="right" vertical="center"/>
    </xf>
    <xf numFmtId="1" fontId="3" fillId="0" borderId="0" xfId="0" applyNumberFormat="1" applyFont="1" applyFill="1" applyBorder="1" applyAlignment="1">
      <alignment horizontal="right" vertical="center"/>
    </xf>
    <xf numFmtId="171" fontId="3" fillId="0" borderId="16" xfId="0" applyFont="1" applyFill="1" applyBorder="1" applyAlignment="1">
      <alignment horizontal="left" vertical="center" wrapText="1"/>
    </xf>
    <xf numFmtId="171" fontId="3" fillId="0" borderId="2" xfId="0" applyNumberFormat="1" applyFont="1" applyFill="1" applyBorder="1" applyAlignment="1">
      <alignment vertical="center"/>
    </xf>
    <xf numFmtId="171" fontId="3" fillId="0" borderId="0" xfId="0" applyFont="1" applyFill="1" applyBorder="1" applyAlignment="1">
      <alignment/>
    </xf>
    <xf numFmtId="171" fontId="3" fillId="2" borderId="0" xfId="0" applyFont="1" applyFill="1" applyBorder="1" applyAlignment="1">
      <alignment horizontal="left" vertical="center"/>
    </xf>
    <xf numFmtId="171" fontId="3" fillId="0" borderId="0" xfId="0" applyFont="1" applyFill="1" applyBorder="1" applyAlignment="1">
      <alignment horizontal="left" vertical="center"/>
    </xf>
    <xf numFmtId="171" fontId="3" fillId="0" borderId="0" xfId="0" applyFont="1" applyFill="1" applyAlignment="1">
      <alignment/>
    </xf>
    <xf numFmtId="171" fontId="10" fillId="0" borderId="0" xfId="0" applyFont="1"/>
    <xf numFmtId="171" fontId="10" fillId="2" borderId="0" xfId="0" applyFont="1" applyFill="1"/>
    <xf numFmtId="170" fontId="4" fillId="0" borderId="17" xfId="0" applyNumberFormat="1" applyFont="1" applyBorder="1" applyAlignment="1">
      <alignment horizontal="left" vertical="center"/>
    </xf>
    <xf numFmtId="170" fontId="4" fillId="0" borderId="18" xfId="0" applyNumberFormat="1" applyFont="1" applyBorder="1" applyAlignment="1">
      <alignment horizontal="left" vertical="center"/>
    </xf>
    <xf numFmtId="170" fontId="4" fillId="0" borderId="19" xfId="0" applyNumberFormat="1" applyFont="1" applyBorder="1" applyAlignment="1">
      <alignment horizontal="left" vertical="center"/>
    </xf>
    <xf numFmtId="170" fontId="4" fillId="0" borderId="20" xfId="0" applyNumberFormat="1" applyFont="1" applyBorder="1" applyAlignment="1">
      <alignment horizontal="left" vertical="center"/>
    </xf>
    <xf numFmtId="3" fontId="3" fillId="0" borderId="17" xfId="0" applyNumberFormat="1" applyFont="1" applyBorder="1" applyAlignment="1">
      <alignment horizontal="right" vertical="center"/>
    </xf>
    <xf numFmtId="3" fontId="3" fillId="0" borderId="18"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20" xfId="0" applyNumberFormat="1" applyFont="1" applyBorder="1" applyAlignment="1">
      <alignment horizontal="right" vertical="center"/>
    </xf>
    <xf numFmtId="171" fontId="4" fillId="4" borderId="0" xfId="0" applyFont="1" applyFill="1" applyAlignment="1">
      <alignment horizontal="center" vertical="center" wrapText="1"/>
    </xf>
    <xf numFmtId="171" fontId="4" fillId="4" borderId="21" xfId="0" applyFont="1" applyFill="1" applyBorder="1" applyAlignment="1">
      <alignment horizontal="center" vertical="center" wrapText="1"/>
    </xf>
    <xf numFmtId="171" fontId="4" fillId="5" borderId="22" xfId="0" applyFont="1" applyFill="1" applyBorder="1" applyAlignment="1">
      <alignment horizontal="left" vertical="center"/>
    </xf>
    <xf numFmtId="3" fontId="4" fillId="5" borderId="23" xfId="0" applyNumberFormat="1" applyFont="1" applyFill="1" applyBorder="1" applyAlignment="1">
      <alignment horizontal="right" vertical="center"/>
    </xf>
    <xf numFmtId="167" fontId="4" fillId="5" borderId="24" xfId="15" applyNumberFormat="1" applyFont="1" applyFill="1" applyBorder="1" applyAlignment="1">
      <alignment horizontal="right" vertical="center"/>
    </xf>
    <xf numFmtId="167" fontId="4" fillId="5" borderId="25" xfId="15" applyNumberFormat="1" applyFont="1" applyFill="1" applyBorder="1" applyAlignment="1">
      <alignment horizontal="right" vertical="center"/>
    </xf>
    <xf numFmtId="171" fontId="4" fillId="0" borderId="26" xfId="0" applyFont="1" applyBorder="1" applyAlignment="1">
      <alignment vertical="center"/>
    </xf>
    <xf numFmtId="3" fontId="3" fillId="0" borderId="27" xfId="0" applyNumberFormat="1" applyFont="1" applyBorder="1" applyAlignment="1">
      <alignment horizontal="right" vertical="center"/>
    </xf>
    <xf numFmtId="167" fontId="3" fillId="0" borderId="28" xfId="0" applyNumberFormat="1" applyFont="1" applyBorder="1" applyAlignment="1">
      <alignment horizontal="right" vertical="center"/>
    </xf>
    <xf numFmtId="3" fontId="3" fillId="0" borderId="29" xfId="0" applyNumberFormat="1" applyFont="1" applyBorder="1" applyAlignment="1">
      <alignment horizontal="right" vertical="center"/>
    </xf>
    <xf numFmtId="167" fontId="3" fillId="0" borderId="26" xfId="0" applyNumberFormat="1" applyFont="1" applyBorder="1" applyAlignment="1">
      <alignment horizontal="right" vertical="center"/>
    </xf>
    <xf numFmtId="171" fontId="4" fillId="0" borderId="30" xfId="0" applyFont="1" applyBorder="1" applyAlignment="1">
      <alignment vertical="center"/>
    </xf>
    <xf numFmtId="165" fontId="3" fillId="0" borderId="31" xfId="0" applyNumberFormat="1" applyFont="1" applyBorder="1" applyAlignment="1">
      <alignment horizontal="right" vertical="center"/>
    </xf>
    <xf numFmtId="167" fontId="3" fillId="0" borderId="10" xfId="0" applyNumberFormat="1" applyFont="1" applyBorder="1" applyAlignment="1">
      <alignment horizontal="right" vertical="center"/>
    </xf>
    <xf numFmtId="3" fontId="3" fillId="0" borderId="31" xfId="0" applyNumberFormat="1" applyFont="1" applyBorder="1" applyAlignment="1">
      <alignment horizontal="right" vertical="center"/>
    </xf>
    <xf numFmtId="3" fontId="3" fillId="0" borderId="32" xfId="0" applyNumberFormat="1" applyFont="1" applyBorder="1" applyAlignment="1">
      <alignment horizontal="right" vertical="center"/>
    </xf>
    <xf numFmtId="167" fontId="3" fillId="0" borderId="30" xfId="0" applyNumberFormat="1" applyFont="1" applyBorder="1" applyAlignment="1">
      <alignment horizontal="right" vertical="center"/>
    </xf>
    <xf numFmtId="165" fontId="3" fillId="0" borderId="32" xfId="0" applyNumberFormat="1" applyFont="1" applyBorder="1" applyAlignment="1">
      <alignment horizontal="right" vertical="center"/>
    </xf>
    <xf numFmtId="3" fontId="3" fillId="0" borderId="33" xfId="0" applyNumberFormat="1" applyFont="1" applyBorder="1" applyAlignment="1">
      <alignment horizontal="right" vertical="center"/>
    </xf>
    <xf numFmtId="166" fontId="3" fillId="0" borderId="34" xfId="0" applyNumberFormat="1" applyFont="1" applyBorder="1" applyAlignment="1">
      <alignment horizontal="right" vertical="center"/>
    </xf>
    <xf numFmtId="3" fontId="3" fillId="0" borderId="35" xfId="0" applyNumberFormat="1" applyFont="1" applyBorder="1" applyAlignment="1">
      <alignment horizontal="right" vertical="center"/>
    </xf>
    <xf numFmtId="171" fontId="3" fillId="0" borderId="0" xfId="0" applyFont="1" applyAlignment="1">
      <alignment horizontal="left" vertical="center" wrapText="1"/>
    </xf>
    <xf numFmtId="171" fontId="11" fillId="6" borderId="36" xfId="0" applyFont="1" applyFill="1" applyBorder="1" applyAlignment="1">
      <alignment horizontal="center" vertical="center"/>
    </xf>
    <xf numFmtId="171" fontId="4" fillId="4" borderId="36" xfId="0" applyFont="1" applyFill="1" applyBorder="1" applyAlignment="1">
      <alignment horizontal="center"/>
    </xf>
    <xf numFmtId="171" fontId="11" fillId="6" borderId="37" xfId="0" applyFont="1" applyFill="1" applyBorder="1" applyAlignment="1">
      <alignment vertical="center"/>
    </xf>
    <xf numFmtId="3" fontId="10" fillId="7" borderId="0" xfId="0" applyNumberFormat="1" applyFont="1" applyFill="1" applyAlignment="1">
      <alignment horizontal="right" vertical="center"/>
    </xf>
    <xf numFmtId="3" fontId="4" fillId="0" borderId="28" xfId="0" applyNumberFormat="1" applyFont="1" applyBorder="1" applyAlignment="1">
      <alignment horizontal="center" vertical="center"/>
    </xf>
    <xf numFmtId="173" fontId="3" fillId="0" borderId="38" xfId="0" applyNumberFormat="1" applyFont="1" applyBorder="1" applyAlignment="1" quotePrefix="1">
      <alignment horizontal="right" vertical="center"/>
    </xf>
    <xf numFmtId="173" fontId="3" fillId="0" borderId="38" xfId="0" applyNumberFormat="1" applyFont="1" applyBorder="1" applyAlignment="1">
      <alignment horizontal="right" vertical="center"/>
    </xf>
    <xf numFmtId="173" fontId="3" fillId="0" borderId="28" xfId="0" applyNumberFormat="1" applyFont="1" applyBorder="1" applyAlignment="1">
      <alignment horizontal="right" vertical="center"/>
    </xf>
    <xf numFmtId="174" fontId="3" fillId="0" borderId="39" xfId="0" applyNumberFormat="1" applyFont="1" applyBorder="1" applyAlignment="1">
      <alignment horizontal="right" vertical="center"/>
    </xf>
    <xf numFmtId="175" fontId="3" fillId="0" borderId="40" xfId="0" applyNumberFormat="1" applyFont="1" applyBorder="1" applyAlignment="1">
      <alignment horizontal="right" vertical="center"/>
    </xf>
    <xf numFmtId="174" fontId="3" fillId="0" borderId="28" xfId="0" applyNumberFormat="1" applyFont="1" applyBorder="1" applyAlignment="1">
      <alignment horizontal="right" vertical="center"/>
    </xf>
    <xf numFmtId="3" fontId="4" fillId="0" borderId="10" xfId="0" applyNumberFormat="1" applyFont="1" applyBorder="1" applyAlignment="1">
      <alignment horizontal="center" vertical="center"/>
    </xf>
    <xf numFmtId="173" fontId="3" fillId="0" borderId="41" xfId="0" applyNumberFormat="1" applyFont="1" applyBorder="1" applyAlignment="1" quotePrefix="1">
      <alignment horizontal="right" vertical="center"/>
    </xf>
    <xf numFmtId="173" fontId="3" fillId="0" borderId="41" xfId="0" applyNumberFormat="1" applyFont="1" applyBorder="1" applyAlignment="1">
      <alignment horizontal="right" vertical="center"/>
    </xf>
    <xf numFmtId="173" fontId="3" fillId="0" borderId="10" xfId="0" applyNumberFormat="1" applyFont="1" applyBorder="1" applyAlignment="1">
      <alignment horizontal="right" vertical="center"/>
    </xf>
    <xf numFmtId="174" fontId="3" fillId="0" borderId="42" xfId="0" applyNumberFormat="1" applyFont="1" applyBorder="1" applyAlignment="1">
      <alignment horizontal="right" vertical="center"/>
    </xf>
    <xf numFmtId="175" fontId="3" fillId="0" borderId="43" xfId="0" applyNumberFormat="1" applyFont="1" applyBorder="1" applyAlignment="1">
      <alignment horizontal="right" vertical="center"/>
    </xf>
    <xf numFmtId="174" fontId="3" fillId="0" borderId="10" xfId="0" applyNumberFormat="1" applyFont="1" applyBorder="1" applyAlignment="1">
      <alignment horizontal="right" vertical="center"/>
    </xf>
    <xf numFmtId="3" fontId="4" fillId="0" borderId="34" xfId="0" applyNumberFormat="1" applyFont="1" applyBorder="1" applyAlignment="1">
      <alignment horizontal="center" vertical="center"/>
    </xf>
    <xf numFmtId="173" fontId="3" fillId="0" borderId="44" xfId="0" applyNumberFormat="1" applyFont="1" applyBorder="1" applyAlignment="1">
      <alignment horizontal="right" vertical="center"/>
    </xf>
    <xf numFmtId="173" fontId="3" fillId="0" borderId="34" xfId="0" applyNumberFormat="1" applyFont="1" applyBorder="1" applyAlignment="1">
      <alignment horizontal="right" vertical="center"/>
    </xf>
    <xf numFmtId="174" fontId="3" fillId="0" borderId="45" xfId="0" applyNumberFormat="1" applyFont="1" applyBorder="1" applyAlignment="1">
      <alignment horizontal="right" vertical="center"/>
    </xf>
    <xf numFmtId="175" fontId="3" fillId="0" borderId="46" xfId="0" applyNumberFormat="1" applyFont="1" applyBorder="1" applyAlignment="1">
      <alignment horizontal="right" vertical="center"/>
    </xf>
    <xf numFmtId="174" fontId="3" fillId="0" borderId="34" xfId="0" applyNumberFormat="1" applyFont="1" applyBorder="1" applyAlignment="1">
      <alignment horizontal="right" vertical="center"/>
    </xf>
    <xf numFmtId="3" fontId="4" fillId="0" borderId="47" xfId="0" applyNumberFormat="1" applyFont="1" applyBorder="1" applyAlignment="1">
      <alignment horizontal="center" vertical="center"/>
    </xf>
    <xf numFmtId="173" fontId="3" fillId="0" borderId="47" xfId="0" applyNumberFormat="1" applyFont="1" applyBorder="1" applyAlignment="1">
      <alignment horizontal="right" vertical="center"/>
    </xf>
    <xf numFmtId="174" fontId="3" fillId="0" borderId="48" xfId="0" applyNumberFormat="1" applyFont="1" applyBorder="1" applyAlignment="1">
      <alignment horizontal="right" vertical="center"/>
    </xf>
    <xf numFmtId="175" fontId="3" fillId="0" borderId="49" xfId="0" applyNumberFormat="1" applyFont="1" applyBorder="1" applyAlignment="1">
      <alignment horizontal="right" vertical="center"/>
    </xf>
    <xf numFmtId="174" fontId="3" fillId="0" borderId="47" xfId="0" applyNumberFormat="1" applyFont="1" applyBorder="1" applyAlignment="1">
      <alignment horizontal="right" vertical="center"/>
    </xf>
    <xf numFmtId="3" fontId="3" fillId="0" borderId="11" xfId="0" applyNumberFormat="1" applyFont="1" applyFill="1" applyBorder="1" applyAlignment="1">
      <alignment horizontal="center" vertical="center"/>
    </xf>
    <xf numFmtId="171" fontId="3" fillId="0" borderId="11" xfId="0" applyFont="1" applyFill="1" applyBorder="1" applyAlignment="1">
      <alignment horizontal="left" vertical="center"/>
    </xf>
    <xf numFmtId="166" fontId="4" fillId="5" borderId="24" xfId="15" applyNumberFormat="1" applyFont="1" applyFill="1" applyBorder="1" applyAlignment="1">
      <alignment horizontal="right" vertical="center"/>
    </xf>
    <xf numFmtId="166" fontId="4" fillId="5" borderId="50" xfId="15" applyNumberFormat="1" applyFont="1" applyFill="1" applyBorder="1" applyAlignment="1">
      <alignment horizontal="right" vertical="center"/>
    </xf>
    <xf numFmtId="166" fontId="3" fillId="0" borderId="28" xfId="0" applyNumberFormat="1" applyFont="1" applyBorder="1" applyAlignment="1">
      <alignment horizontal="right" vertical="center"/>
    </xf>
    <xf numFmtId="166" fontId="3" fillId="0" borderId="10" xfId="0" applyNumberFormat="1" applyFont="1" applyBorder="1" applyAlignment="1">
      <alignment horizontal="right" vertical="center"/>
    </xf>
    <xf numFmtId="3" fontId="4" fillId="2" borderId="0" xfId="0" applyNumberFormat="1" applyFont="1" applyFill="1" applyAlignment="1">
      <alignment horizontal="center" vertical="center"/>
    </xf>
    <xf numFmtId="3" fontId="3" fillId="2" borderId="51" xfId="0" applyNumberFormat="1" applyFont="1" applyFill="1" applyBorder="1" applyAlignment="1">
      <alignment horizontal="right" vertical="center"/>
    </xf>
    <xf numFmtId="3" fontId="3" fillId="2" borderId="52" xfId="0" applyNumberFormat="1" applyFont="1" applyFill="1" applyBorder="1" applyAlignment="1">
      <alignment horizontal="right" vertical="center"/>
    </xf>
    <xf numFmtId="3" fontId="3" fillId="2" borderId="53" xfId="0" applyNumberFormat="1" applyFont="1" applyFill="1" applyBorder="1" applyAlignment="1">
      <alignment horizontal="right" vertical="center"/>
    </xf>
    <xf numFmtId="166" fontId="3" fillId="2" borderId="52" xfId="0" applyNumberFormat="1" applyFont="1" applyFill="1" applyBorder="1" applyAlignment="1">
      <alignment horizontal="right" vertical="center"/>
    </xf>
    <xf numFmtId="166" fontId="3" fillId="2" borderId="53" xfId="0" applyNumberFormat="1" applyFont="1" applyFill="1" applyBorder="1" applyAlignment="1">
      <alignment horizontal="right" vertical="center"/>
    </xf>
    <xf numFmtId="3" fontId="3" fillId="2" borderId="46" xfId="0" applyNumberFormat="1" applyFont="1" applyFill="1" applyBorder="1" applyAlignment="1">
      <alignment horizontal="right" vertical="center"/>
    </xf>
    <xf numFmtId="3" fontId="3" fillId="2" borderId="45" xfId="0" applyNumberFormat="1" applyFont="1" applyFill="1" applyBorder="1" applyAlignment="1">
      <alignment horizontal="right" vertical="center"/>
    </xf>
    <xf numFmtId="3" fontId="3" fillId="2" borderId="34" xfId="0" applyNumberFormat="1" applyFont="1" applyFill="1" applyBorder="1" applyAlignment="1">
      <alignment horizontal="right" vertical="center"/>
    </xf>
    <xf numFmtId="166" fontId="3" fillId="2" borderId="45" xfId="0" applyNumberFormat="1" applyFont="1" applyFill="1" applyBorder="1" applyAlignment="1">
      <alignment horizontal="right" vertical="center"/>
    </xf>
    <xf numFmtId="166" fontId="3" fillId="2" borderId="34" xfId="0" applyNumberFormat="1" applyFont="1" applyFill="1" applyBorder="1" applyAlignment="1">
      <alignment horizontal="right" vertical="center"/>
    </xf>
    <xf numFmtId="171" fontId="4" fillId="8" borderId="54" xfId="0" applyFont="1" applyFill="1" applyBorder="1" applyAlignment="1">
      <alignment vertical="center"/>
    </xf>
    <xf numFmtId="3" fontId="3" fillId="0" borderId="55" xfId="0" applyNumberFormat="1" applyFont="1" applyBorder="1" applyAlignment="1">
      <alignment horizontal="right" vertical="center"/>
    </xf>
    <xf numFmtId="3" fontId="3" fillId="2" borderId="55" xfId="0" applyNumberFormat="1" applyFont="1" applyFill="1" applyBorder="1" applyAlignment="1">
      <alignment horizontal="right" vertical="center"/>
    </xf>
    <xf numFmtId="3" fontId="3" fillId="2" borderId="0" xfId="0" applyNumberFormat="1" applyFont="1" applyFill="1" applyAlignment="1">
      <alignment horizontal="right" vertical="center"/>
    </xf>
    <xf numFmtId="171" fontId="4" fillId="8" borderId="56" xfId="0" applyFont="1" applyFill="1" applyBorder="1" applyAlignment="1">
      <alignment vertical="center"/>
    </xf>
    <xf numFmtId="3" fontId="3" fillId="2" borderId="57" xfId="0" applyNumberFormat="1" applyFont="1" applyFill="1" applyBorder="1" applyAlignment="1">
      <alignment horizontal="right" vertical="center"/>
    </xf>
    <xf numFmtId="3" fontId="3" fillId="2" borderId="58" xfId="0" applyNumberFormat="1" applyFont="1" applyFill="1" applyBorder="1" applyAlignment="1">
      <alignment horizontal="right" vertical="center"/>
    </xf>
    <xf numFmtId="171" fontId="4" fillId="8" borderId="59" xfId="0" applyFont="1" applyFill="1" applyBorder="1" applyAlignment="1">
      <alignment vertical="center"/>
    </xf>
    <xf numFmtId="3" fontId="3" fillId="2" borderId="60" xfId="0" applyNumberFormat="1" applyFont="1" applyFill="1" applyBorder="1" applyAlignment="1">
      <alignment horizontal="right" vertical="center"/>
    </xf>
    <xf numFmtId="3" fontId="3" fillId="2" borderId="61" xfId="0" applyNumberFormat="1" applyFont="1" applyFill="1" applyBorder="1" applyAlignment="1">
      <alignment horizontal="right" vertical="center"/>
    </xf>
    <xf numFmtId="171" fontId="4" fillId="8" borderId="62" xfId="0" applyFont="1" applyFill="1" applyBorder="1" applyAlignment="1">
      <alignment vertical="center" wrapText="1"/>
    </xf>
    <xf numFmtId="3" fontId="3" fillId="2" borderId="63" xfId="0" applyNumberFormat="1" applyFont="1" applyFill="1" applyBorder="1" applyAlignment="1">
      <alignment horizontal="right" vertical="center"/>
    </xf>
    <xf numFmtId="3" fontId="3" fillId="2" borderId="62" xfId="0" applyNumberFormat="1" applyFont="1" applyFill="1" applyBorder="1" applyAlignment="1">
      <alignment horizontal="right" vertical="center"/>
    </xf>
    <xf numFmtId="3" fontId="3" fillId="2" borderId="64" xfId="0" applyNumberFormat="1" applyFont="1" applyFill="1" applyBorder="1" applyAlignment="1">
      <alignment horizontal="right" vertical="center"/>
    </xf>
    <xf numFmtId="3" fontId="3" fillId="2" borderId="64" xfId="0" applyNumberFormat="1" applyFont="1" applyFill="1" applyBorder="1" applyAlignment="1" quotePrefix="1">
      <alignment horizontal="right" vertical="center"/>
    </xf>
    <xf numFmtId="3" fontId="3" fillId="2" borderId="65" xfId="0" applyNumberFormat="1" applyFont="1" applyFill="1" applyBorder="1" applyAlignment="1">
      <alignment horizontal="right" vertical="center"/>
    </xf>
    <xf numFmtId="171" fontId="4" fillId="4" borderId="66" xfId="0" applyFont="1" applyFill="1" applyBorder="1" applyAlignment="1">
      <alignment horizontal="center" vertical="center" wrapText="1"/>
    </xf>
    <xf numFmtId="171" fontId="4" fillId="4" borderId="67" xfId="0" applyFont="1" applyFill="1" applyBorder="1" applyAlignment="1">
      <alignment horizontal="center" vertical="center" wrapText="1"/>
    </xf>
    <xf numFmtId="171" fontId="4" fillId="4" borderId="24" xfId="0" applyFont="1" applyFill="1" applyBorder="1" applyAlignment="1">
      <alignment horizontal="center" vertical="center" wrapText="1"/>
    </xf>
    <xf numFmtId="173" fontId="3" fillId="0" borderId="33" xfId="0" applyNumberFormat="1" applyFont="1" applyBorder="1" applyAlignment="1" quotePrefix="1">
      <alignment horizontal="right" vertical="center"/>
    </xf>
    <xf numFmtId="171" fontId="4" fillId="0" borderId="68" xfId="0" applyFont="1" applyBorder="1" applyAlignment="1">
      <alignment vertical="center"/>
    </xf>
    <xf numFmtId="167" fontId="3" fillId="0" borderId="34" xfId="0" applyNumberFormat="1" applyFont="1" applyBorder="1" applyAlignment="1">
      <alignment horizontal="right" vertical="center"/>
    </xf>
    <xf numFmtId="167" fontId="3" fillId="0" borderId="68" xfId="0" applyNumberFormat="1" applyFont="1" applyBorder="1" applyAlignment="1">
      <alignment horizontal="right" vertical="center"/>
    </xf>
    <xf numFmtId="171" fontId="3" fillId="0" borderId="0" xfId="0" applyFont="1" applyFill="1" applyBorder="1" applyAlignment="1">
      <alignment horizontal="center" vertical="center"/>
    </xf>
    <xf numFmtId="171" fontId="4" fillId="8" borderId="56" xfId="0" applyFont="1" applyFill="1" applyBorder="1" applyAlignment="1">
      <alignment vertical="center" wrapText="1"/>
    </xf>
    <xf numFmtId="3" fontId="3" fillId="2" borderId="69" xfId="0" applyNumberFormat="1" applyFont="1" applyFill="1" applyBorder="1" applyAlignment="1">
      <alignment horizontal="right" vertical="center"/>
    </xf>
    <xf numFmtId="3" fontId="3" fillId="2" borderId="56" xfId="0" applyNumberFormat="1" applyFont="1" applyFill="1" applyBorder="1" applyAlignment="1">
      <alignment horizontal="right" vertical="center"/>
    </xf>
    <xf numFmtId="171" fontId="4" fillId="0" borderId="0" xfId="0" applyFont="1" applyAlignment="1">
      <alignment horizontal="left" vertical="center"/>
    </xf>
    <xf numFmtId="171" fontId="4" fillId="0" borderId="70" xfId="22" applyNumberFormat="1" applyFont="1" applyFill="1" applyBorder="1" applyAlignment="1">
      <alignment horizontal="left" vertical="center"/>
      <protection/>
    </xf>
    <xf numFmtId="171" fontId="4" fillId="0" borderId="1" xfId="22" applyNumberFormat="1" applyFont="1" applyFill="1" applyBorder="1" applyAlignment="1">
      <alignment horizontal="left" vertical="center"/>
      <protection/>
    </xf>
    <xf numFmtId="171" fontId="4" fillId="0" borderId="71" xfId="22" applyNumberFormat="1" applyFont="1" applyFill="1" applyBorder="1" applyAlignment="1">
      <alignment horizontal="left" vertical="center"/>
      <protection/>
    </xf>
    <xf numFmtId="171" fontId="4" fillId="9" borderId="72" xfId="0" applyFont="1" applyFill="1" applyBorder="1" applyAlignment="1">
      <alignment horizontal="left" vertical="center"/>
    </xf>
    <xf numFmtId="171" fontId="4" fillId="6" borderId="66" xfId="0" applyFont="1" applyFill="1" applyBorder="1" applyAlignment="1">
      <alignment horizontal="center" vertical="center"/>
    </xf>
    <xf numFmtId="49" fontId="4" fillId="6" borderId="24" xfId="0" applyNumberFormat="1" applyFont="1" applyFill="1" applyBorder="1" applyAlignment="1">
      <alignment horizontal="center" vertical="center"/>
    </xf>
    <xf numFmtId="171" fontId="4" fillId="4" borderId="37" xfId="22" applyFont="1" applyFill="1" applyBorder="1" applyAlignment="1">
      <alignment horizontal="center" vertical="center" wrapText="1"/>
      <protection/>
    </xf>
    <xf numFmtId="171" fontId="4" fillId="4" borderId="24" xfId="0" applyFont="1" applyFill="1" applyBorder="1" applyAlignment="1">
      <alignment horizontal="center" vertical="center"/>
    </xf>
    <xf numFmtId="167" fontId="3" fillId="5" borderId="72" xfId="36" applyNumberFormat="1" applyFont="1" applyFill="1" applyBorder="1" applyAlignment="1">
      <alignment/>
      <protection/>
    </xf>
    <xf numFmtId="167" fontId="3" fillId="5" borderId="73" xfId="0" applyNumberFormat="1" applyFont="1" applyFill="1" applyBorder="1" applyAlignment="1">
      <alignment horizontal="right" vertical="center"/>
    </xf>
    <xf numFmtId="167" fontId="3" fillId="0" borderId="70" xfId="25" applyNumberFormat="1" applyFont="1" applyFill="1" applyBorder="1" applyAlignment="1">
      <alignment horizontal="right" vertical="center"/>
      <protection/>
    </xf>
    <xf numFmtId="167" fontId="3" fillId="0" borderId="1" xfId="25" applyNumberFormat="1" applyFont="1" applyFill="1" applyBorder="1" applyAlignment="1">
      <alignment horizontal="right" vertical="center"/>
      <protection/>
    </xf>
    <xf numFmtId="167" fontId="3" fillId="0" borderId="71" xfId="25" applyNumberFormat="1" applyFont="1" applyFill="1" applyBorder="1" applyAlignment="1">
      <alignment vertical="center"/>
      <protection/>
    </xf>
    <xf numFmtId="167" fontId="3" fillId="0" borderId="71" xfId="25" applyNumberFormat="1" applyFont="1" applyFill="1" applyBorder="1" applyAlignment="1">
      <alignment horizontal="right" vertical="center"/>
      <protection/>
    </xf>
    <xf numFmtId="171" fontId="4" fillId="6" borderId="74" xfId="0" applyNumberFormat="1" applyFont="1" applyFill="1" applyBorder="1" applyAlignment="1">
      <alignment horizontal="center" vertical="center"/>
    </xf>
    <xf numFmtId="17" fontId="4" fillId="0" borderId="75" xfId="0" applyNumberFormat="1" applyFont="1" applyFill="1" applyBorder="1" applyAlignment="1" quotePrefix="1">
      <alignment horizontal="left" vertical="center"/>
    </xf>
    <xf numFmtId="17" fontId="4" fillId="0" borderId="76" xfId="0" applyNumberFormat="1" applyFont="1" applyFill="1" applyBorder="1" applyAlignment="1" quotePrefix="1">
      <alignment horizontal="left" vertical="center"/>
    </xf>
    <xf numFmtId="171" fontId="4" fillId="6" borderId="77" xfId="0" applyNumberFormat="1" applyFont="1" applyFill="1" applyBorder="1" applyAlignment="1">
      <alignment horizontal="left" vertical="center"/>
    </xf>
    <xf numFmtId="171" fontId="4" fillId="4" borderId="22" xfId="0" applyFont="1" applyFill="1" applyBorder="1" applyAlignment="1">
      <alignment horizontal="center" vertical="center"/>
    </xf>
    <xf numFmtId="167" fontId="3" fillId="0" borderId="3" xfId="15" applyNumberFormat="1" applyFont="1" applyFill="1" applyBorder="1" applyAlignment="1">
      <alignment horizontal="right" vertical="center" wrapText="1"/>
    </xf>
    <xf numFmtId="167" fontId="3" fillId="0" borderId="3" xfId="0" applyNumberFormat="1" applyFont="1" applyFill="1" applyBorder="1" applyAlignment="1">
      <alignment horizontal="right" vertical="center"/>
    </xf>
    <xf numFmtId="167" fontId="3" fillId="0" borderId="13" xfId="0" applyNumberFormat="1" applyFont="1" applyFill="1" applyBorder="1" applyAlignment="1">
      <alignment horizontal="right" vertical="center"/>
    </xf>
    <xf numFmtId="167" fontId="3" fillId="0" borderId="5" xfId="0" applyNumberFormat="1" applyFont="1" applyFill="1" applyBorder="1" applyAlignment="1">
      <alignment horizontal="right" vertical="center"/>
    </xf>
    <xf numFmtId="178" fontId="3" fillId="0" borderId="0" xfId="0" applyNumberFormat="1" applyFont="1" applyFill="1" applyAlignment="1">
      <alignment/>
    </xf>
    <xf numFmtId="167" fontId="3" fillId="0" borderId="0" xfId="0" applyNumberFormat="1" applyFont="1" applyFill="1" applyBorder="1" applyAlignment="1">
      <alignment horizontal="right" vertical="center"/>
    </xf>
    <xf numFmtId="167" fontId="3" fillId="0" borderId="11" xfId="0" applyNumberFormat="1" applyFont="1" applyFill="1" applyBorder="1" applyAlignment="1">
      <alignment horizontal="right" vertical="center"/>
    </xf>
    <xf numFmtId="171" fontId="4" fillId="4" borderId="78" xfId="21" applyFont="1" applyFill="1" applyBorder="1" applyAlignment="1">
      <alignment horizontal="center" vertical="center" wrapText="1"/>
      <protection/>
    </xf>
    <xf numFmtId="171" fontId="4" fillId="4" borderId="79" xfId="21" applyFont="1" applyFill="1" applyBorder="1" applyAlignment="1">
      <alignment horizontal="center" vertical="center" wrapText="1"/>
      <protection/>
    </xf>
    <xf numFmtId="167" fontId="3" fillId="0" borderId="80" xfId="0" applyNumberFormat="1" applyFont="1" applyBorder="1" applyAlignment="1">
      <alignment horizontal="right" vertical="center"/>
    </xf>
    <xf numFmtId="167" fontId="3" fillId="0" borderId="80" xfId="15" applyNumberFormat="1" applyFont="1" applyFill="1" applyBorder="1" applyAlignment="1">
      <alignment horizontal="right" vertical="center"/>
    </xf>
    <xf numFmtId="167" fontId="3" fillId="0" borderId="81" xfId="15" applyNumberFormat="1" applyFont="1" applyFill="1" applyBorder="1" applyAlignment="1">
      <alignment horizontal="right" vertical="center"/>
    </xf>
    <xf numFmtId="167" fontId="3" fillId="0" borderId="82" xfId="15" applyNumberFormat="1" applyFont="1" applyFill="1" applyBorder="1" applyAlignment="1">
      <alignment horizontal="right" vertical="center"/>
    </xf>
    <xf numFmtId="167" fontId="3" fillId="0" borderId="83" xfId="0" applyNumberFormat="1" applyFont="1" applyBorder="1" applyAlignment="1">
      <alignment horizontal="right" vertical="center"/>
    </xf>
    <xf numFmtId="167" fontId="3" fillId="0" borderId="84" xfId="0" applyNumberFormat="1" applyFont="1" applyBorder="1" applyAlignment="1">
      <alignment horizontal="right" vertical="center"/>
    </xf>
    <xf numFmtId="167" fontId="3" fillId="0" borderId="85" xfId="0" applyNumberFormat="1" applyFont="1" applyBorder="1" applyAlignment="1">
      <alignment horizontal="right" vertical="center"/>
    </xf>
    <xf numFmtId="167" fontId="3" fillId="0" borderId="86" xfId="0" applyNumberFormat="1" applyFont="1" applyBorder="1" applyAlignment="1">
      <alignment horizontal="right" vertical="center"/>
    </xf>
    <xf numFmtId="171" fontId="4" fillId="0" borderId="87" xfId="0" applyFont="1" applyBorder="1" applyAlignment="1">
      <alignment horizontal="left" vertical="center"/>
    </xf>
    <xf numFmtId="171" fontId="4" fillId="0" borderId="88" xfId="0" applyFont="1" applyBorder="1" applyAlignment="1">
      <alignment horizontal="left" vertical="center"/>
    </xf>
    <xf numFmtId="171" fontId="4" fillId="0" borderId="89" xfId="0" applyFont="1" applyBorder="1" applyAlignment="1">
      <alignment horizontal="left" vertical="center"/>
    </xf>
    <xf numFmtId="171" fontId="4" fillId="0" borderId="90" xfId="0" applyFont="1" applyBorder="1" applyAlignment="1">
      <alignment horizontal="left" vertical="center"/>
    </xf>
    <xf numFmtId="171" fontId="4" fillId="0" borderId="83" xfId="0" applyFont="1" applyBorder="1" applyAlignment="1">
      <alignment horizontal="left" vertical="center"/>
    </xf>
    <xf numFmtId="171" fontId="4" fillId="0" borderId="84" xfId="0" applyFont="1" applyBorder="1" applyAlignment="1">
      <alignment horizontal="left" vertical="center"/>
    </xf>
    <xf numFmtId="171" fontId="4" fillId="0" borderId="85" xfId="0" applyFont="1" applyBorder="1" applyAlignment="1">
      <alignment horizontal="left" vertical="center"/>
    </xf>
    <xf numFmtId="171" fontId="4" fillId="0" borderId="86" xfId="0" applyFont="1" applyBorder="1" applyAlignment="1">
      <alignment horizontal="left" vertical="center"/>
    </xf>
    <xf numFmtId="171" fontId="4" fillId="4" borderId="91" xfId="0" applyFont="1" applyFill="1" applyBorder="1" applyAlignment="1">
      <alignment horizontal="center" vertical="center" wrapText="1"/>
    </xf>
    <xf numFmtId="175" fontId="3" fillId="0" borderId="10" xfId="0" applyNumberFormat="1" applyFont="1" applyBorder="1" applyAlignment="1">
      <alignment horizontal="right" vertical="center"/>
    </xf>
    <xf numFmtId="174" fontId="3" fillId="0" borderId="53" xfId="0" applyNumberFormat="1" applyFont="1" applyBorder="1" applyAlignment="1">
      <alignment horizontal="right" vertical="center"/>
    </xf>
    <xf numFmtId="174" fontId="3" fillId="0" borderId="92" xfId="0" applyNumberFormat="1" applyFont="1" applyBorder="1" applyAlignment="1">
      <alignment horizontal="right" vertical="center"/>
    </xf>
    <xf numFmtId="171" fontId="4" fillId="4" borderId="32" xfId="0" applyFont="1" applyFill="1" applyBorder="1" applyAlignment="1">
      <alignment horizontal="center" vertical="center" wrapText="1"/>
    </xf>
    <xf numFmtId="171" fontId="4" fillId="4" borderId="30" xfId="0" applyFont="1" applyFill="1" applyBorder="1" applyAlignment="1">
      <alignment horizontal="center" vertical="center" wrapText="1"/>
    </xf>
    <xf numFmtId="171" fontId="4" fillId="4" borderId="62" xfId="0" applyFont="1" applyFill="1" applyBorder="1" applyAlignment="1">
      <alignment horizontal="center" vertical="center"/>
    </xf>
    <xf numFmtId="171" fontId="4" fillId="0" borderId="93" xfId="0" applyFont="1" applyBorder="1" applyAlignment="1">
      <alignment horizontal="center" vertical="center"/>
    </xf>
    <xf numFmtId="171" fontId="4" fillId="0" borderId="92" xfId="0" applyFont="1" applyBorder="1" applyAlignment="1">
      <alignment horizontal="center" vertical="center"/>
    </xf>
    <xf numFmtId="171" fontId="4" fillId="0" borderId="94" xfId="0" applyFont="1" applyBorder="1" applyAlignment="1">
      <alignment horizontal="center" vertical="center"/>
    </xf>
    <xf numFmtId="171" fontId="4" fillId="0" borderId="95" xfId="0" applyFont="1" applyBorder="1" applyAlignment="1">
      <alignment horizontal="center" vertical="center"/>
    </xf>
    <xf numFmtId="173" fontId="3" fillId="0" borderId="40" xfId="0" applyNumberFormat="1" applyFont="1" applyBorder="1" applyAlignment="1">
      <alignment horizontal="right" vertical="center"/>
    </xf>
    <xf numFmtId="173" fontId="3" fillId="0" borderId="43" xfId="0" applyNumberFormat="1" applyFont="1" applyBorder="1" applyAlignment="1">
      <alignment horizontal="right" vertical="center"/>
    </xf>
    <xf numFmtId="173" fontId="3" fillId="0" borderId="46" xfId="0" applyNumberFormat="1" applyFont="1" applyBorder="1" applyAlignment="1">
      <alignment horizontal="right" vertical="center"/>
    </xf>
    <xf numFmtId="173" fontId="3" fillId="0" borderId="49" xfId="0" applyNumberFormat="1" applyFont="1" applyBorder="1" applyAlignment="1">
      <alignment horizontal="right" vertical="center"/>
    </xf>
    <xf numFmtId="171" fontId="4" fillId="0" borderId="96" xfId="0" applyFont="1" applyBorder="1" applyAlignment="1">
      <alignment vertical="center"/>
    </xf>
    <xf numFmtId="171" fontId="4" fillId="0" borderId="97" xfId="0" applyFont="1" applyBorder="1" applyAlignment="1">
      <alignment vertical="center"/>
    </xf>
    <xf numFmtId="171" fontId="4" fillId="0" borderId="98" xfId="0" applyFont="1" applyBorder="1" applyAlignment="1">
      <alignment vertical="center"/>
    </xf>
    <xf numFmtId="171" fontId="4" fillId="0" borderId="79" xfId="0" applyFont="1" applyBorder="1" applyAlignment="1">
      <alignment vertical="center"/>
    </xf>
    <xf numFmtId="171" fontId="4" fillId="0" borderId="99" xfId="0" applyFont="1" applyBorder="1" applyAlignment="1">
      <alignment vertical="center"/>
    </xf>
    <xf numFmtId="173" fontId="3" fillId="0" borderId="41" xfId="0" applyNumberFormat="1" applyFont="1" applyFill="1" applyBorder="1" applyAlignment="1" quotePrefix="1">
      <alignment horizontal="right" vertical="center"/>
    </xf>
    <xf numFmtId="173" fontId="3" fillId="0" borderId="44" xfId="0" applyNumberFormat="1" applyFont="1" applyFill="1" applyBorder="1" applyAlignment="1" quotePrefix="1">
      <alignment horizontal="right" vertical="center"/>
    </xf>
    <xf numFmtId="171" fontId="4" fillId="0" borderId="0" xfId="0" applyFont="1" applyAlignment="1">
      <alignment/>
    </xf>
    <xf numFmtId="3" fontId="4" fillId="5" borderId="23" xfId="0" applyNumberFormat="1" applyFont="1" applyFill="1" applyBorder="1" applyAlignment="1" quotePrefix="1">
      <alignment horizontal="right" vertical="center"/>
    </xf>
    <xf numFmtId="3" fontId="3" fillId="0" borderId="31" xfId="0" applyNumberFormat="1" applyFont="1" applyBorder="1" applyAlignment="1" quotePrefix="1">
      <alignment horizontal="right" vertical="center"/>
    </xf>
    <xf numFmtId="3" fontId="3" fillId="0" borderId="33" xfId="0" applyNumberFormat="1" applyFont="1" applyBorder="1" applyAlignment="1" quotePrefix="1">
      <alignment horizontal="right" vertical="center"/>
    </xf>
    <xf numFmtId="173" fontId="4" fillId="5" borderId="23" xfId="0" applyNumberFormat="1" applyFont="1" applyFill="1" applyBorder="1" applyAlignment="1" quotePrefix="1">
      <alignment horizontal="right" vertical="center"/>
    </xf>
    <xf numFmtId="173" fontId="3" fillId="0" borderId="27" xfId="0" applyNumberFormat="1" applyFont="1" applyBorder="1" applyAlignment="1" quotePrefix="1">
      <alignment horizontal="right" vertical="center"/>
    </xf>
    <xf numFmtId="173" fontId="3" fillId="0" borderId="31" xfId="0" applyNumberFormat="1" applyFont="1" applyBorder="1" applyAlignment="1" quotePrefix="1">
      <alignment horizontal="right" vertical="center"/>
    </xf>
    <xf numFmtId="171" fontId="4" fillId="2" borderId="55" xfId="0" applyFont="1" applyFill="1" applyBorder="1" applyAlignment="1">
      <alignment horizontal="center" vertical="center"/>
    </xf>
    <xf numFmtId="171" fontId="4" fillId="2" borderId="92" xfId="0" applyFont="1" applyFill="1" applyBorder="1" applyAlignment="1">
      <alignment horizontal="center" vertical="center"/>
    </xf>
    <xf numFmtId="171" fontId="4" fillId="2" borderId="58" xfId="0" applyFont="1" applyFill="1" applyBorder="1" applyAlignment="1">
      <alignment horizontal="center" vertical="center"/>
    </xf>
    <xf numFmtId="171" fontId="4" fillId="8" borderId="97" xfId="0" applyFont="1" applyFill="1" applyBorder="1" applyAlignment="1">
      <alignment vertical="center"/>
    </xf>
    <xf numFmtId="171" fontId="4" fillId="8" borderId="98" xfId="0" applyFont="1" applyFill="1" applyBorder="1" applyAlignment="1">
      <alignment vertical="center"/>
    </xf>
    <xf numFmtId="171" fontId="4" fillId="8" borderId="79" xfId="0" applyFont="1" applyFill="1" applyBorder="1" applyAlignment="1">
      <alignment vertical="center"/>
    </xf>
    <xf numFmtId="171" fontId="4" fillId="8" borderId="96" xfId="0" applyFont="1" applyFill="1" applyBorder="1" applyAlignment="1">
      <alignment vertical="center"/>
    </xf>
    <xf numFmtId="3" fontId="3" fillId="2" borderId="100" xfId="0" applyNumberFormat="1" applyFont="1" applyFill="1" applyBorder="1" applyAlignment="1">
      <alignment horizontal="right" vertical="center"/>
    </xf>
    <xf numFmtId="3" fontId="3" fillId="2" borderId="81" xfId="0" applyNumberFormat="1" applyFont="1" applyFill="1" applyBorder="1" applyAlignment="1">
      <alignment horizontal="right" vertical="center"/>
    </xf>
    <xf numFmtId="166" fontId="3" fillId="2" borderId="81" xfId="0" applyNumberFormat="1" applyFont="1" applyFill="1" applyBorder="1" applyAlignment="1">
      <alignment horizontal="right" vertical="center"/>
    </xf>
    <xf numFmtId="166" fontId="3" fillId="2" borderId="0" xfId="0" applyNumberFormat="1" applyFont="1" applyFill="1" applyBorder="1" applyAlignment="1">
      <alignment horizontal="right" vertical="center"/>
    </xf>
    <xf numFmtId="167" fontId="3" fillId="2" borderId="81" xfId="0" applyNumberFormat="1" applyFont="1" applyFill="1" applyBorder="1" applyAlignment="1">
      <alignment horizontal="right" vertical="center"/>
    </xf>
    <xf numFmtId="167" fontId="3" fillId="2" borderId="101" xfId="0" applyNumberFormat="1" applyFont="1" applyFill="1" applyBorder="1" applyAlignment="1">
      <alignment horizontal="right" vertical="center"/>
    </xf>
    <xf numFmtId="167" fontId="3" fillId="2" borderId="102" xfId="0" applyNumberFormat="1" applyFont="1" applyFill="1" applyBorder="1" applyAlignment="1">
      <alignment horizontal="right" vertical="center"/>
    </xf>
    <xf numFmtId="167" fontId="3" fillId="2" borderId="103" xfId="0" applyNumberFormat="1" applyFont="1" applyFill="1" applyBorder="1" applyAlignment="1">
      <alignment horizontal="right" vertical="center"/>
    </xf>
    <xf numFmtId="167" fontId="3" fillId="2" borderId="97" xfId="0" applyNumberFormat="1" applyFont="1" applyFill="1" applyBorder="1" applyAlignment="1">
      <alignment horizontal="right" vertical="center"/>
    </xf>
    <xf numFmtId="167" fontId="3" fillId="2" borderId="98" xfId="0" applyNumberFormat="1" applyFont="1" applyFill="1" applyBorder="1" applyAlignment="1">
      <alignment horizontal="right" vertical="center"/>
    </xf>
    <xf numFmtId="167" fontId="3" fillId="2" borderId="99" xfId="0" applyNumberFormat="1" applyFont="1" applyFill="1" applyBorder="1" applyAlignment="1">
      <alignment horizontal="right" vertical="center"/>
    </xf>
    <xf numFmtId="171" fontId="4" fillId="4" borderId="104" xfId="0" applyFont="1" applyFill="1" applyBorder="1" applyAlignment="1">
      <alignment horizontal="center" vertical="center" wrapText="1"/>
    </xf>
    <xf numFmtId="171" fontId="4" fillId="8" borderId="78" xfId="0" applyFont="1" applyFill="1" applyBorder="1" applyAlignment="1">
      <alignment horizontal="left" vertical="center"/>
    </xf>
    <xf numFmtId="167" fontId="3" fillId="2" borderId="55" xfId="0" applyNumberFormat="1" applyFont="1" applyFill="1" applyBorder="1" applyAlignment="1">
      <alignment horizontal="right" vertical="center"/>
    </xf>
    <xf numFmtId="167" fontId="3" fillId="2" borderId="57" xfId="0" applyNumberFormat="1" applyFont="1" applyFill="1" applyBorder="1" applyAlignment="1">
      <alignment horizontal="right" vertical="center"/>
    </xf>
    <xf numFmtId="167" fontId="3" fillId="2" borderId="58" xfId="0" applyNumberFormat="1" applyFont="1" applyFill="1" applyBorder="1" applyAlignment="1">
      <alignment horizontal="right" vertical="center"/>
    </xf>
    <xf numFmtId="167" fontId="3" fillId="2" borderId="60" xfId="0" applyNumberFormat="1" applyFont="1" applyFill="1" applyBorder="1" applyAlignment="1">
      <alignment horizontal="right" vertical="center"/>
    </xf>
    <xf numFmtId="167" fontId="3" fillId="2" borderId="63" xfId="0" applyNumberFormat="1" applyFont="1" applyFill="1" applyBorder="1" applyAlignment="1">
      <alignment horizontal="right" vertical="center"/>
    </xf>
    <xf numFmtId="167" fontId="3" fillId="2" borderId="69" xfId="0" applyNumberFormat="1" applyFont="1" applyFill="1" applyBorder="1" applyAlignment="1">
      <alignment horizontal="right" vertical="center"/>
    </xf>
    <xf numFmtId="167" fontId="3" fillId="2" borderId="64" xfId="0" applyNumberFormat="1" applyFont="1" applyFill="1" applyBorder="1" applyAlignment="1">
      <alignment horizontal="right" vertical="center"/>
    </xf>
    <xf numFmtId="173" fontId="3" fillId="0" borderId="105" xfId="0" applyNumberFormat="1" applyFont="1" applyBorder="1" applyAlignment="1" quotePrefix="1">
      <alignment horizontal="right" vertical="center"/>
    </xf>
    <xf numFmtId="167" fontId="3" fillId="0" borderId="0" xfId="36" applyNumberFormat="1" applyFont="1" applyFill="1" applyAlignment="1">
      <alignment/>
      <protection/>
    </xf>
    <xf numFmtId="167" fontId="3" fillId="0" borderId="0" xfId="36" applyNumberFormat="1" applyFont="1" applyFill="1" applyBorder="1" applyAlignment="1">
      <alignment/>
      <protection/>
    </xf>
    <xf numFmtId="167" fontId="3" fillId="0" borderId="75" xfId="15" applyNumberFormat="1" applyFont="1" applyFill="1" applyBorder="1" applyAlignment="1">
      <alignment horizontal="right"/>
    </xf>
    <xf numFmtId="167" fontId="3" fillId="0" borderId="76" xfId="15" applyNumberFormat="1" applyFont="1" applyFill="1" applyBorder="1" applyAlignment="1">
      <alignment horizontal="right"/>
    </xf>
    <xf numFmtId="4" fontId="3" fillId="0" borderId="0" xfId="21" applyNumberFormat="1" applyFont="1">
      <alignment/>
      <protection/>
    </xf>
    <xf numFmtId="179" fontId="3" fillId="0" borderId="0" xfId="0" applyNumberFormat="1" applyFont="1" applyFill="1"/>
    <xf numFmtId="175" fontId="3" fillId="0" borderId="43" xfId="0" applyNumberFormat="1" applyFont="1" applyFill="1" applyBorder="1" applyAlignment="1">
      <alignment horizontal="right" vertical="center"/>
    </xf>
    <xf numFmtId="174" fontId="3" fillId="0" borderId="10" xfId="0" applyNumberFormat="1" applyFont="1" applyFill="1" applyBorder="1" applyAlignment="1">
      <alignment horizontal="right" vertical="center"/>
    </xf>
    <xf numFmtId="3" fontId="4" fillId="0" borderId="53" xfId="0" applyNumberFormat="1" applyFont="1" applyBorder="1" applyAlignment="1">
      <alignment horizontal="center" vertical="center"/>
    </xf>
    <xf numFmtId="171" fontId="4" fillId="0" borderId="106" xfId="0" applyFont="1" applyBorder="1" applyAlignment="1">
      <alignment horizontal="center" vertical="center"/>
    </xf>
    <xf numFmtId="173" fontId="3" fillId="0" borderId="51" xfId="0" applyNumberFormat="1" applyFont="1" applyBorder="1" applyAlignment="1">
      <alignment horizontal="right" vertical="center"/>
    </xf>
    <xf numFmtId="173" fontId="3" fillId="0" borderId="107" xfId="0" applyNumberFormat="1" applyFont="1" applyFill="1" applyBorder="1" applyAlignment="1" quotePrefix="1">
      <alignment horizontal="right" vertical="center"/>
    </xf>
    <xf numFmtId="173" fontId="3" fillId="0" borderId="107" xfId="0" applyNumberFormat="1" applyFont="1" applyBorder="1" applyAlignment="1">
      <alignment horizontal="right" vertical="center"/>
    </xf>
    <xf numFmtId="173" fontId="3" fillId="0" borderId="53" xfId="0" applyNumberFormat="1" applyFont="1" applyBorder="1" applyAlignment="1">
      <alignment horizontal="right" vertical="center"/>
    </xf>
    <xf numFmtId="174" fontId="3" fillId="0" borderId="52" xfId="0" applyNumberFormat="1" applyFont="1" applyBorder="1" applyAlignment="1">
      <alignment horizontal="right" vertical="center"/>
    </xf>
    <xf numFmtId="175" fontId="3" fillId="0" borderId="51" xfId="0" applyNumberFormat="1" applyFont="1" applyBorder="1" applyAlignment="1">
      <alignment horizontal="right" vertical="center"/>
    </xf>
    <xf numFmtId="164" fontId="3" fillId="0" borderId="0" xfId="15" applyNumberFormat="1" applyFont="1" applyFill="1"/>
    <xf numFmtId="171" fontId="3" fillId="10" borderId="2" xfId="0" applyNumberFormat="1" applyFont="1" applyFill="1" applyBorder="1" applyAlignment="1">
      <alignment vertical="center"/>
    </xf>
    <xf numFmtId="3" fontId="3" fillId="10" borderId="2" xfId="0" applyNumberFormat="1" applyFont="1" applyFill="1" applyBorder="1" applyAlignment="1">
      <alignment horizontal="right" vertical="center"/>
    </xf>
    <xf numFmtId="171" fontId="3" fillId="10" borderId="2" xfId="0" applyFont="1" applyFill="1" applyBorder="1"/>
    <xf numFmtId="164" fontId="3" fillId="10" borderId="2" xfId="15" applyNumberFormat="1" applyFont="1" applyFill="1" applyBorder="1" applyAlignment="1">
      <alignment/>
    </xf>
    <xf numFmtId="171" fontId="13" fillId="0" borderId="0" xfId="0" applyFont="1"/>
    <xf numFmtId="180" fontId="13" fillId="0" borderId="0" xfId="0" applyNumberFormat="1" applyFont="1" applyFill="1" applyBorder="1" applyAlignment="1">
      <alignment horizontal="right" vertical="center"/>
    </xf>
    <xf numFmtId="181" fontId="13" fillId="0" borderId="0" xfId="0" applyNumberFormat="1" applyFont="1" applyFill="1" applyBorder="1" applyAlignment="1">
      <alignment horizontal="right" vertical="center"/>
    </xf>
    <xf numFmtId="164" fontId="13" fillId="0" borderId="0" xfId="0" applyNumberFormat="1" applyFont="1"/>
    <xf numFmtId="171" fontId="13" fillId="0" borderId="0" xfId="0" applyFont="1" applyFill="1" applyAlignment="1">
      <alignment/>
    </xf>
    <xf numFmtId="164" fontId="13" fillId="0" borderId="0" xfId="0" applyNumberFormat="1" applyFont="1" applyFill="1" applyAlignment="1">
      <alignment/>
    </xf>
    <xf numFmtId="3" fontId="4" fillId="0" borderId="10" xfId="0" applyNumberFormat="1" applyFont="1" applyFill="1" applyBorder="1" applyAlignment="1">
      <alignment horizontal="center" vertical="center"/>
    </xf>
    <xf numFmtId="171" fontId="4" fillId="0" borderId="92" xfId="0" applyFont="1" applyFill="1" applyBorder="1" applyAlignment="1">
      <alignment horizontal="center" vertical="center"/>
    </xf>
    <xf numFmtId="171" fontId="4" fillId="0" borderId="97" xfId="0" applyFont="1" applyFill="1" applyBorder="1" applyAlignment="1">
      <alignment vertical="center"/>
    </xf>
    <xf numFmtId="173" fontId="3" fillId="0" borderId="43" xfId="0" applyNumberFormat="1" applyFont="1" applyFill="1" applyBorder="1" applyAlignment="1">
      <alignment horizontal="right" vertical="center"/>
    </xf>
    <xf numFmtId="173" fontId="3" fillId="0" borderId="41" xfId="0" applyNumberFormat="1" applyFont="1" applyFill="1" applyBorder="1" applyAlignment="1">
      <alignment horizontal="right" vertical="center"/>
    </xf>
    <xf numFmtId="173" fontId="3" fillId="0" borderId="10" xfId="0" applyNumberFormat="1" applyFont="1" applyFill="1" applyBorder="1" applyAlignment="1">
      <alignment horizontal="right" vertical="center"/>
    </xf>
    <xf numFmtId="174" fontId="3" fillId="0" borderId="42"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73" fontId="3" fillId="0" borderId="31" xfId="0" applyNumberFormat="1" applyFont="1" applyFill="1" applyBorder="1" applyAlignment="1" quotePrefix="1">
      <alignment horizontal="right" vertical="center"/>
    </xf>
    <xf numFmtId="179" fontId="3" fillId="0" borderId="0" xfId="0" applyNumberFormat="1" applyFont="1"/>
    <xf numFmtId="179" fontId="3" fillId="0" borderId="0" xfId="0" applyNumberFormat="1" applyFont="1" applyFill="1" applyAlignment="1">
      <alignment/>
    </xf>
    <xf numFmtId="179" fontId="3" fillId="2" borderId="0" xfId="0" applyNumberFormat="1" applyFont="1" applyFill="1" applyAlignment="1">
      <alignment/>
    </xf>
    <xf numFmtId="171" fontId="4" fillId="4" borderId="22" xfId="0" applyFont="1" applyFill="1" applyBorder="1" applyAlignment="1">
      <alignment horizontal="center" vertical="center" wrapText="1"/>
    </xf>
    <xf numFmtId="171" fontId="4" fillId="4" borderId="108" xfId="21" applyFont="1" applyFill="1" applyBorder="1" applyAlignment="1">
      <alignment horizontal="center" vertical="center" wrapText="1"/>
      <protection/>
    </xf>
    <xf numFmtId="171" fontId="4" fillId="4" borderId="97" xfId="0" applyFont="1" applyFill="1" applyBorder="1" applyAlignment="1">
      <alignment horizontal="center" vertical="center" wrapText="1"/>
    </xf>
    <xf numFmtId="171" fontId="4" fillId="4" borderId="79" xfId="0" applyFont="1" applyFill="1" applyBorder="1" applyAlignment="1">
      <alignment horizontal="center" vertical="center" wrapText="1"/>
    </xf>
    <xf numFmtId="171" fontId="4" fillId="4" borderId="63" xfId="0" applyFont="1" applyFill="1" applyBorder="1" applyAlignment="1">
      <alignment horizontal="center" vertical="center" wrapText="1"/>
    </xf>
    <xf numFmtId="171" fontId="4" fillId="4" borderId="109" xfId="0" applyFont="1" applyFill="1" applyBorder="1" applyAlignment="1">
      <alignment horizontal="center" vertical="center" wrapText="1"/>
    </xf>
    <xf numFmtId="171" fontId="4" fillId="4" borderId="62" xfId="0" applyFont="1" applyFill="1" applyBorder="1" applyAlignment="1">
      <alignment horizontal="center" vertical="center" wrapText="1"/>
    </xf>
    <xf numFmtId="171" fontId="14" fillId="0" borderId="0" xfId="0" applyFont="1"/>
    <xf numFmtId="171" fontId="14" fillId="0" borderId="2" xfId="0" applyFont="1" applyBorder="1"/>
    <xf numFmtId="171" fontId="0" fillId="0" borderId="2" xfId="0" applyBorder="1"/>
    <xf numFmtId="177" fontId="3" fillId="9" borderId="72" xfId="63" applyNumberFormat="1" applyFont="1" applyFill="1" applyBorder="1" applyAlignment="1">
      <alignment horizontal="right"/>
    </xf>
    <xf numFmtId="177" fontId="3" fillId="0" borderId="70" xfId="63" applyNumberFormat="1" applyFont="1" applyFill="1" applyBorder="1" applyAlignment="1">
      <alignment horizontal="right"/>
    </xf>
    <xf numFmtId="177" fontId="3" fillId="0" borderId="1" xfId="63" applyNumberFormat="1" applyFont="1" applyFill="1" applyBorder="1" applyAlignment="1">
      <alignment horizontal="right"/>
    </xf>
    <xf numFmtId="177" fontId="3" fillId="0" borderId="71" xfId="63" applyNumberFormat="1" applyFont="1" applyFill="1" applyBorder="1" applyAlignment="1">
      <alignment horizontal="right"/>
    </xf>
    <xf numFmtId="177" fontId="3" fillId="0" borderId="75" xfId="63" applyNumberFormat="1" applyFont="1" applyFill="1" applyBorder="1" applyAlignment="1">
      <alignment horizontal="right"/>
    </xf>
    <xf numFmtId="177" fontId="3" fillId="0" borderId="76" xfId="63" applyNumberFormat="1" applyFont="1" applyFill="1" applyBorder="1" applyAlignment="1">
      <alignment horizontal="right"/>
    </xf>
    <xf numFmtId="171" fontId="4" fillId="0" borderId="0" xfId="0" applyFont="1" applyAlignment="1">
      <alignment horizontal="left"/>
    </xf>
    <xf numFmtId="177" fontId="3" fillId="5" borderId="24" xfId="63" applyNumberFormat="1" applyFont="1" applyFill="1" applyBorder="1" applyAlignment="1">
      <alignment horizontal="right"/>
    </xf>
    <xf numFmtId="177" fontId="3" fillId="5" borderId="110" xfId="63" applyNumberFormat="1" applyFont="1" applyFill="1" applyBorder="1" applyAlignment="1">
      <alignment horizontal="right"/>
    </xf>
    <xf numFmtId="171" fontId="4" fillId="0" borderId="0" xfId="0" applyFont="1" applyFill="1" applyAlignment="1">
      <alignment horizontal="left"/>
    </xf>
    <xf numFmtId="171" fontId="16" fillId="0" borderId="0" xfId="0" applyFont="1" applyAlignment="1">
      <alignment horizontal="right" vertical="center" wrapText="1"/>
    </xf>
    <xf numFmtId="171" fontId="4" fillId="0" borderId="0" xfId="0" applyFont="1" applyAlignment="1">
      <alignment vertical="center"/>
    </xf>
    <xf numFmtId="3" fontId="0" fillId="0" borderId="2" xfId="0" applyNumberFormat="1" applyBorder="1"/>
    <xf numFmtId="171" fontId="14" fillId="0" borderId="2" xfId="0" applyFont="1" applyFill="1" applyBorder="1"/>
    <xf numFmtId="3" fontId="14" fillId="0" borderId="2" xfId="0" applyNumberFormat="1" applyFont="1" applyFill="1" applyBorder="1"/>
    <xf numFmtId="171" fontId="3" fillId="0" borderId="2" xfId="0" applyFont="1" applyFill="1" applyBorder="1"/>
    <xf numFmtId="1" fontId="15" fillId="0" borderId="2" xfId="0" applyNumberFormat="1" applyFont="1" applyBorder="1" applyAlignment="1">
      <alignment horizontal="center"/>
    </xf>
    <xf numFmtId="1" fontId="15" fillId="0" borderId="2" xfId="0" applyNumberFormat="1" applyFont="1" applyFill="1" applyBorder="1"/>
    <xf numFmtId="171" fontId="3" fillId="0" borderId="0" xfId="0" applyFont="1" applyAlignment="1">
      <alignment horizontal="left"/>
    </xf>
    <xf numFmtId="171" fontId="4" fillId="11" borderId="0" xfId="0" applyFont="1" applyFill="1" applyBorder="1" applyAlignment="1">
      <alignment horizontal="left" vertical="center"/>
    </xf>
    <xf numFmtId="171" fontId="3" fillId="0" borderId="0" xfId="0" applyFont="1" applyAlignment="1">
      <alignment horizontal="left"/>
    </xf>
    <xf numFmtId="171" fontId="3" fillId="0" borderId="0" xfId="0" applyFont="1" applyFill="1" applyAlignment="1">
      <alignment horizontal="left"/>
    </xf>
    <xf numFmtId="171" fontId="10" fillId="2" borderId="0" xfId="0" applyFont="1" applyFill="1" applyAlignment="1">
      <alignment horizontal="left"/>
    </xf>
    <xf numFmtId="171" fontId="4" fillId="4" borderId="111" xfId="0" applyFont="1" applyFill="1" applyBorder="1" applyAlignment="1">
      <alignment horizontal="center" vertical="center" wrapText="1"/>
    </xf>
    <xf numFmtId="171" fontId="4" fillId="4" borderId="112" xfId="0" applyFont="1" applyFill="1" applyBorder="1" applyAlignment="1">
      <alignment horizontal="center" vertical="center" wrapText="1"/>
    </xf>
    <xf numFmtId="171" fontId="4" fillId="4" borderId="22" xfId="0" applyFont="1" applyFill="1" applyBorder="1" applyAlignment="1">
      <alignment horizontal="center" vertical="center" wrapText="1"/>
    </xf>
    <xf numFmtId="171" fontId="4" fillId="4" borderId="59" xfId="0" applyFont="1" applyFill="1" applyBorder="1" applyAlignment="1">
      <alignment horizontal="center" vertical="center" wrapText="1"/>
    </xf>
    <xf numFmtId="171" fontId="3" fillId="0" borderId="22" xfId="21" applyFont="1" applyBorder="1" applyAlignment="1">
      <alignment horizontal="left"/>
      <protection/>
    </xf>
    <xf numFmtId="171" fontId="4" fillId="4" borderId="22" xfId="21" applyFont="1" applyFill="1" applyBorder="1" applyAlignment="1">
      <alignment horizontal="center" vertical="center" wrapText="1"/>
      <protection/>
    </xf>
    <xf numFmtId="171" fontId="4" fillId="4" borderId="72" xfId="21" applyFont="1" applyFill="1" applyBorder="1" applyAlignment="1">
      <alignment horizontal="center" vertical="center" wrapText="1"/>
      <protection/>
    </xf>
    <xf numFmtId="171" fontId="4" fillId="4" borderId="113" xfId="21" applyFont="1" applyFill="1" applyBorder="1" applyAlignment="1">
      <alignment horizontal="center" vertical="center" wrapText="1"/>
      <protection/>
    </xf>
    <xf numFmtId="171" fontId="4" fillId="4" borderId="112" xfId="21" applyFont="1" applyFill="1" applyBorder="1" applyAlignment="1">
      <alignment horizontal="center" vertical="center" wrapText="1"/>
      <protection/>
    </xf>
    <xf numFmtId="171" fontId="4" fillId="4" borderId="108" xfId="21" applyFont="1" applyFill="1" applyBorder="1" applyAlignment="1">
      <alignment horizontal="center" vertical="center" wrapText="1"/>
      <protection/>
    </xf>
    <xf numFmtId="171" fontId="4" fillId="4" borderId="114" xfId="21" applyFont="1" applyFill="1" applyBorder="1" applyAlignment="1">
      <alignment horizontal="center" vertical="center" wrapText="1"/>
      <protection/>
    </xf>
    <xf numFmtId="1" fontId="4" fillId="4" borderId="59" xfId="21" applyNumberFormat="1" applyFont="1" applyFill="1" applyBorder="1" applyAlignment="1">
      <alignment horizontal="center" vertical="center" wrapText="1"/>
      <protection/>
    </xf>
    <xf numFmtId="1" fontId="4" fillId="4" borderId="22" xfId="21" applyNumberFormat="1" applyFont="1" applyFill="1" applyBorder="1" applyAlignment="1">
      <alignment horizontal="center" vertical="center" wrapText="1"/>
      <protection/>
    </xf>
    <xf numFmtId="1" fontId="4" fillId="4" borderId="115" xfId="21" applyNumberFormat="1" applyFont="1" applyFill="1" applyBorder="1" applyAlignment="1">
      <alignment horizontal="center" vertical="center" wrapText="1"/>
      <protection/>
    </xf>
    <xf numFmtId="171" fontId="4" fillId="4" borderId="116" xfId="0" applyFont="1" applyFill="1" applyBorder="1" applyAlignment="1">
      <alignment horizontal="center" vertical="center" wrapText="1"/>
    </xf>
    <xf numFmtId="171" fontId="4" fillId="4" borderId="97" xfId="0" applyFont="1" applyFill="1" applyBorder="1" applyAlignment="1">
      <alignment horizontal="center" vertical="center" wrapText="1"/>
    </xf>
    <xf numFmtId="171" fontId="4" fillId="4" borderId="79" xfId="0" applyFont="1" applyFill="1" applyBorder="1" applyAlignment="1">
      <alignment horizontal="center" vertical="center" wrapText="1"/>
    </xf>
    <xf numFmtId="171" fontId="4" fillId="4" borderId="113" xfId="0" applyFont="1" applyFill="1" applyBorder="1" applyAlignment="1">
      <alignment horizontal="center" vertical="center" wrapText="1"/>
    </xf>
    <xf numFmtId="171" fontId="4" fillId="4" borderId="63" xfId="0" applyFont="1" applyFill="1" applyBorder="1" applyAlignment="1">
      <alignment horizontal="center" vertical="center" wrapText="1"/>
    </xf>
    <xf numFmtId="171" fontId="4" fillId="4" borderId="108" xfId="0" applyFont="1" applyFill="1" applyBorder="1" applyAlignment="1">
      <alignment horizontal="center" vertical="center" wrapText="1"/>
    </xf>
    <xf numFmtId="171" fontId="4" fillId="4" borderId="0" xfId="0" applyFont="1" applyFill="1" applyBorder="1" applyAlignment="1">
      <alignment horizontal="center" vertical="center" wrapText="1"/>
    </xf>
    <xf numFmtId="171" fontId="4" fillId="4" borderId="72" xfId="0" applyFont="1" applyFill="1" applyBorder="1" applyAlignment="1">
      <alignment horizontal="center" vertical="center" wrapText="1"/>
    </xf>
    <xf numFmtId="171" fontId="4" fillId="4" borderId="78" xfId="0" applyFont="1" applyFill="1" applyBorder="1" applyAlignment="1">
      <alignment horizontal="center" vertical="center" wrapText="1"/>
    </xf>
    <xf numFmtId="171" fontId="4" fillId="4" borderId="114"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71" fontId="4" fillId="4" borderId="72" xfId="0" applyFont="1" applyFill="1" applyBorder="1" applyAlignment="1">
      <alignment horizontal="center" wrapText="1"/>
    </xf>
    <xf numFmtId="171" fontId="4" fillId="4" borderId="59" xfId="0" applyFont="1" applyFill="1" applyBorder="1" applyAlignment="1">
      <alignment horizontal="center" wrapText="1"/>
    </xf>
    <xf numFmtId="171" fontId="4" fillId="4" borderId="78" xfId="0" applyFont="1" applyFill="1" applyBorder="1" applyAlignment="1">
      <alignment horizontal="center" wrapText="1"/>
    </xf>
    <xf numFmtId="171" fontId="4" fillId="4" borderId="117" xfId="0" applyFont="1" applyFill="1" applyBorder="1" applyAlignment="1">
      <alignment horizontal="center" vertical="center" wrapText="1"/>
    </xf>
    <xf numFmtId="171" fontId="4" fillId="4" borderId="118" xfId="0" applyFont="1" applyFill="1" applyBorder="1" applyAlignment="1">
      <alignment horizontal="center" wrapText="1"/>
    </xf>
    <xf numFmtId="171" fontId="4" fillId="4" borderId="78" xfId="0" applyFont="1" applyFill="1" applyBorder="1" applyAlignment="1">
      <alignment horizontal="center"/>
    </xf>
    <xf numFmtId="171" fontId="3" fillId="0" borderId="0" xfId="0" applyFont="1" applyBorder="1" applyAlignment="1">
      <alignment horizontal="left"/>
    </xf>
    <xf numFmtId="171" fontId="3" fillId="2" borderId="119" xfId="0" applyFont="1" applyFill="1" applyBorder="1" applyAlignment="1">
      <alignment horizontal="left"/>
    </xf>
    <xf numFmtId="171" fontId="3" fillId="2" borderId="0" xfId="0" applyFont="1" applyFill="1" applyAlignment="1">
      <alignment horizontal="left" wrapText="1"/>
    </xf>
    <xf numFmtId="171" fontId="14" fillId="0" borderId="2" xfId="0" applyFont="1" applyBorder="1" applyAlignment="1">
      <alignment horizontal="center"/>
    </xf>
    <xf numFmtId="171" fontId="0" fillId="0" borderId="2" xfId="0" applyBorder="1" applyAlignment="1">
      <alignment horizontal="center"/>
    </xf>
    <xf numFmtId="171" fontId="14" fillId="0" borderId="2" xfId="0" applyFont="1" applyFill="1" applyBorder="1" applyAlignment="1">
      <alignment horizontal="center"/>
    </xf>
    <xf numFmtId="171" fontId="3" fillId="0" borderId="0" xfId="0" applyFont="1" applyFill="1" applyBorder="1" applyAlignment="1">
      <alignment horizontal="left"/>
    </xf>
    <xf numFmtId="3" fontId="3" fillId="2" borderId="0" xfId="0" applyNumberFormat="1" applyFont="1" applyFill="1" applyAlignment="1">
      <alignment horizontal="left" vertical="center"/>
    </xf>
    <xf numFmtId="171" fontId="4" fillId="4" borderId="109" xfId="0" applyFont="1" applyFill="1" applyBorder="1" applyAlignment="1">
      <alignment horizontal="center" vertical="center" wrapText="1"/>
    </xf>
    <xf numFmtId="171" fontId="4" fillId="4" borderId="120" xfId="0" applyFont="1" applyFill="1" applyBorder="1" applyAlignment="1">
      <alignment horizontal="center" vertical="center" wrapText="1"/>
    </xf>
    <xf numFmtId="171" fontId="4" fillId="4" borderId="62" xfId="0" applyFont="1" applyFill="1" applyBorder="1" applyAlignment="1">
      <alignment horizontal="center" vertical="center" wrapText="1"/>
    </xf>
    <xf numFmtId="171" fontId="4" fillId="4" borderId="115" xfId="0" applyFont="1" applyFill="1" applyBorder="1" applyAlignment="1">
      <alignment horizontal="center" vertical="center" wrapText="1"/>
    </xf>
    <xf numFmtId="171" fontId="4" fillId="4" borderId="121" xfId="0" applyFont="1" applyFill="1" applyBorder="1" applyAlignment="1">
      <alignment horizontal="center" vertical="center" wrapText="1"/>
    </xf>
    <xf numFmtId="171" fontId="4" fillId="4" borderId="122" xfId="0" applyFont="1" applyFill="1" applyBorder="1" applyAlignment="1">
      <alignment horizontal="center" vertical="center" wrapText="1"/>
    </xf>
    <xf numFmtId="171" fontId="17" fillId="0" borderId="0" xfId="21" applyFont="1" applyAlignment="1">
      <alignment horizontal="left"/>
      <protection/>
    </xf>
    <xf numFmtId="171" fontId="1" fillId="0" borderId="72" xfId="0" applyFont="1" applyBorder="1" applyAlignment="1">
      <alignment horizontal="left" vertical="center"/>
    </xf>
    <xf numFmtId="171" fontId="1" fillId="0" borderId="0" xfId="0" applyFont="1" applyBorder="1" applyAlignment="1">
      <alignment horizontal="left" vertical="center"/>
    </xf>
    <xf numFmtId="171" fontId="17" fillId="0" borderId="0" xfId="0" applyFont="1" applyAlignment="1">
      <alignment horizontal="left" vertical="center"/>
    </xf>
    <xf numFmtId="171" fontId="17" fillId="12" borderId="0" xfId="0" applyFont="1" applyFill="1" applyAlignment="1">
      <alignment horizontal="left" vertical="center"/>
    </xf>
    <xf numFmtId="171" fontId="1" fillId="0" borderId="0" xfId="0" applyFont="1" applyAlignment="1">
      <alignment horizontal="left"/>
    </xf>
    <xf numFmtId="171" fontId="17" fillId="0" borderId="0" xfId="0" applyFont="1" applyAlignment="1">
      <alignment horizontal="left" vertical="center"/>
    </xf>
    <xf numFmtId="171" fontId="17" fillId="0" borderId="0" xfId="0" applyFont="1" applyAlignment="1">
      <alignment horizontal="left"/>
    </xf>
    <xf numFmtId="10" fontId="3" fillId="0" borderId="2" xfId="15" applyNumberFormat="1" applyFont="1" applyFill="1" applyBorder="1" applyAlignment="1">
      <alignment horizontal="center"/>
    </xf>
    <xf numFmtId="171" fontId="1" fillId="2" borderId="0" xfId="0" applyFont="1" applyFill="1" applyAlignment="1">
      <alignment horizontal="left" vertical="center" wrapText="1"/>
    </xf>
    <xf numFmtId="171" fontId="17" fillId="11" borderId="0" xfId="0" applyFont="1" applyFill="1" applyBorder="1" applyAlignment="1">
      <alignment horizontal="left" vertical="center"/>
    </xf>
  </cellXfs>
  <cellStyles count="50">
    <cellStyle name="Normal" xfId="0"/>
    <cellStyle name="Percent" xfId="15"/>
    <cellStyle name="Currency" xfId="16"/>
    <cellStyle name="Currency [0]" xfId="17"/>
    <cellStyle name="Comma" xfId="18"/>
    <cellStyle name="Comma [0]" xfId="19"/>
    <cellStyle name="Normal 2" xfId="20"/>
    <cellStyle name="Normal_Tables_03072009" xfId="21"/>
    <cellStyle name="Normal 3" xfId="22"/>
    <cellStyle name="Normal 2 2" xfId="23"/>
    <cellStyle name="Normal 2 3" xfId="24"/>
    <cellStyle name="Normal 4" xfId="25"/>
    <cellStyle name="Normal 2 2 2" xfId="26"/>
    <cellStyle name="Normal 8" xfId="27"/>
    <cellStyle name="Normal 5" xfId="28"/>
    <cellStyle name="Normal 9" xfId="29"/>
    <cellStyle name="Normal 6" xfId="30"/>
    <cellStyle name="Normal 7" xfId="31"/>
    <cellStyle name="Normal 12" xfId="32"/>
    <cellStyle name="Normal 10" xfId="33"/>
    <cellStyle name="Normal 11" xfId="34"/>
    <cellStyle name="Normal 13" xfId="35"/>
    <cellStyle name="Normal 15" xfId="36"/>
    <cellStyle name="Normal 14" xfId="37"/>
    <cellStyle name="Normal 16" xfId="38"/>
    <cellStyle name="Normal 17" xfId="39"/>
    <cellStyle name="Normal 20" xfId="40"/>
    <cellStyle name="Normal 19" xfId="41"/>
    <cellStyle name="Normal 18" xfId="42"/>
    <cellStyle name="Normal 3 2" xfId="43"/>
    <cellStyle name="Normal 21" xfId="44"/>
    <cellStyle name="Normal 4 2" xfId="45"/>
    <cellStyle name="Normal 8 2" xfId="46"/>
    <cellStyle name="Normal 5 2" xfId="47"/>
    <cellStyle name="Normal 9 2" xfId="48"/>
    <cellStyle name="Normal 6 2" xfId="49"/>
    <cellStyle name="Normal 7 2" xfId="50"/>
    <cellStyle name="Normal 12 2" xfId="51"/>
    <cellStyle name="Normal 10 2" xfId="52"/>
    <cellStyle name="Normal 11 2" xfId="53"/>
    <cellStyle name="Normal 13 2" xfId="54"/>
    <cellStyle name="Normal 15 2" xfId="55"/>
    <cellStyle name="Normal 14 2" xfId="56"/>
    <cellStyle name="Normal 16 2" xfId="57"/>
    <cellStyle name="Normal 17 2" xfId="58"/>
    <cellStyle name="Normal 20 2" xfId="59"/>
    <cellStyle name="Normal 19 2" xfId="60"/>
    <cellStyle name="Normal 18 2" xfId="61"/>
    <cellStyle name="Normal 21 2" xfId="62"/>
    <cellStyle name="NumberCellStyl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FF0000"/>
      <rgbColor rgb="00FFFF00"/>
      <rgbColor rgb="00FF00FF"/>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Figure1!$B$6:$B$32</c:f>
              <c:strCache/>
            </c:strRef>
          </c:cat>
          <c:val>
            <c:numRef>
              <c:f>Figure1!$E$6:$E$32</c:f>
              <c:numCache/>
            </c:numRef>
          </c:val>
        </c:ser>
        <c:axId val="27978548"/>
        <c:axId val="50480341"/>
      </c:barChart>
      <c:lineChart>
        <c:grouping val="standard"/>
        <c:varyColors val="0"/>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Figure1!$B$6:$B$32</c:f>
              <c:strCache/>
            </c:strRef>
          </c:cat>
          <c:val>
            <c:numRef>
              <c:f>Figure1!$F$6:$F$32</c:f>
              <c:numCache/>
            </c:numRef>
          </c:val>
          <c:smooth val="0"/>
        </c:ser>
        <c:axId val="27978548"/>
        <c:axId val="50480341"/>
      </c:lineChart>
      <c:catAx>
        <c:axId val="27978548"/>
        <c:scaling>
          <c:orientation val="minMax"/>
        </c:scaling>
        <c:axPos val="b"/>
        <c:delete val="0"/>
        <c:numFmt formatCode="General" sourceLinked="1"/>
        <c:majorTickMark val="out"/>
        <c:minorTickMark val="none"/>
        <c:tickLblPos val="low"/>
        <c:spPr>
          <a:noFill/>
          <a:ln w="3175">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0480341"/>
        <c:crosses val="autoZero"/>
        <c:auto val="0"/>
        <c:lblOffset val="100"/>
        <c:noMultiLvlLbl val="0"/>
      </c:catAx>
      <c:valAx>
        <c:axId val="50480341"/>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27978548"/>
        <c:crosses val="autoZero"/>
        <c:crossBetween val="between"/>
        <c:dispUnits/>
      </c:valAx>
      <c:spPr>
        <a:no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78" r="0.75000000000000078"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Air passenger transport, 2021</a:t>
            </a:r>
            <a:r>
              <a:rPr lang="en-US" cap="none" sz="1600" b="0" u="none" baseline="0">
                <a:latin typeface="Arial"/>
                <a:ea typeface="Arial"/>
                <a:cs typeface="Arial"/>
              </a:rPr>
              <a:t>
(% change compared to previous year)</a:t>
            </a:r>
          </a:p>
        </c:rich>
      </c:tx>
      <c:layout>
        <c:manualLayout>
          <c:xMode val="edge"/>
          <c:yMode val="edge"/>
          <c:x val="0.00525"/>
          <c:y val="0.00825"/>
        </c:manualLayout>
      </c:layout>
      <c:overlay val="0"/>
      <c:spPr>
        <a:noFill/>
        <a:ln>
          <a:noFill/>
        </a:ln>
      </c:spPr>
    </c:title>
    <c:plotArea>
      <c:layout>
        <c:manualLayout>
          <c:xMode val="edge"/>
          <c:yMode val="edge"/>
          <c:x val="0.00525"/>
          <c:y val="0.00825"/>
          <c:w val="0"/>
          <c:h val="0"/>
        </c:manualLayout>
      </c:layout>
      <c:barChart>
        <c:barDir val="col"/>
        <c:grouping val="clustered"/>
        <c:varyColors val="0"/>
        <c:ser>
          <c:idx val="0"/>
          <c:order val="0"/>
          <c:tx>
            <c:strRef>
              <c:f>Figure1!$A$2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Figure1!$B$1</c:f>
              <c:strCache/>
            </c:strRef>
          </c:cat>
          <c:val>
            <c:numRef>
              <c:f>Figure1!$B$2</c:f>
              <c:numCache/>
            </c:numRef>
          </c:val>
        </c:ser>
        <c:axId val="51669886"/>
        <c:axId val="62375791"/>
      </c:barChart>
      <c:catAx>
        <c:axId val="51669886"/>
        <c:scaling>
          <c:orientation val="minMax"/>
        </c:scaling>
        <c:axPos val="b"/>
        <c:delete val="1"/>
        <c:majorTickMark val="out"/>
        <c:minorTickMark val="none"/>
        <c:tickLblPos val="nextTo"/>
        <c:crossAx val="62375791"/>
        <c:crosses val="autoZero"/>
        <c:auto val="1"/>
        <c:lblOffset val="100"/>
        <c:noMultiLvlLbl val="0"/>
      </c:catAx>
      <c:valAx>
        <c:axId val="62375791"/>
        <c:scaling>
          <c:orientation val="minMax"/>
        </c:scaling>
        <c:axPos val="l"/>
        <c:delete val="1"/>
        <c:majorTickMark val="out"/>
        <c:minorTickMark val="none"/>
        <c:tickLblPos val="nextTo"/>
        <c:crossAx val="51669886"/>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75"/>
          <c:y val="0.0505"/>
          <c:w val="0.9095"/>
          <c:h val="0.83"/>
        </c:manualLayout>
      </c:layout>
      <c:barChart>
        <c:barDir val="col"/>
        <c:grouping val="clustered"/>
        <c:varyColors val="0"/>
        <c:ser>
          <c:idx val="1"/>
          <c:order val="0"/>
          <c:tx>
            <c:strRef>
              <c:f>Figure2!$B$5:$B$16</c:f>
              <c:strCache>
                <c:ptCount val="1"/>
                <c:pt idx="0">
                  <c:v>Dec-21</c:v>
                </c:pt>
              </c:strCache>
            </c:strRef>
          </c:tx>
          <c:spPr>
            <a:solidFill>
              <a:srgbClr val="B9C31E">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outEnd"/>
            <c:showLegendKey val="0"/>
            <c:showVal val="1"/>
            <c:showBubbleSize val="0"/>
            <c:showCatName val="0"/>
            <c:showSerName val="0"/>
            <c:showPercent val="0"/>
          </c:dLbls>
          <c:cat>
            <c:strRef>
              <c:f>Figure2!$B$5:$B$16</c:f>
              <c:strCache/>
            </c:strRef>
          </c:cat>
          <c:val>
            <c:numRef>
              <c:f>Figure2!$E$5:$E$16</c:f>
              <c:numCache/>
            </c:numRef>
          </c:val>
        </c:ser>
        <c:axId val="24511208"/>
        <c:axId val="19274281"/>
      </c:barChart>
      <c:catAx>
        <c:axId val="24511208"/>
        <c:scaling>
          <c:orientation val="minMax"/>
        </c:scaling>
        <c:axPos val="b"/>
        <c:delete val="0"/>
        <c:numFmt formatCode="mmm\-yy" sourceLinked="0"/>
        <c:majorTickMark val="out"/>
        <c:minorTickMark val="none"/>
        <c:tickLblPos val="low"/>
        <c:spPr>
          <a:ln w="3175">
            <a:solidFill>
              <a:srgbClr val="000000"/>
            </a:solidFill>
            <a:prstDash val="solid"/>
          </a:ln>
        </c:spPr>
        <c:crossAx val="19274281"/>
        <c:crosses val="autoZero"/>
        <c:auto val="1"/>
        <c:lblOffset val="1"/>
        <c:tickLblSkip val="1"/>
        <c:noMultiLvlLbl val="0"/>
      </c:catAx>
      <c:valAx>
        <c:axId val="19274281"/>
        <c:scaling>
          <c:orientation val="minMax"/>
          <c:max val="1200"/>
          <c:min val="-20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4511208"/>
        <c:crosses val="autoZero"/>
        <c:crossBetween val="between"/>
        <c:dispUnits/>
      </c:valAx>
      <c:spPr>
        <a:noFill/>
        <a:ln w="25400">
          <a:noFill/>
        </a:ln>
      </c:spPr>
    </c:plotArea>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78" r="0.75000000000000078" t="1" header="0.5" footer="0.5"/>
    <c:pageSetup paperSize="9" orientation="landscape" horizontalDpi="1200" verticalDpi="12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Air passenger transport, EU, 2021</a:t>
            </a:r>
            <a:r>
              <a:rPr lang="en-US" cap="none" sz="1600" b="0" u="none" baseline="0">
                <a:latin typeface="Arial"/>
                <a:ea typeface="Arial"/>
                <a:cs typeface="Arial"/>
              </a:rPr>
              <a:t>
(% change compared to the same period of the previous year)</a:t>
            </a:r>
          </a:p>
        </c:rich>
      </c:tx>
      <c:layout>
        <c:manualLayout>
          <c:xMode val="edge"/>
          <c:yMode val="edge"/>
          <c:x val="0.005"/>
          <c:y val="0.011"/>
        </c:manualLayout>
      </c:layout>
      <c:overlay val="0"/>
      <c:spPr>
        <a:noFill/>
        <a:ln>
          <a:noFill/>
        </a:ln>
      </c:spPr>
    </c:title>
    <c:plotArea>
      <c:layout>
        <c:manualLayout>
          <c:xMode val="edge"/>
          <c:yMode val="edge"/>
          <c:x val="0.005"/>
          <c:y val="0.011"/>
          <c:w val="0"/>
          <c:h val="0"/>
        </c:manualLayout>
      </c:layout>
      <c:barChart>
        <c:barDir val="col"/>
        <c:grouping val="clustered"/>
        <c:varyColors val="0"/>
        <c:ser>
          <c:idx val="0"/>
          <c:order val="0"/>
          <c:tx>
            <c:strRef>
              <c:f>Figure2!$A$2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Figure2!$B$1</c:f>
              <c:numCache/>
            </c:numRef>
          </c:cat>
          <c:val>
            <c:numRef>
              <c:f>Figure2!$B$2</c:f>
              <c:numCache/>
            </c:numRef>
          </c:val>
        </c:ser>
        <c:axId val="39250802"/>
        <c:axId val="17712899"/>
      </c:barChart>
      <c:catAx>
        <c:axId val="39250802"/>
        <c:scaling>
          <c:orientation val="minMax"/>
        </c:scaling>
        <c:axPos val="b"/>
        <c:delete val="1"/>
        <c:majorTickMark val="out"/>
        <c:minorTickMark val="none"/>
        <c:tickLblPos val="nextTo"/>
        <c:crossAx val="17712899"/>
        <c:crosses val="autoZero"/>
        <c:auto val="1"/>
        <c:lblOffset val="100"/>
        <c:noMultiLvlLbl val="0"/>
      </c:catAx>
      <c:valAx>
        <c:axId val="17712899"/>
        <c:scaling>
          <c:orientation val="minMax"/>
        </c:scaling>
        <c:axPos val="l"/>
        <c:delete val="1"/>
        <c:majorTickMark val="out"/>
        <c:minorTickMark val="none"/>
        <c:tickLblPos val="nextTo"/>
        <c:crossAx val="39250802"/>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Air passenger transport by type of transport, EU, 2021</a:t>
            </a:r>
            <a:r>
              <a:rPr lang="en-US" cap="none" sz="1000" b="0" u="none" baseline="0">
                <a:solidFill>
                  <a:srgbClr val="000000"/>
                </a:solidFill>
                <a:latin typeface="Arial"/>
                <a:ea typeface="Arial"/>
                <a:cs typeface="Arial"/>
              </a:rPr>
              <a:t>
(%, based on passengers carried)</a:t>
            </a:r>
          </a:p>
        </c:rich>
      </c:tx>
      <c:layout>
        <c:manualLayout>
          <c:xMode val="edge"/>
          <c:yMode val="edge"/>
          <c:x val="0.01"/>
          <c:y val="0.01025"/>
        </c:manualLayout>
      </c:layout>
      <c:overlay val="0"/>
      <c:spPr>
        <a:noFill/>
        <a:ln>
          <a:noFill/>
        </a:ln>
      </c:spPr>
    </c:title>
    <c:plotArea>
      <c:layout>
        <c:manualLayout>
          <c:layoutTarget val="inner"/>
          <c:xMode val="edge"/>
          <c:yMode val="edge"/>
          <c:x val="0.25675"/>
          <c:y val="0.2365"/>
          <c:w val="0.49375"/>
          <c:h val="0.5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9C31E">
                  <a:lumMod val="100000"/>
                </a:srgbClr>
              </a:solidFill>
              <a:ln w="19050">
                <a:noFill/>
              </a:ln>
            </c:spPr>
          </c:dPt>
          <c:dPt>
            <c:idx val="1"/>
            <c:spPr>
              <a:solidFill>
                <a:srgbClr val="C84B96">
                  <a:lumMod val="100000"/>
                </a:srgbClr>
              </a:solidFill>
              <a:ln w="19050">
                <a:noFill/>
              </a:ln>
            </c:spPr>
          </c:dPt>
          <c:dPt>
            <c:idx val="2"/>
            <c:spPr>
              <a:solidFill>
                <a:srgbClr val="286EB4">
                  <a:lumMod val="100000"/>
                </a:srgbClr>
              </a:solidFill>
              <a:ln w="19050">
                <a:noFill/>
              </a:ln>
            </c:spPr>
          </c:dPt>
          <c:dLbls>
            <c:numFmt formatCode="0.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Figure3!$C$5:$E$5</c:f>
              <c:strCache/>
            </c:strRef>
          </c:cat>
          <c:val>
            <c:numRef>
              <c:f>Figure3!$C$6:$E$6</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Air freight and mail transport by type of transport and distance class, EU, 2011, 2019 and 2021</a:t>
            </a:r>
            <a:r>
              <a:rPr lang="en-US" cap="none" sz="1600" b="0" u="none" baseline="0">
                <a:solidFill>
                  <a:srgbClr val="000000"/>
                </a:solidFill>
                <a:latin typeface="Arial"/>
                <a:ea typeface="Arial"/>
                <a:cs typeface="Arial"/>
              </a:rPr>
              <a:t>
(%, based on freight and mail on board)</a:t>
            </a:r>
          </a:p>
        </c:rich>
      </c:tx>
      <c:layout>
        <c:manualLayout>
          <c:xMode val="edge"/>
          <c:yMode val="edge"/>
          <c:x val="0.00525"/>
          <c:y val="0.009"/>
        </c:manualLayout>
      </c:layout>
      <c:overlay val="0"/>
      <c:spPr>
        <a:noFill/>
        <a:ln>
          <a:noFill/>
        </a:ln>
      </c:spPr>
    </c:title>
    <c:plotArea>
      <c:layout>
        <c:manualLayout>
          <c:xMode val="edge"/>
          <c:yMode val="edge"/>
          <c:x val="0.01475"/>
          <c:y val="0.17975"/>
          <c:w val="0.97075"/>
          <c:h val="0.6555"/>
        </c:manualLayout>
      </c:layout>
      <c:barChart>
        <c:barDir val="col"/>
        <c:grouping val="percentStacked"/>
        <c:varyColors val="0"/>
        <c:ser>
          <c:idx val="1"/>
          <c:order val="0"/>
          <c:tx>
            <c:strRef>
              <c:f>Figure4!$C$17</c:f>
              <c:strCache>
                <c:ptCount val="1"/>
                <c:pt idx="0">
                  <c:v>National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Figure4!$D$15:$U$16</c:f>
              <c:multiLvlStrCache/>
            </c:multiLvlStrRef>
          </c:cat>
          <c:val>
            <c:numRef>
              <c:f>Figure4!$D$17:$U$17</c:f>
              <c:numCache/>
            </c:numRef>
          </c:val>
        </c:ser>
        <c:ser>
          <c:idx val="0"/>
          <c:order val="1"/>
          <c:tx>
            <c:strRef>
              <c:f>Figure4!$C$18</c:f>
              <c:strCache>
                <c:ptCount val="1"/>
                <c:pt idx="0">
                  <c:v>Intra-EU</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Figure4!$D$15:$U$16</c:f>
              <c:multiLvlStrCache/>
            </c:multiLvlStrRef>
          </c:cat>
          <c:val>
            <c:numRef>
              <c:f>Figure4!$D$18:$U$18</c:f>
              <c:numCache/>
            </c:numRef>
          </c:val>
        </c:ser>
        <c:ser>
          <c:idx val="2"/>
          <c:order val="2"/>
          <c:tx>
            <c:strRef>
              <c:f>Figure4!$C$19</c:f>
              <c:strCache>
                <c:ptCount val="1"/>
                <c:pt idx="0">
                  <c:v>Extra-EU</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Figure4!$D$15:$U$16</c:f>
              <c:multiLvlStrCache/>
            </c:multiLvlStrRef>
          </c:cat>
          <c:val>
            <c:numRef>
              <c:f>Figure4!$D$19:$U$19</c:f>
              <c:numCache/>
            </c:numRef>
          </c:val>
        </c:ser>
        <c:overlap val="100"/>
        <c:gapWidth val="55"/>
        <c:axId val="25198364"/>
        <c:axId val="25458685"/>
      </c:barChart>
      <c:catAx>
        <c:axId val="2519836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25458685"/>
        <c:crosses val="autoZero"/>
        <c:auto val="1"/>
        <c:lblOffset val="100"/>
        <c:noMultiLvlLbl val="0"/>
      </c:catAx>
      <c:valAx>
        <c:axId val="25458685"/>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5198364"/>
        <c:crosses val="autoZero"/>
        <c:crossBetween val="between"/>
        <c:dispUnits/>
      </c:valAx>
      <c:spPr>
        <a:noFill/>
        <a:ln>
          <a:noFill/>
        </a:ln>
      </c:spPr>
    </c:plotArea>
    <c:legend>
      <c:legendPos val="b"/>
      <c:layout>
        <c:manualLayout>
          <c:xMode val="edge"/>
          <c:yMode val="edge"/>
          <c:x val="0.3265"/>
          <c:y val="0.86"/>
          <c:w val="0.347"/>
          <c:h val="0.04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Air passenger transport by type of transport and distance class, EU, 2011, 2019 and 2021</a:t>
            </a:r>
            <a:r>
              <a:rPr lang="en-US" cap="none" sz="1600" b="0" u="none" baseline="0">
                <a:solidFill>
                  <a:srgbClr val="000000"/>
                </a:solidFill>
                <a:latin typeface="Arial"/>
                <a:ea typeface="Arial"/>
                <a:cs typeface="Arial"/>
              </a:rPr>
              <a:t>
(%, based on passengers on board)</a:t>
            </a:r>
          </a:p>
        </c:rich>
      </c:tx>
      <c:layout>
        <c:manualLayout>
          <c:xMode val="edge"/>
          <c:yMode val="edge"/>
          <c:x val="0.00525"/>
          <c:y val="0.009"/>
        </c:manualLayout>
      </c:layout>
      <c:overlay val="0"/>
      <c:spPr>
        <a:noFill/>
        <a:ln>
          <a:noFill/>
        </a:ln>
      </c:spPr>
    </c:title>
    <c:plotArea>
      <c:layout>
        <c:manualLayout>
          <c:xMode val="edge"/>
          <c:yMode val="edge"/>
          <c:x val="0.01475"/>
          <c:y val="0.17775"/>
          <c:w val="0.97075"/>
          <c:h val="0.65925"/>
        </c:manualLayout>
      </c:layout>
      <c:barChart>
        <c:barDir val="col"/>
        <c:grouping val="percentStacked"/>
        <c:varyColors val="0"/>
        <c:ser>
          <c:idx val="0"/>
          <c:order val="0"/>
          <c:tx>
            <c:strRef>
              <c:f>Figure5!$B$12</c:f>
              <c:strCache>
                <c:ptCount val="1"/>
                <c:pt idx="0">
                  <c:v>National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Figure5!$C$10:$T$11</c:f>
              <c:multiLvlStrCache/>
            </c:multiLvlStrRef>
          </c:cat>
          <c:val>
            <c:numRef>
              <c:f>Figure5!$C$12:$T$12</c:f>
              <c:numCache/>
            </c:numRef>
          </c:val>
        </c:ser>
        <c:ser>
          <c:idx val="1"/>
          <c:order val="1"/>
          <c:tx>
            <c:strRef>
              <c:f>Figure5!$B$13</c:f>
              <c:strCache>
                <c:ptCount val="1"/>
                <c:pt idx="0">
                  <c:v>Intra-EU</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Figure5!$C$10:$T$11</c:f>
              <c:multiLvlStrCache/>
            </c:multiLvlStrRef>
          </c:cat>
          <c:val>
            <c:numRef>
              <c:f>Figure5!$C$13:$T$13</c:f>
              <c:numCache/>
            </c:numRef>
          </c:val>
        </c:ser>
        <c:ser>
          <c:idx val="2"/>
          <c:order val="2"/>
          <c:tx>
            <c:strRef>
              <c:f>Figure5!$B$14</c:f>
              <c:strCache>
                <c:ptCount val="1"/>
                <c:pt idx="0">
                  <c:v>Extra-EU</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Figure5!$C$10:$T$11</c:f>
              <c:multiLvlStrCache/>
            </c:multiLvlStrRef>
          </c:cat>
          <c:val>
            <c:numRef>
              <c:f>Figure5!$C$14:$T$14</c:f>
              <c:numCache/>
            </c:numRef>
          </c:val>
        </c:ser>
        <c:overlap val="100"/>
        <c:gapWidth val="55"/>
        <c:axId val="27801574"/>
        <c:axId val="48887575"/>
      </c:barChart>
      <c:catAx>
        <c:axId val="2780157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8887575"/>
        <c:crosses val="autoZero"/>
        <c:auto val="1"/>
        <c:lblOffset val="100"/>
        <c:noMultiLvlLbl val="0"/>
      </c:catAx>
      <c:valAx>
        <c:axId val="48887575"/>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7801574"/>
        <c:crosses val="autoZero"/>
        <c:crossBetween val="between"/>
        <c:dispUnits/>
      </c:valAx>
      <c:spPr>
        <a:noFill/>
        <a:ln>
          <a:noFill/>
        </a:ln>
      </c:spPr>
    </c:plotArea>
    <c:legend>
      <c:legendPos val="b"/>
      <c:layout>
        <c:manualLayout>
          <c:xMode val="edge"/>
          <c:yMode val="edge"/>
          <c:x val="0.3265"/>
          <c:y val="0.8615"/>
          <c:w val="0.347"/>
          <c:h val="0.043"/>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0.1035</cdr:y>
    </cdr:from>
    <cdr:to>
      <cdr:x>0.9855</cdr:x>
      <cdr:y>0.94925</cdr:y>
    </cdr:to>
    <cdr:pic>
      <cdr:nvPicPr>
        <cdr:cNvPr id="2" name="chart"/>
        <cdr:cNvPicPr preferRelativeResize="1">
          <a:picLocks noChangeAspect="1"/>
        </cdr:cNvPicPr>
      </cdr:nvPicPr>
      <cdr:blipFill>
        <a:blip r:embed="rId1"/>
        <a:stretch>
          <a:fillRect/>
        </a:stretch>
      </cdr:blipFill>
      <cdr:spPr>
        <a:xfrm>
          <a:off x="95250" y="752475"/>
          <a:ext cx="10858500" cy="6162675"/>
        </a:xfrm>
        <a:prstGeom prst="rect">
          <a:avLst/>
        </a:prstGeom>
        <a:ln>
          <a:noFill/>
        </a:ln>
      </cdr:spPr>
    </cdr:pic>
  </cdr:relSizeAnchor>
  <cdr:relSizeAnchor xmlns:cdr="http://schemas.openxmlformats.org/drawingml/2006/chartDrawing">
    <cdr:from>
      <cdr:x>0.005</cdr:x>
      <cdr:y>0.96075</cdr:y>
    </cdr:from>
    <cdr:to>
      <cdr:x>0</cdr:x>
      <cdr:y>0</cdr:y>
    </cdr:to>
    <cdr:sp macro="" textlink="">
      <cdr:nvSpPr>
        <cdr:cNvPr id="3" name="FootonotesShape"/>
        <cdr:cNvSpPr txBox="1"/>
      </cdr:nvSpPr>
      <cdr:spPr>
        <a:xfrm>
          <a:off x="47625" y="69913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23</xdr:row>
      <xdr:rowOff>28575</xdr:rowOff>
    </xdr:from>
    <xdr:to>
      <xdr:col>16</xdr:col>
      <xdr:colOff>47625</xdr:colOff>
      <xdr:row>60</xdr:row>
      <xdr:rowOff>85725</xdr:rowOff>
    </xdr:to>
    <xdr:graphicFrame macro="">
      <xdr:nvGraphicFramePr>
        <xdr:cNvPr id="2" name="Chart 1"/>
        <xdr:cNvGraphicFramePr/>
      </xdr:nvGraphicFramePr>
      <xdr:xfrm>
        <a:off x="2571750" y="3543300"/>
        <a:ext cx="10944225" cy="5695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xdr:row>
      <xdr:rowOff>38100</xdr:rowOff>
    </xdr:from>
    <xdr:to>
      <xdr:col>23</xdr:col>
      <xdr:colOff>9525</xdr:colOff>
      <xdr:row>38</xdr:row>
      <xdr:rowOff>9525</xdr:rowOff>
    </xdr:to>
    <xdr:grpSp>
      <xdr:nvGrpSpPr>
        <xdr:cNvPr id="4" name="Group 3"/>
        <xdr:cNvGrpSpPr/>
      </xdr:nvGrpSpPr>
      <xdr:grpSpPr>
        <a:xfrm>
          <a:off x="6124575" y="419100"/>
          <a:ext cx="10868025" cy="5819775"/>
          <a:chOff x="2880360" y="291262"/>
          <a:chExt cx="9421365" cy="6601574"/>
        </a:xfrm>
      </xdr:grpSpPr>
      <xdr:graphicFrame macro="">
        <xdr:nvGraphicFramePr>
          <xdr:cNvPr id="2" name="Chart 1"/>
          <xdr:cNvGraphicFramePr/>
        </xdr:nvGraphicFramePr>
        <xdr:xfrm>
          <a:off x="2880360" y="291262"/>
          <a:ext cx="9421365" cy="6601574"/>
        </xdr:xfrm>
        <a:graphic>
          <a:graphicData uri="http://schemas.openxmlformats.org/drawingml/2006/chart">
            <c:chart xmlns:c="http://schemas.openxmlformats.org/drawingml/2006/chart" r:id="rId1"/>
          </a:graphicData>
        </a:graphic>
      </xdr:graphicFrame>
      <xdr:sp macro="" textlink="">
        <xdr:nvSpPr>
          <xdr:cNvPr id="3" name="TextBox 2"/>
          <xdr:cNvSpPr txBox="1"/>
        </xdr:nvSpPr>
        <xdr:spPr>
          <a:xfrm>
            <a:off x="4703394" y="3126638"/>
            <a:ext cx="758420" cy="28056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000" b="1">
                <a:solidFill>
                  <a:schemeClr val="accent2">
                    <a:lumMod val="75000"/>
                  </a:schemeClr>
                </a:solidFill>
                <a:latin typeface="Arial" panose="020B0604020202020204" pitchFamily="34" charset="0"/>
                <a:cs typeface="Arial" panose="020B0604020202020204" pitchFamily="34" charset="0"/>
              </a:rPr>
              <a:t>EU: +34.9</a:t>
            </a:r>
          </a:p>
        </xdr:txBody>
      </xdr:sp>
    </xdr:grpSp>
    <xdr:clientData/>
  </xdr:twoCellAnchor>
  <xdr:twoCellAnchor>
    <xdr:from>
      <xdr:col>0</xdr:col>
      <xdr:colOff>85725</xdr:colOff>
      <xdr:row>42</xdr:row>
      <xdr:rowOff>123825</xdr:rowOff>
    </xdr:from>
    <xdr:to>
      <xdr:col>14</xdr:col>
      <xdr:colOff>228600</xdr:colOff>
      <xdr:row>88</xdr:row>
      <xdr:rowOff>0</xdr:rowOff>
    </xdr:to>
    <xdr:graphicFrame macro="">
      <xdr:nvGraphicFramePr>
        <xdr:cNvPr id="6" name="Chart 5"/>
        <xdr:cNvGraphicFramePr/>
      </xdr:nvGraphicFramePr>
      <xdr:xfrm>
        <a:off x="85725" y="6953250"/>
        <a:ext cx="11115675" cy="7286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0.13375</cdr:y>
    </cdr:from>
    <cdr:to>
      <cdr:x>0.98675</cdr:x>
      <cdr:y>0.934</cdr:y>
    </cdr:to>
    <cdr:pic>
      <cdr:nvPicPr>
        <cdr:cNvPr id="2" name="chart"/>
        <cdr:cNvPicPr preferRelativeResize="1">
          <a:picLocks noChangeAspect="1"/>
        </cdr:cNvPicPr>
      </cdr:nvPicPr>
      <cdr:blipFill>
        <a:blip r:embed="rId1"/>
        <a:stretch>
          <a:fillRect/>
        </a:stretch>
      </cdr:blipFill>
      <cdr:spPr>
        <a:xfrm>
          <a:off x="95250" y="752475"/>
          <a:ext cx="11049000" cy="4524375"/>
        </a:xfrm>
        <a:prstGeom prst="rect">
          <a:avLst/>
        </a:prstGeom>
        <a:ln>
          <a:noFill/>
        </a:ln>
      </cdr:spPr>
    </cdr:pic>
  </cdr:relSizeAnchor>
  <cdr:relSizeAnchor xmlns:cdr="http://schemas.openxmlformats.org/drawingml/2006/chartDrawing">
    <cdr:from>
      <cdr:x>0.005</cdr:x>
      <cdr:y>0.94925</cdr:y>
    </cdr:from>
    <cdr:to>
      <cdr:x>0</cdr:x>
      <cdr:y>0</cdr:y>
    </cdr:to>
    <cdr:sp macro="" textlink="">
      <cdr:nvSpPr>
        <cdr:cNvPr id="3" name="FootonotesShape"/>
        <cdr:cNvSpPr txBox="1"/>
      </cdr:nvSpPr>
      <cdr:spPr>
        <a:xfrm>
          <a:off x="47625" y="53530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3</xdr:row>
      <xdr:rowOff>285750</xdr:rowOff>
    </xdr:from>
    <xdr:to>
      <xdr:col>22</xdr:col>
      <xdr:colOff>352425</xdr:colOff>
      <xdr:row>30</xdr:row>
      <xdr:rowOff>104775</xdr:rowOff>
    </xdr:to>
    <xdr:grpSp>
      <xdr:nvGrpSpPr>
        <xdr:cNvPr id="3" name="Group 2"/>
        <xdr:cNvGrpSpPr/>
      </xdr:nvGrpSpPr>
      <xdr:grpSpPr>
        <a:xfrm>
          <a:off x="7086600" y="800100"/>
          <a:ext cx="11153775" cy="4238625"/>
          <a:chOff x="6263640" y="971359"/>
          <a:chExt cx="9763125" cy="4070656"/>
        </a:xfrm>
      </xdr:grpSpPr>
      <xdr:grpSp>
        <xdr:nvGrpSpPr>
          <xdr:cNvPr id="2" name="Group 1"/>
          <xdr:cNvGrpSpPr/>
        </xdr:nvGrpSpPr>
        <xdr:grpSpPr>
          <a:xfrm>
            <a:off x="6263640" y="971359"/>
            <a:ext cx="9763125" cy="4070656"/>
            <a:chOff x="509759" y="2060160"/>
            <a:chExt cx="9057626" cy="4010884"/>
          </a:xfrm>
        </xdr:grpSpPr>
        <xdr:graphicFrame macro="">
          <xdr:nvGraphicFramePr>
            <xdr:cNvPr id="1117482" name="Chart 2"/>
            <xdr:cNvGraphicFramePr/>
          </xdr:nvGraphicFramePr>
          <xdr:xfrm>
            <a:off x="509759" y="2088236"/>
            <a:ext cx="9057626" cy="3982808"/>
          </xdr:xfrm>
          <a:graphic>
            <a:graphicData uri="http://schemas.openxmlformats.org/drawingml/2006/chart">
              <c:chart xmlns:c="http://schemas.openxmlformats.org/drawingml/2006/chart" r:id="rId1"/>
            </a:graphicData>
          </a:graphic>
        </xdr:graphicFrame>
        <xdr:sp macro="" textlink="">
          <xdr:nvSpPr>
            <xdr:cNvPr id="1117483" name="AutoShape 4"/>
            <xdr:cNvSpPr>
              <a:spLocks/>
            </xdr:cNvSpPr>
          </xdr:nvSpPr>
          <xdr:spPr bwMode="auto">
            <a:xfrm rot="5400000">
              <a:off x="1852552" y="4023488"/>
              <a:ext cx="283051" cy="1736713"/>
            </a:xfrm>
            <a:prstGeom prst="leftBrace">
              <a:avLst>
                <a:gd name="adj1" fmla="val 40982"/>
                <a:gd name="adj2" fmla="val 50000"/>
              </a:avLst>
            </a:prstGeom>
            <a:noFill/>
            <a:ln w="9525">
              <a:solidFill>
                <a:srgbClr val="000000"/>
              </a:solidFill>
              <a:round/>
              <a:headEnd type="none"/>
              <a:tailEnd type="none"/>
            </a:ln>
          </xdr:spPr>
          <xdr:txBody>
            <a:bodyPr/>
            <a:lstStyle/>
            <a:p>
              <a:endParaRPr lang="en-GB"/>
            </a:p>
          </xdr:txBody>
        </xdr:sp>
        <xdr:sp macro="" textlink="">
          <xdr:nvSpPr>
            <xdr:cNvPr id="272728" name="Text Box 9"/>
            <xdr:cNvSpPr txBox="1">
              <a:spLocks noChangeArrowheads="1"/>
            </xdr:cNvSpPr>
          </xdr:nvSpPr>
          <xdr:spPr bwMode="auto">
            <a:xfrm>
              <a:off x="1678193" y="4445633"/>
              <a:ext cx="620447" cy="26672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
                </a:rPr>
                <a:t>Q1: -84.0</a:t>
              </a:r>
            </a:p>
          </xdr:txBody>
        </xdr:sp>
        <xdr:sp macro="" textlink="">
          <xdr:nvSpPr>
            <xdr:cNvPr id="17" name="Text Box 1083"/>
            <xdr:cNvSpPr txBox="1">
              <a:spLocks noChangeArrowheads="1"/>
            </xdr:cNvSpPr>
          </xdr:nvSpPr>
          <xdr:spPr bwMode="auto">
            <a:xfrm>
              <a:off x="3627847" y="2060160"/>
              <a:ext cx="738197" cy="26672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
                </a:rPr>
                <a:t>Q2:</a:t>
              </a:r>
              <a:r>
                <a:rPr lang="en-US" sz="1100" b="1" i="0" strike="noStrike" baseline="0">
                  <a:solidFill>
                    <a:srgbClr val="000000"/>
                  </a:solidFill>
                  <a:latin typeface="Arial "/>
                </a:rPr>
                <a:t> +614.5</a:t>
              </a:r>
              <a:endParaRPr lang="en-US" sz="1100" b="1" i="0" strike="noStrike">
                <a:solidFill>
                  <a:srgbClr val="000000"/>
                </a:solidFill>
                <a:latin typeface="Arial "/>
              </a:endParaRPr>
            </a:p>
          </xdr:txBody>
        </xdr:sp>
        <xdr:sp macro="" textlink="">
          <xdr:nvSpPr>
            <xdr:cNvPr id="19" name="Text Box 1084"/>
            <xdr:cNvSpPr txBox="1">
              <a:spLocks noChangeArrowheads="1"/>
            </xdr:cNvSpPr>
          </xdr:nvSpPr>
          <xdr:spPr bwMode="auto">
            <a:xfrm>
              <a:off x="5767711" y="3961319"/>
              <a:ext cx="754047" cy="26672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
                </a:rPr>
                <a:t>Q3:</a:t>
              </a:r>
              <a:r>
                <a:rPr lang="en-US" sz="1100" b="1" i="0" strike="noStrike" baseline="0">
                  <a:solidFill>
                    <a:srgbClr val="000000"/>
                  </a:solidFill>
                  <a:latin typeface="Arial "/>
                </a:rPr>
                <a:t> +115.5</a:t>
              </a:r>
              <a:endParaRPr lang="en-US" sz="1100" b="1" i="0" strike="noStrike">
                <a:solidFill>
                  <a:srgbClr val="000000"/>
                </a:solidFill>
                <a:latin typeface="Arial "/>
              </a:endParaRPr>
            </a:p>
          </xdr:txBody>
        </xdr:sp>
        <xdr:sp macro="" textlink="">
          <xdr:nvSpPr>
            <xdr:cNvPr id="21" name="Text Box 1085"/>
            <xdr:cNvSpPr txBox="1">
              <a:spLocks noChangeArrowheads="1"/>
            </xdr:cNvSpPr>
          </xdr:nvSpPr>
          <xdr:spPr bwMode="auto">
            <a:xfrm>
              <a:off x="7848700" y="3461964"/>
              <a:ext cx="688380" cy="271737"/>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
                </a:rPr>
                <a:t>Q4: +263.9</a:t>
              </a:r>
            </a:p>
          </xdr:txBody>
        </xdr:sp>
      </xdr:grpSp>
      <xdr:sp macro="" textlink="">
        <xdr:nvSpPr>
          <xdr:cNvPr id="14" name="AutoShape 4"/>
          <xdr:cNvSpPr>
            <a:spLocks/>
          </xdr:cNvSpPr>
        </xdr:nvSpPr>
        <xdr:spPr bwMode="auto">
          <a:xfrm rot="5400000">
            <a:off x="9888200" y="380097"/>
            <a:ext cx="288012" cy="1872502"/>
          </a:xfrm>
          <a:prstGeom prst="leftBrace">
            <a:avLst>
              <a:gd name="adj1" fmla="val 40982"/>
              <a:gd name="adj2" fmla="val 50000"/>
            </a:avLst>
          </a:prstGeom>
          <a:noFill/>
          <a:ln w="9525">
            <a:solidFill>
              <a:srgbClr val="000000"/>
            </a:solidFill>
            <a:round/>
            <a:headEnd type="none"/>
            <a:tailEnd type="none"/>
          </a:ln>
        </xdr:spPr>
        <xdr:txBody>
          <a:bodyPr/>
          <a:lstStyle/>
          <a:p>
            <a:endParaRPr lang="en-GB"/>
          </a:p>
        </xdr:txBody>
      </xdr:sp>
      <xdr:sp macro="" textlink="">
        <xdr:nvSpPr>
          <xdr:cNvPr id="12" name="AutoShape 4"/>
          <xdr:cNvSpPr>
            <a:spLocks/>
          </xdr:cNvSpPr>
        </xdr:nvSpPr>
        <xdr:spPr bwMode="auto">
          <a:xfrm rot="5400000">
            <a:off x="12192298" y="2436795"/>
            <a:ext cx="288012" cy="1872502"/>
          </a:xfrm>
          <a:prstGeom prst="leftBrace">
            <a:avLst>
              <a:gd name="adj1" fmla="val 40982"/>
              <a:gd name="adj2" fmla="val 50000"/>
            </a:avLst>
          </a:prstGeom>
          <a:noFill/>
          <a:ln w="9525">
            <a:solidFill>
              <a:srgbClr val="000000"/>
            </a:solidFill>
            <a:round/>
            <a:headEnd type="none"/>
            <a:tailEnd type="none"/>
          </a:ln>
        </xdr:spPr>
        <xdr:txBody>
          <a:bodyPr/>
          <a:lstStyle/>
          <a:p>
            <a:endParaRPr lang="en-GB"/>
          </a:p>
        </xdr:txBody>
      </xdr:sp>
      <xdr:sp macro="" textlink="">
        <xdr:nvSpPr>
          <xdr:cNvPr id="13" name="AutoShape 4"/>
          <xdr:cNvSpPr>
            <a:spLocks/>
          </xdr:cNvSpPr>
        </xdr:nvSpPr>
        <xdr:spPr bwMode="auto">
          <a:xfrm rot="5400000">
            <a:off x="14432935" y="1888274"/>
            <a:ext cx="288012" cy="1872502"/>
          </a:xfrm>
          <a:prstGeom prst="leftBrace">
            <a:avLst>
              <a:gd name="adj1" fmla="val 40982"/>
              <a:gd name="adj2" fmla="val 50000"/>
            </a:avLst>
          </a:prstGeom>
          <a:noFill/>
          <a:ln w="9525">
            <a:solidFill>
              <a:srgbClr val="000000"/>
            </a:solidFill>
            <a:round/>
            <a:headEnd type="none"/>
            <a:tailEnd type="none"/>
          </a:ln>
        </xdr:spPr>
        <xdr:txBody>
          <a:bodyPr/>
          <a:lstStyle/>
          <a:p>
            <a:endParaRPr lang="en-GB"/>
          </a:p>
        </xdr:txBody>
      </xdr:sp>
    </xdr:grpSp>
    <xdr:clientData/>
  </xdr:twoCellAnchor>
  <xdr:twoCellAnchor>
    <xdr:from>
      <xdr:col>0</xdr:col>
      <xdr:colOff>28575</xdr:colOff>
      <xdr:row>53</xdr:row>
      <xdr:rowOff>0</xdr:rowOff>
    </xdr:from>
    <xdr:to>
      <xdr:col>12</xdr:col>
      <xdr:colOff>704850</xdr:colOff>
      <xdr:row>87</xdr:row>
      <xdr:rowOff>142875</xdr:rowOff>
    </xdr:to>
    <xdr:graphicFrame macro="">
      <xdr:nvGraphicFramePr>
        <xdr:cNvPr id="5" name="Chart 4"/>
        <xdr:cNvGraphicFramePr/>
      </xdr:nvGraphicFramePr>
      <xdr:xfrm>
        <a:off x="28575" y="8439150"/>
        <a:ext cx="11296650" cy="5648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0.9515</cdr:y>
    </cdr:from>
    <cdr:to>
      <cdr:x>0</cdr:x>
      <cdr:y>0</cdr:y>
    </cdr:to>
    <cdr:sp macro="" textlink="">
      <cdr:nvSpPr>
        <cdr:cNvPr id="2" name="FootonotesShape"/>
        <cdr:cNvSpPr txBox="1"/>
      </cdr:nvSpPr>
      <cdr:spPr>
        <a:xfrm>
          <a:off x="47625" y="4714875"/>
          <a:ext cx="0" cy="0"/>
        </a:xfrm>
        <a:prstGeom prst="rect">
          <a:avLst/>
        </a:prstGeom>
        <a:ln>
          <a:noFill/>
        </a:ln>
      </cdr:spPr>
      <cdr:txBody>
        <a:bodyPr vertOverflow="clip" vert="horz" wrap="square" rtlCol="0">
          <a:spAutoFit/>
        </a:bodyPr>
        <a:lstStyle/>
        <a:p>
          <a:pPr>
            <a:spcBef>
              <a:spcPts val="300"/>
            </a:spcBef>
          </a:pPr>
          <a:r>
            <a:rPr lang="fr-BE" sz="1000" i="1">
              <a:latin typeface="Arial" panose="020B0604020202020204" pitchFamily="34" charset="0"/>
            </a:rPr>
            <a:t>Source:</a:t>
          </a:r>
          <a:r>
            <a:rPr lang="fr-BE" sz="10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76200</xdr:rowOff>
    </xdr:from>
    <xdr:to>
      <xdr:col>22</xdr:col>
      <xdr:colOff>381000</xdr:colOff>
      <xdr:row>31</xdr:row>
      <xdr:rowOff>9525</xdr:rowOff>
    </xdr:to>
    <xdr:graphicFrame macro="">
      <xdr:nvGraphicFramePr>
        <xdr:cNvPr id="2" name="Chart 1"/>
        <xdr:cNvGraphicFramePr/>
      </xdr:nvGraphicFramePr>
      <xdr:xfrm>
        <a:off x="6019800" y="590550"/>
        <a:ext cx="5829300" cy="49625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0.95225</cdr:y>
    </cdr:from>
    <cdr:to>
      <cdr:x>0</cdr:x>
      <cdr:y>0</cdr:y>
    </cdr:to>
    <cdr:sp macro="" textlink="">
      <cdr:nvSpPr>
        <cdr:cNvPr id="10" name="FootonotesShape"/>
        <cdr:cNvSpPr txBox="1"/>
      </cdr:nvSpPr>
      <cdr:spPr>
        <a:xfrm>
          <a:off x="47625" y="56959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avia_goodis)</a:t>
          </a:r>
        </a:p>
      </cdr:txBody>
    </cdr:sp>
  </cdr:relSizeAnchor>
  <cdr:relSizeAnchor xmlns:cdr="http://schemas.openxmlformats.org/drawingml/2006/chartDrawing">
    <cdr:from>
      <cdr:x>0</cdr:x>
      <cdr:y>0</cdr:y>
    </cdr:from>
    <cdr:to>
      <cdr:x>0</cdr:x>
      <cdr:y>0</cdr:y>
    </cdr:to>
    <cdr:pic>
      <cdr:nvPicPr>
        <cdr:cNvPr id="12"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26</xdr:row>
      <xdr:rowOff>9525</xdr:rowOff>
    </xdr:from>
    <xdr:to>
      <xdr:col>18</xdr:col>
      <xdr:colOff>390525</xdr:colOff>
      <xdr:row>63</xdr:row>
      <xdr:rowOff>9525</xdr:rowOff>
    </xdr:to>
    <xdr:graphicFrame macro="">
      <xdr:nvGraphicFramePr>
        <xdr:cNvPr id="2" name="Chart 1"/>
        <xdr:cNvGraphicFramePr/>
      </xdr:nvGraphicFramePr>
      <xdr:xfrm>
        <a:off x="1457325" y="4105275"/>
        <a:ext cx="10848975" cy="5991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0.95275</cdr:y>
    </cdr:from>
    <cdr:to>
      <cdr:x>0</cdr:x>
      <cdr:y>0</cdr:y>
    </cdr:to>
    <cdr:sp macro="" textlink="">
      <cdr:nvSpPr>
        <cdr:cNvPr id="4" name="FootonotesShape"/>
        <cdr:cNvSpPr txBox="1"/>
      </cdr:nvSpPr>
      <cdr:spPr>
        <a:xfrm>
          <a:off x="57150" y="54197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avia_paodis)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7 Transport">
      <a:dk1>
        <a:sysClr val="windowText" lastClr="000000"/>
      </a:dk1>
      <a:lt1>
        <a:sysClr val="window" lastClr="FFFFFF"/>
      </a:lt1>
      <a:dk2>
        <a:srgbClr val="1F497D"/>
      </a:dk2>
      <a:lt2>
        <a:srgbClr val="EEECE1"/>
      </a:lt2>
      <a:accent1>
        <a:srgbClr val="B9C31E"/>
      </a:accent1>
      <a:accent2>
        <a:srgbClr val="C84B96"/>
      </a:accent2>
      <a:accent3>
        <a:srgbClr val="286EB4"/>
      </a:accent3>
      <a:accent4>
        <a:srgbClr val="D73C41"/>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M46"/>
  <sheetViews>
    <sheetView showGridLines="0" tabSelected="1" workbookViewId="0" topLeftCell="A1"/>
  </sheetViews>
  <sheetFormatPr defaultColWidth="9.125" defaultRowHeight="12.75"/>
  <cols>
    <col min="1" max="1" width="9.125" style="1" customWidth="1"/>
    <col min="2" max="2" width="11.75390625" style="1" customWidth="1"/>
    <col min="3" max="3" width="14.375" style="1" customWidth="1"/>
    <col min="4" max="4" width="11.625" style="1" customWidth="1"/>
    <col min="5" max="5" width="12.75390625" style="1" customWidth="1"/>
    <col min="6" max="6" width="11.375" style="1" customWidth="1"/>
    <col min="7" max="17" width="9.125" style="1" customWidth="1"/>
    <col min="18" max="18" width="5.875" style="1" customWidth="1"/>
    <col min="19" max="23" width="9.125" style="1" customWidth="1"/>
    <col min="24" max="24" width="11.625" style="1" customWidth="1"/>
    <col min="25" max="25" width="13.125" style="1" customWidth="1"/>
    <col min="26" max="27" width="9.125" style="1" customWidth="1"/>
    <col min="28" max="28" width="12.125" style="1" customWidth="1"/>
    <col min="29" max="29" width="13.625" style="1" customWidth="1"/>
    <col min="30" max="16384" width="9.125" style="1" customWidth="1"/>
  </cols>
  <sheetData>
    <row r="1" spans="2:65" ht="15" customHeight="1">
      <c r="B1" s="410" t="s">
        <v>202</v>
      </c>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row>
    <row r="2" spans="2:65" ht="15" customHeight="1">
      <c r="B2" s="411" t="s">
        <v>173</v>
      </c>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row>
    <row r="3" spans="8:58" ht="15" customHeight="1">
      <c r="H3" s="4"/>
      <c r="I3" s="4"/>
      <c r="J3" s="4"/>
      <c r="K3" s="4"/>
      <c r="L3" s="4"/>
      <c r="M3" s="4"/>
      <c r="N3" s="4"/>
      <c r="O3" s="4"/>
      <c r="P3" s="4"/>
      <c r="Q3" s="5"/>
      <c r="R3" s="5"/>
      <c r="S3" s="5"/>
      <c r="T3" s="5"/>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row>
    <row r="4" spans="2:58" ht="28.5" customHeight="1">
      <c r="B4" s="192"/>
      <c r="C4" s="193" t="s">
        <v>203</v>
      </c>
      <c r="D4" s="193" t="s">
        <v>204</v>
      </c>
      <c r="E4" s="194" t="s">
        <v>205</v>
      </c>
      <c r="F4" s="195"/>
      <c r="H4" s="5"/>
      <c r="I4" s="4"/>
      <c r="J4" s="4"/>
      <c r="K4" s="4"/>
      <c r="L4" s="4"/>
      <c r="M4" s="4"/>
      <c r="N4" s="4"/>
      <c r="O4" s="4"/>
      <c r="P4" s="4"/>
      <c r="Q4" s="5"/>
      <c r="R4" s="5"/>
      <c r="S4" s="5"/>
      <c r="T4" s="5"/>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row>
    <row r="5" spans="2:58" ht="15" customHeight="1">
      <c r="B5" s="191" t="s">
        <v>158</v>
      </c>
      <c r="C5" s="338">
        <v>276758108</v>
      </c>
      <c r="D5" s="338">
        <v>373470300</v>
      </c>
      <c r="E5" s="197">
        <v>34.9446643854062</v>
      </c>
      <c r="F5" s="196">
        <v>34.9446643854062</v>
      </c>
      <c r="H5" s="5"/>
      <c r="I5" s="4"/>
      <c r="J5" s="4"/>
      <c r="K5" s="4"/>
      <c r="L5" s="4"/>
      <c r="M5" s="4"/>
      <c r="N5" s="4"/>
      <c r="O5" s="4"/>
      <c r="P5" s="4"/>
      <c r="Q5" s="5"/>
      <c r="R5" s="5"/>
      <c r="S5" s="5"/>
      <c r="T5" s="5"/>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row>
    <row r="6" spans="2:58" ht="15" customHeight="1">
      <c r="B6" s="188" t="s">
        <v>122</v>
      </c>
      <c r="C6" s="339">
        <v>5428622</v>
      </c>
      <c r="D6" s="339">
        <v>4554497</v>
      </c>
      <c r="E6" s="198">
        <v>-16.102152627315004</v>
      </c>
      <c r="F6" s="290">
        <v>34.9446643854062</v>
      </c>
      <c r="H6" s="5"/>
      <c r="I6" s="6"/>
      <c r="J6" s="4"/>
      <c r="K6" s="7"/>
      <c r="L6" s="4"/>
      <c r="M6" s="4"/>
      <c r="N6" s="4"/>
      <c r="O6" s="4"/>
      <c r="P6" s="4"/>
      <c r="Q6" s="5"/>
      <c r="R6" s="5"/>
      <c r="S6" s="5"/>
      <c r="T6" s="5"/>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row>
    <row r="7" spans="2:58" ht="15" customHeight="1">
      <c r="B7" s="189" t="s">
        <v>82</v>
      </c>
      <c r="C7" s="340">
        <v>8268297</v>
      </c>
      <c r="D7" s="340">
        <v>9097359</v>
      </c>
      <c r="E7" s="199">
        <v>10.026998304487611</v>
      </c>
      <c r="F7" s="289">
        <v>34.9446643854062</v>
      </c>
      <c r="H7" s="5"/>
      <c r="I7" s="4"/>
      <c r="J7" s="4"/>
      <c r="K7" s="4"/>
      <c r="L7" s="4"/>
      <c r="M7" s="4"/>
      <c r="N7" s="4"/>
      <c r="O7" s="4"/>
      <c r="P7" s="4"/>
      <c r="Q7" s="5"/>
      <c r="R7" s="5"/>
      <c r="S7" s="5"/>
      <c r="T7" s="5"/>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row>
    <row r="8" spans="2:58" ht="12" customHeight="1">
      <c r="B8" s="189" t="s">
        <v>120</v>
      </c>
      <c r="C8" s="340">
        <v>9317677</v>
      </c>
      <c r="D8" s="340">
        <v>10798009</v>
      </c>
      <c r="E8" s="199">
        <v>15.887350462996297</v>
      </c>
      <c r="F8" s="289">
        <v>34.9446643854062</v>
      </c>
      <c r="H8" s="5"/>
      <c r="I8" s="4"/>
      <c r="J8" s="4"/>
      <c r="K8" s="4"/>
      <c r="L8" s="4"/>
      <c r="M8" s="4"/>
      <c r="N8" s="4"/>
      <c r="O8" s="4"/>
      <c r="P8" s="4"/>
      <c r="Q8" s="5"/>
      <c r="R8" s="5"/>
      <c r="S8" s="5"/>
      <c r="T8" s="5"/>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row>
    <row r="9" spans="2:58" ht="12" customHeight="1">
      <c r="B9" s="189" t="s">
        <v>121</v>
      </c>
      <c r="C9" s="340">
        <v>1995133</v>
      </c>
      <c r="D9" s="340">
        <v>2336134</v>
      </c>
      <c r="E9" s="199">
        <v>17.091642512053085</v>
      </c>
      <c r="F9" s="289">
        <v>34.9446643854062</v>
      </c>
      <c r="H9" s="5"/>
      <c r="I9" s="4"/>
      <c r="J9" s="4"/>
      <c r="K9" s="4"/>
      <c r="L9" s="4"/>
      <c r="M9" s="4"/>
      <c r="N9" s="4"/>
      <c r="O9" s="4"/>
      <c r="P9" s="4"/>
      <c r="Q9" s="5"/>
      <c r="R9" s="5"/>
      <c r="S9" s="5"/>
      <c r="T9" s="5"/>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row>
    <row r="10" spans="2:58" ht="12" customHeight="1">
      <c r="B10" s="189" t="s">
        <v>111</v>
      </c>
      <c r="C10" s="340">
        <v>3962687</v>
      </c>
      <c r="D10" s="340">
        <v>4665369</v>
      </c>
      <c r="E10" s="199">
        <v>17.732462846548323</v>
      </c>
      <c r="F10" s="289">
        <v>34.9446643854062</v>
      </c>
      <c r="H10" s="5"/>
      <c r="I10" s="4"/>
      <c r="J10" s="4"/>
      <c r="K10" s="4"/>
      <c r="L10" s="4"/>
      <c r="M10" s="4"/>
      <c r="N10" s="4"/>
      <c r="O10" s="4"/>
      <c r="P10" s="4"/>
      <c r="Q10" s="5"/>
      <c r="R10" s="5"/>
      <c r="S10" s="5"/>
      <c r="T10" s="5"/>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row>
    <row r="11" spans="2:58" ht="12" customHeight="1">
      <c r="B11" s="189" t="s">
        <v>124</v>
      </c>
      <c r="C11" s="340">
        <v>9168431</v>
      </c>
      <c r="D11" s="340">
        <v>11105564</v>
      </c>
      <c r="E11" s="199">
        <v>21.128293379750573</v>
      </c>
      <c r="F11" s="289">
        <v>34.9446643854062</v>
      </c>
      <c r="H11" s="5"/>
      <c r="I11" s="4"/>
      <c r="J11" s="4"/>
      <c r="K11" s="4"/>
      <c r="L11" s="4"/>
      <c r="M11" s="4"/>
      <c r="N11" s="4"/>
      <c r="O11" s="4"/>
      <c r="P11" s="4"/>
      <c r="Q11" s="5"/>
      <c r="R11" s="5"/>
      <c r="S11" s="5"/>
      <c r="T11" s="5"/>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row>
    <row r="12" spans="2:58" ht="12" customHeight="1">
      <c r="B12" s="189" t="s">
        <v>117</v>
      </c>
      <c r="C12" s="340">
        <v>23594783</v>
      </c>
      <c r="D12" s="340">
        <v>29082583</v>
      </c>
      <c r="E12" s="199">
        <v>23.258531345679256</v>
      </c>
      <c r="F12" s="289">
        <v>34.9446643854062</v>
      </c>
      <c r="H12" s="5"/>
      <c r="I12" s="4"/>
      <c r="J12" s="4"/>
      <c r="K12" s="4"/>
      <c r="L12" s="4"/>
      <c r="M12" s="4"/>
      <c r="N12" s="4"/>
      <c r="O12" s="4"/>
      <c r="P12" s="4"/>
      <c r="Q12" s="5"/>
      <c r="R12" s="5"/>
      <c r="S12" s="5"/>
      <c r="T12" s="5"/>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row>
    <row r="13" spans="2:58" ht="12" customHeight="1">
      <c r="B13" s="189" t="s">
        <v>129</v>
      </c>
      <c r="C13" s="340">
        <v>3821372</v>
      </c>
      <c r="D13" s="340">
        <v>4755160</v>
      </c>
      <c r="E13" s="199">
        <v>24.435935574971502</v>
      </c>
      <c r="F13" s="289">
        <v>34.9446643854062</v>
      </c>
      <c r="H13" s="5"/>
      <c r="I13" s="4"/>
      <c r="J13" s="4"/>
      <c r="K13" s="4"/>
      <c r="L13" s="4"/>
      <c r="M13" s="4"/>
      <c r="N13" s="4"/>
      <c r="O13" s="4"/>
      <c r="P13" s="4"/>
      <c r="Q13" s="5"/>
      <c r="R13" s="5"/>
      <c r="S13" s="5"/>
      <c r="T13" s="5"/>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row>
    <row r="14" spans="2:58" ht="12" customHeight="1">
      <c r="B14" s="189" t="s">
        <v>118</v>
      </c>
      <c r="C14" s="340">
        <v>8658654</v>
      </c>
      <c r="D14" s="340">
        <v>10817817</v>
      </c>
      <c r="E14" s="199">
        <v>24.936473960040438</v>
      </c>
      <c r="F14" s="289">
        <v>34.9446643854062</v>
      </c>
      <c r="H14" s="5"/>
      <c r="I14" s="4"/>
      <c r="J14" s="4"/>
      <c r="K14" s="4"/>
      <c r="L14" s="4"/>
      <c r="M14" s="4"/>
      <c r="N14" s="4"/>
      <c r="O14" s="4"/>
      <c r="P14" s="4"/>
      <c r="Q14" s="5"/>
      <c r="R14" s="5"/>
      <c r="S14" s="5"/>
      <c r="T14" s="5"/>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row>
    <row r="15" spans="2:58" ht="12" customHeight="1">
      <c r="B15" s="189" t="s">
        <v>78</v>
      </c>
      <c r="C15" s="340">
        <v>57795978</v>
      </c>
      <c r="D15" s="340">
        <v>73597370</v>
      </c>
      <c r="E15" s="199">
        <v>27.33995088723995</v>
      </c>
      <c r="F15" s="289">
        <v>34.9446643854062</v>
      </c>
      <c r="H15" s="5"/>
      <c r="I15" s="4"/>
      <c r="J15" s="4"/>
      <c r="K15" s="4"/>
      <c r="L15" s="4"/>
      <c r="M15" s="4"/>
      <c r="N15" s="4"/>
      <c r="O15" s="4"/>
      <c r="P15" s="4"/>
      <c r="Q15" s="5"/>
      <c r="R15" s="5"/>
      <c r="S15" s="5"/>
      <c r="T15" s="5"/>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row>
    <row r="16" spans="2:58" ht="12" customHeight="1">
      <c r="B16" s="189" t="s">
        <v>115</v>
      </c>
      <c r="C16" s="340">
        <v>500604</v>
      </c>
      <c r="D16" s="340">
        <v>642078</v>
      </c>
      <c r="E16" s="199">
        <v>28.26066112136538</v>
      </c>
      <c r="F16" s="289">
        <v>34.9446643854062</v>
      </c>
      <c r="H16" s="5"/>
      <c r="I16" s="4"/>
      <c r="J16" s="4"/>
      <c r="K16" s="4"/>
      <c r="L16" s="4"/>
      <c r="M16" s="4"/>
      <c r="N16" s="4"/>
      <c r="O16" s="4"/>
      <c r="P16" s="4"/>
      <c r="Q16" s="5"/>
      <c r="R16" s="5"/>
      <c r="S16" s="5"/>
      <c r="T16" s="5"/>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row>
    <row r="17" spans="2:58" ht="12" customHeight="1">
      <c r="B17" s="189" t="s">
        <v>80</v>
      </c>
      <c r="C17" s="340">
        <v>50724011</v>
      </c>
      <c r="D17" s="340">
        <v>66030409</v>
      </c>
      <c r="E17" s="199">
        <v>30.175843152466797</v>
      </c>
      <c r="F17" s="289">
        <v>34.9446643854062</v>
      </c>
      <c r="H17" s="5"/>
      <c r="I17" s="4"/>
      <c r="J17" s="4"/>
      <c r="K17" s="4"/>
      <c r="L17" s="4"/>
      <c r="M17" s="4"/>
      <c r="N17" s="4"/>
      <c r="O17" s="4"/>
      <c r="P17" s="4"/>
      <c r="Q17" s="5"/>
      <c r="R17" s="5"/>
      <c r="S17" s="5"/>
      <c r="T17" s="5"/>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row>
    <row r="18" spans="2:58" ht="12" customHeight="1">
      <c r="B18" s="189" t="s">
        <v>127</v>
      </c>
      <c r="C18" s="340">
        <v>16548993</v>
      </c>
      <c r="D18" s="340">
        <v>22347692</v>
      </c>
      <c r="E18" s="199">
        <v>35.03958820938531</v>
      </c>
      <c r="F18" s="289">
        <v>34.9446643854062</v>
      </c>
      <c r="H18" s="5"/>
      <c r="I18" s="4"/>
      <c r="J18" s="4"/>
      <c r="K18" s="4"/>
      <c r="L18" s="4"/>
      <c r="M18" s="4"/>
      <c r="N18" s="4"/>
      <c r="O18" s="4"/>
      <c r="P18" s="4"/>
      <c r="Q18" s="5"/>
      <c r="R18" s="5"/>
      <c r="S18" s="5"/>
      <c r="T18" s="5"/>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row>
    <row r="19" spans="2:58" ht="12" customHeight="1">
      <c r="B19" s="189" t="s">
        <v>108</v>
      </c>
      <c r="C19" s="340">
        <v>3729017</v>
      </c>
      <c r="D19" s="340">
        <v>5047877</v>
      </c>
      <c r="E19" s="199">
        <v>35.367497654207526</v>
      </c>
      <c r="F19" s="289">
        <v>34.9446643854062</v>
      </c>
      <c r="H19" s="5"/>
      <c r="I19" s="4"/>
      <c r="J19" s="4"/>
      <c r="K19" s="4"/>
      <c r="L19" s="4"/>
      <c r="M19" s="4"/>
      <c r="N19" s="4"/>
      <c r="O19" s="4"/>
      <c r="P19" s="4"/>
      <c r="Q19" s="5"/>
      <c r="R19" s="5"/>
      <c r="S19" s="5"/>
      <c r="T19" s="5"/>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row>
    <row r="20" spans="2:58" ht="12" customHeight="1">
      <c r="B20" s="189" t="s">
        <v>113</v>
      </c>
      <c r="C20" s="340">
        <v>1804500</v>
      </c>
      <c r="D20" s="340">
        <v>2464603</v>
      </c>
      <c r="E20" s="199">
        <v>36.58093654752008</v>
      </c>
      <c r="F20" s="289">
        <v>34.9446643854062</v>
      </c>
      <c r="H20" s="5"/>
      <c r="I20" s="4"/>
      <c r="J20" s="4"/>
      <c r="K20" s="4"/>
      <c r="L20" s="4"/>
      <c r="M20" s="4"/>
      <c r="N20" s="4"/>
      <c r="O20" s="4"/>
      <c r="P20" s="4"/>
      <c r="Q20" s="5"/>
      <c r="R20" s="5"/>
      <c r="S20" s="5"/>
      <c r="T20" s="5"/>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row>
    <row r="21" spans="2:58" ht="12" customHeight="1">
      <c r="B21" s="190" t="s">
        <v>114</v>
      </c>
      <c r="C21" s="341">
        <v>13825460</v>
      </c>
      <c r="D21" s="341">
        <v>18894053</v>
      </c>
      <c r="E21" s="200">
        <v>36.661297345621776</v>
      </c>
      <c r="F21" s="289">
        <v>34.9446643854062</v>
      </c>
      <c r="H21" s="5"/>
      <c r="I21" s="4"/>
      <c r="J21" s="4"/>
      <c r="K21" s="4"/>
      <c r="L21" s="4"/>
      <c r="M21" s="4"/>
      <c r="N21" s="4"/>
      <c r="O21" s="4"/>
      <c r="P21" s="4"/>
      <c r="Q21" s="5"/>
      <c r="R21" s="5"/>
      <c r="S21" s="5"/>
      <c r="T21" s="5"/>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row>
    <row r="22" spans="2:58" ht="12" customHeight="1">
      <c r="B22" s="190" t="s">
        <v>128</v>
      </c>
      <c r="C22" s="341">
        <v>1426310</v>
      </c>
      <c r="D22" s="341">
        <v>2002903</v>
      </c>
      <c r="E22" s="201">
        <v>40.42550357215473</v>
      </c>
      <c r="F22" s="289">
        <v>34.9446643854062</v>
      </c>
      <c r="H22" s="5"/>
      <c r="I22" s="4"/>
      <c r="J22" s="4"/>
      <c r="K22" s="4"/>
      <c r="L22" s="4"/>
      <c r="M22" s="4"/>
      <c r="N22" s="4"/>
      <c r="O22" s="4"/>
      <c r="P22" s="4"/>
      <c r="Q22" s="5"/>
      <c r="R22" s="5"/>
      <c r="S22" s="5"/>
      <c r="T22" s="5"/>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row>
    <row r="23" spans="2:58" ht="12" customHeight="1">
      <c r="B23" s="189" t="s">
        <v>126</v>
      </c>
      <c r="C23" s="340">
        <v>9465828</v>
      </c>
      <c r="D23" s="340">
        <v>13500020</v>
      </c>
      <c r="E23" s="199">
        <v>42.61847986251177</v>
      </c>
      <c r="F23" s="289">
        <v>34.9446643854062</v>
      </c>
      <c r="H23" s="5"/>
      <c r="I23" s="4"/>
      <c r="J23" s="4"/>
      <c r="K23" s="4"/>
      <c r="L23" s="4"/>
      <c r="M23" s="4"/>
      <c r="N23" s="4"/>
      <c r="O23" s="4"/>
      <c r="P23" s="4"/>
      <c r="Q23" s="5"/>
      <c r="R23" s="5"/>
      <c r="S23" s="5"/>
      <c r="T23" s="5"/>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row>
    <row r="24" spans="2:58" ht="12" customHeight="1">
      <c r="B24" s="189" t="s">
        <v>116</v>
      </c>
      <c r="C24" s="340">
        <v>1752445</v>
      </c>
      <c r="D24" s="340">
        <v>2547912</v>
      </c>
      <c r="E24" s="199">
        <v>45.391838260259235</v>
      </c>
      <c r="F24" s="289">
        <v>34.9446643854062</v>
      </c>
      <c r="H24" s="5"/>
      <c r="I24" s="4"/>
      <c r="J24" s="4"/>
      <c r="K24" s="4"/>
      <c r="L24" s="4"/>
      <c r="M24" s="4"/>
      <c r="N24" s="4"/>
      <c r="O24" s="4"/>
      <c r="P24" s="4"/>
      <c r="Q24" s="5"/>
      <c r="R24" s="5"/>
      <c r="S24" s="5"/>
      <c r="T24" s="5"/>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row>
    <row r="25" spans="2:58" ht="12" customHeight="1">
      <c r="B25" s="189" t="s">
        <v>125</v>
      </c>
      <c r="C25" s="340">
        <v>287787</v>
      </c>
      <c r="D25" s="340">
        <v>419346</v>
      </c>
      <c r="E25" s="199">
        <v>45.71401765889356</v>
      </c>
      <c r="F25" s="289">
        <v>34.9446643854062</v>
      </c>
      <c r="H25" s="5"/>
      <c r="I25" s="4"/>
      <c r="J25" s="4"/>
      <c r="K25" s="4"/>
      <c r="L25" s="4"/>
      <c r="M25" s="4"/>
      <c r="N25" s="4"/>
      <c r="O25" s="4"/>
      <c r="P25" s="4"/>
      <c r="Q25" s="5"/>
      <c r="R25" s="5"/>
      <c r="S25" s="5"/>
      <c r="T25" s="5"/>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row>
    <row r="26" spans="2:58" ht="12" customHeight="1">
      <c r="B26" s="189" t="s">
        <v>79</v>
      </c>
      <c r="C26" s="340">
        <v>40405355</v>
      </c>
      <c r="D26" s="340">
        <v>59546376</v>
      </c>
      <c r="E26" s="199">
        <v>47.3724856519637</v>
      </c>
      <c r="F26" s="289">
        <v>34.9446643854062</v>
      </c>
      <c r="H26" s="5"/>
      <c r="I26" s="4"/>
      <c r="J26" s="4"/>
      <c r="K26" s="4"/>
      <c r="L26" s="4"/>
      <c r="M26" s="4"/>
      <c r="N26" s="4"/>
      <c r="O26" s="4"/>
      <c r="P26" s="4"/>
      <c r="Q26" s="5"/>
      <c r="R26" s="5"/>
      <c r="S26" s="5"/>
      <c r="T26" s="5"/>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row>
    <row r="27" spans="2:58" ht="12" customHeight="1">
      <c r="B27" s="189" t="s">
        <v>123</v>
      </c>
      <c r="C27" s="340">
        <v>857837</v>
      </c>
      <c r="D27" s="340">
        <v>1292941</v>
      </c>
      <c r="E27" s="199">
        <v>50.7210577300816</v>
      </c>
      <c r="F27" s="289">
        <v>34.9446643854062</v>
      </c>
      <c r="H27" s="81"/>
      <c r="I27" s="4"/>
      <c r="J27" s="4"/>
      <c r="K27" s="4"/>
      <c r="L27" s="4"/>
      <c r="M27" s="4"/>
      <c r="N27" s="4"/>
      <c r="O27" s="4"/>
      <c r="P27" s="4"/>
      <c r="Q27" s="5"/>
      <c r="R27" s="5"/>
      <c r="S27" s="5"/>
      <c r="T27" s="5"/>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row>
    <row r="28" spans="2:58" ht="12" customHeight="1">
      <c r="B28" s="189" t="s">
        <v>109</v>
      </c>
      <c r="C28" s="340">
        <v>6633447</v>
      </c>
      <c r="D28" s="340">
        <v>10384613</v>
      </c>
      <c r="E28" s="199">
        <v>56.5492721958885</v>
      </c>
      <c r="F28" s="289">
        <v>34.9446643854062</v>
      </c>
      <c r="H28" s="81"/>
      <c r="I28" s="3"/>
      <c r="J28" s="3"/>
      <c r="K28" s="3"/>
      <c r="L28" s="3"/>
      <c r="M28" s="3"/>
      <c r="N28" s="3"/>
      <c r="O28" s="3"/>
      <c r="P28" s="3"/>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row>
    <row r="29" spans="2:58" ht="12" customHeight="1">
      <c r="B29" s="189" t="s">
        <v>81</v>
      </c>
      <c r="C29" s="340">
        <v>57797305</v>
      </c>
      <c r="D29" s="340">
        <v>91898241</v>
      </c>
      <c r="E29" s="199">
        <v>59.00091016354483</v>
      </c>
      <c r="F29" s="289">
        <v>34.9446643854062</v>
      </c>
      <c r="H29" s="81"/>
      <c r="I29" s="3"/>
      <c r="J29" s="3"/>
      <c r="K29" s="3"/>
      <c r="L29" s="3"/>
      <c r="M29" s="3"/>
      <c r="N29" s="3"/>
      <c r="O29" s="3"/>
      <c r="P29" s="3"/>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row>
    <row r="30" spans="2:58" ht="12" customHeight="1">
      <c r="B30" s="189" t="s">
        <v>119</v>
      </c>
      <c r="C30" s="340">
        <v>17341192</v>
      </c>
      <c r="D30" s="340">
        <v>32245559</v>
      </c>
      <c r="E30" s="199">
        <v>85.94776529779497</v>
      </c>
      <c r="F30" s="289">
        <v>34.9446643854062</v>
      </c>
      <c r="H30" s="81"/>
      <c r="I30" s="3"/>
      <c r="J30" s="3"/>
      <c r="K30" s="3"/>
      <c r="L30" s="3"/>
      <c r="M30" s="3"/>
      <c r="N30" s="3"/>
      <c r="O30" s="3"/>
      <c r="P30" s="3"/>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row>
    <row r="31" spans="2:58" ht="12" customHeight="1">
      <c r="B31" s="189" t="s">
        <v>110</v>
      </c>
      <c r="C31" s="340">
        <v>2270577</v>
      </c>
      <c r="D31" s="340">
        <v>4649499</v>
      </c>
      <c r="E31" s="199">
        <v>104.77169459569086</v>
      </c>
      <c r="F31" s="289">
        <v>34.9446643854062</v>
      </c>
      <c r="H31" s="81"/>
      <c r="I31" s="3"/>
      <c r="J31" s="3"/>
      <c r="K31" s="3"/>
      <c r="L31" s="3"/>
      <c r="M31" s="3"/>
      <c r="N31" s="3"/>
      <c r="O31" s="3"/>
      <c r="P31" s="3"/>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row>
    <row r="32" spans="2:58" ht="12" customHeight="1">
      <c r="B32" s="189" t="s">
        <v>112</v>
      </c>
      <c r="C32" s="340">
        <v>1943547</v>
      </c>
      <c r="D32" s="340">
        <v>4458400</v>
      </c>
      <c r="E32" s="199">
        <v>129.3950184893908</v>
      </c>
      <c r="F32" s="289">
        <v>34.9446643854062</v>
      </c>
      <c r="H32" s="81"/>
      <c r="I32" s="3"/>
      <c r="J32" s="3"/>
      <c r="K32" s="3"/>
      <c r="L32" s="3"/>
      <c r="M32" s="3"/>
      <c r="N32" s="3"/>
      <c r="O32" s="3"/>
      <c r="P32" s="3"/>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row>
    <row r="33" spans="2:58" ht="12">
      <c r="B33" s="8"/>
      <c r="C33" s="8"/>
      <c r="D33" s="8"/>
      <c r="E33" s="9"/>
      <c r="F33" s="9"/>
      <c r="H33" s="81"/>
      <c r="I33" s="3"/>
      <c r="J33" s="3"/>
      <c r="K33" s="3"/>
      <c r="L33" s="3"/>
      <c r="M33" s="3"/>
      <c r="N33" s="3"/>
      <c r="O33" s="3"/>
      <c r="P33" s="3"/>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row>
    <row r="34" spans="2:58" ht="12" customHeight="1">
      <c r="B34" s="83" t="s">
        <v>130</v>
      </c>
      <c r="C34" s="80"/>
      <c r="D34" s="80"/>
      <c r="E34" s="10"/>
      <c r="F34" s="10"/>
      <c r="G34" s="11"/>
      <c r="H34" s="81"/>
      <c r="I34" s="3"/>
      <c r="J34" s="3"/>
      <c r="K34" s="3"/>
      <c r="L34" s="3"/>
      <c r="M34" s="3"/>
      <c r="N34" s="3"/>
      <c r="O34" s="3"/>
      <c r="P34" s="3"/>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row>
    <row r="35" spans="4:65" ht="12" customHeight="1">
      <c r="D35" s="3"/>
      <c r="E35" s="81"/>
      <c r="F35" s="81"/>
      <c r="G35" s="81"/>
      <c r="H35" s="81"/>
      <c r="I35" s="3"/>
      <c r="J35" s="3"/>
      <c r="K35" s="3"/>
      <c r="L35" s="3"/>
      <c r="M35" s="3"/>
      <c r="N35" s="3"/>
      <c r="O35" s="3"/>
      <c r="P35" s="3"/>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row>
    <row r="36" spans="2:65" ht="12" customHeight="1">
      <c r="B36" s="2"/>
      <c r="C36" s="2"/>
      <c r="D36" s="3"/>
      <c r="H36" s="81"/>
      <c r="I36" s="3"/>
      <c r="J36" s="3"/>
      <c r="K36" s="3"/>
      <c r="L36" s="3"/>
      <c r="M36" s="3"/>
      <c r="N36" s="3"/>
      <c r="O36" s="3"/>
      <c r="P36" s="3"/>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row>
    <row r="37" spans="2:65" ht="12" customHeight="1">
      <c r="B37" s="2"/>
      <c r="D37" s="11"/>
      <c r="E37" s="2"/>
      <c r="F37" s="2"/>
      <c r="G37" s="2"/>
      <c r="I37" s="3"/>
      <c r="J37" s="3"/>
      <c r="K37" s="3"/>
      <c r="L37" s="3"/>
      <c r="M37" s="3"/>
      <c r="N37" s="3"/>
      <c r="O37" s="3"/>
      <c r="P37" s="3"/>
      <c r="Q37" s="81"/>
      <c r="R37" s="81"/>
      <c r="S37" s="81"/>
      <c r="T37" s="81"/>
      <c r="U37" s="81"/>
      <c r="V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row>
    <row r="38" spans="2:65" ht="12" customHeight="1">
      <c r="B38" s="2"/>
      <c r="C38" s="2"/>
      <c r="D38" s="3"/>
      <c r="E38" s="2"/>
      <c r="F38" s="2"/>
      <c r="G38" s="2"/>
      <c r="H38" s="2"/>
      <c r="I38" s="3"/>
      <c r="J38" s="3"/>
      <c r="K38" s="3"/>
      <c r="L38" s="3"/>
      <c r="M38" s="3"/>
      <c r="N38" s="3"/>
      <c r="O38" s="3"/>
      <c r="P38" s="3"/>
      <c r="Q38" s="81"/>
      <c r="R38" s="81"/>
      <c r="S38" s="81"/>
      <c r="T38" s="81"/>
      <c r="U38" s="81"/>
      <c r="V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row>
    <row r="39" spans="2:65" ht="11.25" customHeight="1">
      <c r="B39" s="2"/>
      <c r="C39" s="2"/>
      <c r="D39" s="3"/>
      <c r="E39" s="81"/>
      <c r="F39" s="12"/>
      <c r="G39" s="81"/>
      <c r="H39" s="2"/>
      <c r="I39" s="2"/>
      <c r="J39" s="2"/>
      <c r="K39" s="2"/>
      <c r="L39" s="2"/>
      <c r="M39" s="3"/>
      <c r="N39" s="3"/>
      <c r="O39" s="3"/>
      <c r="P39" s="3"/>
      <c r="Q39" s="81"/>
      <c r="R39" s="81"/>
      <c r="S39" s="81"/>
      <c r="T39" s="81"/>
      <c r="U39" s="81"/>
      <c r="V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row>
    <row r="40" spans="2:65" ht="12">
      <c r="B40" s="2"/>
      <c r="C40" s="2"/>
      <c r="D40" s="2"/>
      <c r="E40" s="81"/>
      <c r="F40" s="12"/>
      <c r="G40" s="81"/>
      <c r="H40" s="81"/>
      <c r="I40" s="2"/>
      <c r="J40" s="2"/>
      <c r="K40" s="2"/>
      <c r="L40" s="2"/>
      <c r="M40" s="3"/>
      <c r="N40" s="3"/>
      <c r="O40" s="3"/>
      <c r="P40" s="3"/>
      <c r="Q40" s="81"/>
      <c r="R40" s="81"/>
      <c r="S40" s="81"/>
      <c r="T40" s="81"/>
      <c r="U40" s="81"/>
      <c r="V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row>
    <row r="41" spans="2:16" ht="12">
      <c r="B41" s="2"/>
      <c r="C41" s="2"/>
      <c r="D41" s="2"/>
      <c r="H41" s="81"/>
      <c r="I41" s="2"/>
      <c r="J41" s="2"/>
      <c r="K41" s="2"/>
      <c r="L41" s="2"/>
      <c r="M41" s="2"/>
      <c r="N41" s="2"/>
      <c r="O41" s="2"/>
      <c r="P41" s="2"/>
    </row>
    <row r="42" spans="9:11" ht="12">
      <c r="I42" s="81"/>
      <c r="J42" s="81"/>
      <c r="K42" s="81"/>
    </row>
    <row r="43" spans="9:11" ht="12">
      <c r="I43" s="81"/>
      <c r="J43" s="81"/>
      <c r="K43" s="81"/>
    </row>
    <row r="44" ht="12"/>
    <row r="45" ht="12"/>
    <row r="46" ht="12">
      <c r="B46" s="82"/>
    </row>
  </sheetData>
  <printOptions/>
  <pageMargins left="0.44431372549019615" right="0.44431372549019615" top="0.44431372549019615" bottom="0.44431372549019615" header="0.5098039215686275" footer="0.509803921568627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44"/>
  <sheetViews>
    <sheetView workbookViewId="0" topLeftCell="A1">
      <selection activeCell="B1" sqref="B1:J27"/>
    </sheetView>
  </sheetViews>
  <sheetFormatPr defaultColWidth="9.125" defaultRowHeight="12.75"/>
  <cols>
    <col min="1" max="1" width="9.125" style="7" customWidth="1"/>
    <col min="2" max="2" width="5.375" style="7" customWidth="1"/>
    <col min="3" max="3" width="8.375" style="7" customWidth="1"/>
    <col min="4" max="4" width="30.125" style="7" customWidth="1"/>
    <col min="5" max="7" width="10.375" style="7" customWidth="1"/>
    <col min="8" max="8" width="10.875" style="7" customWidth="1"/>
    <col min="9" max="10" width="10.75390625" style="7" customWidth="1"/>
    <col min="11" max="12" width="9.125" style="7" customWidth="1"/>
    <col min="13" max="16384" width="9.125" style="7" customWidth="1"/>
  </cols>
  <sheetData>
    <row r="1" spans="1:57" ht="16.5" customHeight="1">
      <c r="A1" s="5"/>
      <c r="B1" s="409" t="s">
        <v>243</v>
      </c>
      <c r="C1" s="409"/>
      <c r="D1" s="409"/>
      <c r="E1" s="409"/>
      <c r="F1" s="409"/>
      <c r="G1" s="409"/>
      <c r="H1" s="409"/>
      <c r="I1" s="409"/>
      <c r="J1" s="409"/>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row>
    <row r="2" spans="1:57"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57" ht="24" customHeight="1">
      <c r="A3" s="52"/>
      <c r="B3" s="363" t="s">
        <v>28</v>
      </c>
      <c r="C3" s="378" t="s">
        <v>0</v>
      </c>
      <c r="D3" s="375" t="s">
        <v>27</v>
      </c>
      <c r="E3" s="378" t="s">
        <v>193</v>
      </c>
      <c r="F3" s="364"/>
      <c r="G3" s="364"/>
      <c r="H3" s="362"/>
      <c r="I3" s="378" t="s">
        <v>194</v>
      </c>
      <c r="J3" s="364"/>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row>
    <row r="4" spans="1:57" ht="20.25" customHeight="1">
      <c r="A4" s="52"/>
      <c r="B4" s="381"/>
      <c r="C4" s="379"/>
      <c r="D4" s="376"/>
      <c r="E4" s="232" t="s">
        <v>160</v>
      </c>
      <c r="F4" s="330" t="s">
        <v>191</v>
      </c>
      <c r="G4" s="334" t="s">
        <v>192</v>
      </c>
      <c r="H4" s="238" t="s">
        <v>160</v>
      </c>
      <c r="I4" s="379" t="s">
        <v>177</v>
      </c>
      <c r="J4" s="379" t="s">
        <v>224</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1:57" ht="38.25" customHeight="1">
      <c r="A5" s="52"/>
      <c r="B5" s="382"/>
      <c r="C5" s="380"/>
      <c r="D5" s="377"/>
      <c r="E5" s="380" t="s">
        <v>189</v>
      </c>
      <c r="F5" s="383"/>
      <c r="G5" s="384"/>
      <c r="H5" s="331" t="s">
        <v>224</v>
      </c>
      <c r="I5" s="380"/>
      <c r="J5" s="380"/>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2:46" ht="12.75" customHeight="1">
      <c r="B6" s="149">
        <v>1</v>
      </c>
      <c r="C6" s="261" t="s">
        <v>15</v>
      </c>
      <c r="D6" s="267" t="s">
        <v>30</v>
      </c>
      <c r="E6" s="268">
        <v>2270750.5</v>
      </c>
      <c r="F6" s="269">
        <v>1159955.5</v>
      </c>
      <c r="G6" s="54">
        <v>1110794.9</v>
      </c>
      <c r="H6" s="270">
        <v>18.807306233082734</v>
      </c>
      <c r="I6" s="269">
        <v>34.013</v>
      </c>
      <c r="J6" s="271">
        <v>10.184975217856106</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2:46" ht="12.75" customHeight="1">
      <c r="B7" s="55">
        <v>2</v>
      </c>
      <c r="C7" s="262" t="s">
        <v>16</v>
      </c>
      <c r="D7" s="264" t="s">
        <v>161</v>
      </c>
      <c r="E7" s="150">
        <v>2052058</v>
      </c>
      <c r="F7" s="151">
        <v>1036416.5</v>
      </c>
      <c r="G7" s="152">
        <v>1015641.5</v>
      </c>
      <c r="H7" s="153">
        <v>17.937668715210584</v>
      </c>
      <c r="I7" s="151">
        <v>31.314</v>
      </c>
      <c r="J7" s="154">
        <v>13.724350826221166</v>
      </c>
      <c r="K7" s="5"/>
      <c r="L7" s="5"/>
      <c r="M7" s="327"/>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2:46" ht="12.75" customHeight="1">
      <c r="B8" s="55">
        <v>3</v>
      </c>
      <c r="C8" s="262" t="s">
        <v>18</v>
      </c>
      <c r="D8" s="264" t="s">
        <v>31</v>
      </c>
      <c r="E8" s="150">
        <v>1679930.3</v>
      </c>
      <c r="F8" s="151">
        <v>803804.2</v>
      </c>
      <c r="G8" s="152">
        <v>876126.2</v>
      </c>
      <c r="H8" s="153">
        <v>15.427085223558912</v>
      </c>
      <c r="I8" s="151">
        <v>21.324</v>
      </c>
      <c r="J8" s="154">
        <v>0.1173764026480173</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2:46" ht="12.75" customHeight="1">
      <c r="B9" s="55">
        <v>4</v>
      </c>
      <c r="C9" s="262" t="s">
        <v>15</v>
      </c>
      <c r="D9" s="264" t="s">
        <v>46</v>
      </c>
      <c r="E9" s="150">
        <v>1587307.4</v>
      </c>
      <c r="F9" s="151">
        <v>827457.8</v>
      </c>
      <c r="G9" s="152">
        <v>759849.6</v>
      </c>
      <c r="H9" s="153">
        <v>15.239167165854983</v>
      </c>
      <c r="I9" s="151">
        <v>60.918</v>
      </c>
      <c r="J9" s="154">
        <v>21.505505026328375</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row>
    <row r="10" spans="2:46" ht="12.75" customHeight="1">
      <c r="B10" s="55">
        <v>5</v>
      </c>
      <c r="C10" s="262" t="s">
        <v>13</v>
      </c>
      <c r="D10" s="264" t="s">
        <v>106</v>
      </c>
      <c r="E10" s="150">
        <v>1324946</v>
      </c>
      <c r="F10" s="151">
        <v>627842</v>
      </c>
      <c r="G10" s="152">
        <v>697104</v>
      </c>
      <c r="H10" s="153">
        <v>29.084069792024913</v>
      </c>
      <c r="I10" s="151">
        <v>36.15</v>
      </c>
      <c r="J10" s="154">
        <v>22.90901672786618</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row>
    <row r="11" spans="2:46" ht="12.75" customHeight="1">
      <c r="B11" s="55">
        <v>6</v>
      </c>
      <c r="C11" s="262" t="s">
        <v>19</v>
      </c>
      <c r="D11" s="264" t="s">
        <v>26</v>
      </c>
      <c r="E11" s="150">
        <v>1088016</v>
      </c>
      <c r="F11" s="151">
        <v>541437</v>
      </c>
      <c r="G11" s="152">
        <v>546579</v>
      </c>
      <c r="H11" s="153">
        <v>20.183719322120773</v>
      </c>
      <c r="I11" s="151">
        <v>14.171</v>
      </c>
      <c r="J11" s="154">
        <v>17.183494583643434</v>
      </c>
      <c r="K11" s="5"/>
      <c r="L11" s="5"/>
      <c r="M11" s="327"/>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2:46" ht="12.75" customHeight="1">
      <c r="B12" s="55">
        <v>7</v>
      </c>
      <c r="C12" s="262" t="s">
        <v>15</v>
      </c>
      <c r="D12" s="264" t="s">
        <v>85</v>
      </c>
      <c r="E12" s="150">
        <v>966983.8</v>
      </c>
      <c r="F12" s="151">
        <v>496582.9</v>
      </c>
      <c r="G12" s="152">
        <v>470401</v>
      </c>
      <c r="H12" s="153">
        <v>14.88539247562921</v>
      </c>
      <c r="I12" s="151">
        <v>40.139</v>
      </c>
      <c r="J12" s="154">
        <v>13.422249851648814</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ht="12.75" customHeight="1">
      <c r="B13" s="55">
        <v>8</v>
      </c>
      <c r="C13" s="262" t="s">
        <v>8</v>
      </c>
      <c r="D13" s="264" t="s">
        <v>37</v>
      </c>
      <c r="E13" s="150">
        <v>747053</v>
      </c>
      <c r="F13" s="151">
        <v>404419</v>
      </c>
      <c r="G13" s="152">
        <v>342634</v>
      </c>
      <c r="H13" s="153">
        <v>44.64624207842096</v>
      </c>
      <c r="I13" s="151">
        <v>31.63</v>
      </c>
      <c r="J13" s="154">
        <v>57.08964489694559</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ht="12.75" customHeight="1">
      <c r="B14" s="55">
        <v>9</v>
      </c>
      <c r="C14" s="262" t="s">
        <v>13</v>
      </c>
      <c r="D14" s="264" t="s">
        <v>100</v>
      </c>
      <c r="E14" s="150">
        <v>693068</v>
      </c>
      <c r="F14" s="151">
        <v>362712</v>
      </c>
      <c r="G14" s="152">
        <v>330356</v>
      </c>
      <c r="H14" s="153">
        <v>35.3878491071725</v>
      </c>
      <c r="I14" s="151">
        <v>21.832</v>
      </c>
      <c r="J14" s="154">
        <v>22.014195495445144</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46" ht="12.75" customHeight="1">
      <c r="B15" s="55">
        <v>10</v>
      </c>
      <c r="C15" s="262" t="s">
        <v>17</v>
      </c>
      <c r="D15" s="264" t="s">
        <v>162</v>
      </c>
      <c r="E15" s="150">
        <v>483255.9</v>
      </c>
      <c r="F15" s="151">
        <v>238400.7</v>
      </c>
      <c r="G15" s="152">
        <v>244855.2</v>
      </c>
      <c r="H15" s="153">
        <v>30.21911574418139</v>
      </c>
      <c r="I15" s="151">
        <v>15.043</v>
      </c>
      <c r="J15" s="154">
        <v>-0.2585863943774136</v>
      </c>
      <c r="K15" s="5"/>
      <c r="L15" s="5"/>
      <c r="M15" s="32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2:46" ht="12.75" customHeight="1">
      <c r="B16" s="55">
        <v>11</v>
      </c>
      <c r="C16" s="262" t="s">
        <v>15</v>
      </c>
      <c r="D16" s="264" t="s">
        <v>147</v>
      </c>
      <c r="E16" s="150">
        <v>233675.4</v>
      </c>
      <c r="F16" s="151">
        <v>112988.4</v>
      </c>
      <c r="G16" s="152">
        <v>120687</v>
      </c>
      <c r="H16" s="153">
        <v>14.868960879486481</v>
      </c>
      <c r="I16" s="151">
        <v>3.898</v>
      </c>
      <c r="J16" s="154">
        <v>6.299427324788653</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2:46" ht="12.75" customHeight="1">
      <c r="B17" s="55">
        <v>12</v>
      </c>
      <c r="C17" s="262" t="s">
        <v>20</v>
      </c>
      <c r="D17" s="264" t="s">
        <v>88</v>
      </c>
      <c r="E17" s="150">
        <v>222938</v>
      </c>
      <c r="F17" s="151">
        <v>125520</v>
      </c>
      <c r="G17" s="152">
        <v>97418</v>
      </c>
      <c r="H17" s="153">
        <v>39.446936005454326</v>
      </c>
      <c r="I17" s="151">
        <v>9.517</v>
      </c>
      <c r="J17" s="154">
        <v>34.64912280701755</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row>
    <row r="18" spans="2:46" ht="12.75" customHeight="1">
      <c r="B18" s="55">
        <v>13</v>
      </c>
      <c r="C18" s="262" t="s">
        <v>10</v>
      </c>
      <c r="D18" s="264" t="s">
        <v>165</v>
      </c>
      <c r="E18" s="150">
        <v>176428.7</v>
      </c>
      <c r="F18" s="151">
        <v>92359.5</v>
      </c>
      <c r="G18" s="152">
        <v>84069.2</v>
      </c>
      <c r="H18" s="153">
        <v>23.673356372277567</v>
      </c>
      <c r="I18" s="151">
        <v>5.806</v>
      </c>
      <c r="J18" s="154">
        <v>3.3096085409252574</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row>
    <row r="19" spans="2:46" ht="12.75" customHeight="1">
      <c r="B19" s="55">
        <v>14</v>
      </c>
      <c r="C19" s="262" t="s">
        <v>14</v>
      </c>
      <c r="D19" s="264" t="s">
        <v>164</v>
      </c>
      <c r="E19" s="150">
        <v>176154.2</v>
      </c>
      <c r="F19" s="151">
        <v>63013.3</v>
      </c>
      <c r="G19" s="152">
        <v>113140.9</v>
      </c>
      <c r="H19" s="153">
        <v>13.891009904370044</v>
      </c>
      <c r="I19" s="151">
        <v>5.303</v>
      </c>
      <c r="J19" s="154">
        <v>-0.0753721499905824</v>
      </c>
      <c r="K19" s="5"/>
      <c r="L19" s="5"/>
      <c r="M19" s="32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row>
    <row r="20" spans="2:46" ht="12.75" customHeight="1">
      <c r="B20" s="55">
        <v>15</v>
      </c>
      <c r="C20" s="262" t="s">
        <v>15</v>
      </c>
      <c r="D20" s="264" t="s">
        <v>86</v>
      </c>
      <c r="E20" s="150">
        <v>173242.4</v>
      </c>
      <c r="F20" s="151">
        <v>97731</v>
      </c>
      <c r="G20" s="152">
        <v>75511.4</v>
      </c>
      <c r="H20" s="153">
        <v>15.245695309610419</v>
      </c>
      <c r="I20" s="151">
        <v>4.376</v>
      </c>
      <c r="J20" s="154">
        <v>-3.228659885006635</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row>
    <row r="21" spans="2:46" ht="12.75" customHeight="1">
      <c r="B21" s="55">
        <v>16</v>
      </c>
      <c r="C21" s="262" t="s">
        <v>6</v>
      </c>
      <c r="D21" s="264" t="s">
        <v>38</v>
      </c>
      <c r="E21" s="150">
        <v>144263.7</v>
      </c>
      <c r="F21" s="151">
        <v>67827.2</v>
      </c>
      <c r="G21" s="152">
        <v>76436.5</v>
      </c>
      <c r="H21" s="153">
        <v>17.051174700848048</v>
      </c>
      <c r="I21" s="151">
        <v>7.266</v>
      </c>
      <c r="J21" s="154">
        <v>44.53948677143424</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row>
    <row r="22" spans="2:46" ht="12.75" customHeight="1">
      <c r="B22" s="55">
        <v>17</v>
      </c>
      <c r="C22" s="262" t="s">
        <v>17</v>
      </c>
      <c r="D22" s="264" t="s">
        <v>171</v>
      </c>
      <c r="E22" s="150">
        <v>136859</v>
      </c>
      <c r="F22" s="151">
        <v>79563.6</v>
      </c>
      <c r="G22" s="152">
        <v>57295.3</v>
      </c>
      <c r="H22" s="153">
        <v>51.85565729147712</v>
      </c>
      <c r="I22" s="151">
        <v>2.863</v>
      </c>
      <c r="J22" s="154">
        <v>47.046738572162305</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row>
    <row r="23" spans="1:46" ht="12.75" customHeight="1">
      <c r="A23" s="52"/>
      <c r="B23" s="55">
        <v>18</v>
      </c>
      <c r="C23" s="262" t="s">
        <v>11</v>
      </c>
      <c r="D23" s="264" t="s">
        <v>42</v>
      </c>
      <c r="E23" s="150">
        <v>133376.2</v>
      </c>
      <c r="F23" s="151">
        <v>70123.3</v>
      </c>
      <c r="G23" s="152">
        <v>63252.9</v>
      </c>
      <c r="H23" s="153">
        <v>38.993482606040516</v>
      </c>
      <c r="I23" s="151">
        <v>4.115</v>
      </c>
      <c r="J23" s="154">
        <v>18.690510527833858</v>
      </c>
      <c r="K23" s="5"/>
      <c r="L23" s="5"/>
      <c r="M23" s="32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row>
    <row r="24" spans="1:46" ht="12.75" customHeight="1">
      <c r="A24" s="52"/>
      <c r="B24" s="55">
        <v>19</v>
      </c>
      <c r="C24" s="262" t="s">
        <v>18</v>
      </c>
      <c r="D24" s="265" t="s">
        <v>170</v>
      </c>
      <c r="E24" s="150">
        <v>127994.1</v>
      </c>
      <c r="F24" s="151">
        <v>43374.9</v>
      </c>
      <c r="G24" s="152">
        <v>84619.2</v>
      </c>
      <c r="H24" s="153">
        <v>-5.876171454456658</v>
      </c>
      <c r="I24" s="151">
        <v>3.601</v>
      </c>
      <c r="J24" s="154">
        <v>-2.517596101786679</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row>
    <row r="25" spans="1:46" ht="12.75" customHeight="1">
      <c r="A25" s="52"/>
      <c r="B25" s="56">
        <v>20</v>
      </c>
      <c r="C25" s="263" t="s">
        <v>21</v>
      </c>
      <c r="D25" s="266" t="s">
        <v>166</v>
      </c>
      <c r="E25" s="155">
        <v>125823</v>
      </c>
      <c r="F25" s="156">
        <v>48522.6</v>
      </c>
      <c r="G25" s="157">
        <v>77300.4</v>
      </c>
      <c r="H25" s="158">
        <v>41.577137559017196</v>
      </c>
      <c r="I25" s="156">
        <v>5.949</v>
      </c>
      <c r="J25" s="159">
        <v>2.8704824485561</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row>
    <row r="26" spans="1:46" ht="27.75" customHeight="1">
      <c r="A26" s="52"/>
      <c r="B26" s="394" t="s">
        <v>201</v>
      </c>
      <c r="C26" s="394"/>
      <c r="D26" s="394"/>
      <c r="E26" s="394"/>
      <c r="F26" s="394"/>
      <c r="G26" s="394"/>
      <c r="H26" s="394"/>
      <c r="I26" s="394"/>
      <c r="J26" s="394"/>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row>
    <row r="27" spans="1:57" s="53" customFormat="1" ht="15" customHeight="1">
      <c r="A27" s="52"/>
      <c r="B27" s="360" t="s">
        <v>139</v>
      </c>
      <c r="C27" s="360"/>
      <c r="D27" s="360"/>
      <c r="E27" s="360"/>
      <c r="F27" s="360"/>
      <c r="G27" s="360"/>
      <c r="H27" s="360"/>
      <c r="I27" s="360"/>
      <c r="J27" s="360"/>
      <c r="K27" s="5"/>
      <c r="L27" s="5"/>
      <c r="M27" s="327"/>
      <c r="N27" s="5"/>
      <c r="O27" s="5"/>
      <c r="P27" s="5"/>
      <c r="Q27" s="5"/>
      <c r="R27" s="5"/>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row>
    <row r="28" spans="1:57" s="53" customFormat="1" ht="15" customHeight="1">
      <c r="A28" s="52"/>
      <c r="B28" s="54"/>
      <c r="C28" s="61"/>
      <c r="D28" s="79"/>
      <c r="E28" s="54"/>
      <c r="F28" s="54"/>
      <c r="G28" s="54"/>
      <c r="H28" s="59"/>
      <c r="I28" s="60"/>
      <c r="J28" s="59"/>
      <c r="K28" s="52"/>
      <c r="L28" s="5"/>
      <c r="M28" s="5"/>
      <c r="N28" s="5"/>
      <c r="O28" s="5"/>
      <c r="P28" s="5"/>
      <c r="Q28" s="5"/>
      <c r="R28" s="5"/>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row>
    <row r="29" spans="1:57" s="53" customFormat="1" ht="15" customHeight="1">
      <c r="A29" s="52"/>
      <c r="B29" s="54"/>
      <c r="C29" s="58"/>
      <c r="D29" s="79"/>
      <c r="E29" s="54"/>
      <c r="F29" s="54"/>
      <c r="G29" s="54"/>
      <c r="H29" s="59"/>
      <c r="I29" s="60"/>
      <c r="J29" s="59"/>
      <c r="K29" s="52"/>
      <c r="L29" s="5"/>
      <c r="M29" s="5"/>
      <c r="N29" s="5"/>
      <c r="O29" s="5"/>
      <c r="P29" s="5"/>
      <c r="Q29" s="5"/>
      <c r="R29" s="5"/>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row>
    <row r="30" spans="1:57" s="53" customFormat="1" ht="15" customHeight="1">
      <c r="A30" s="52"/>
      <c r="B30" s="54"/>
      <c r="C30" s="58"/>
      <c r="D30" s="79"/>
      <c r="E30" s="54"/>
      <c r="F30" s="54"/>
      <c r="G30" s="54"/>
      <c r="H30" s="59"/>
      <c r="I30" s="60"/>
      <c r="J30" s="59"/>
      <c r="K30" s="52"/>
      <c r="L30" s="5"/>
      <c r="M30" s="5"/>
      <c r="N30" s="5"/>
      <c r="O30" s="5"/>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row>
    <row r="31" spans="1:10" s="53" customFormat="1" ht="12.75">
      <c r="A31" s="52"/>
      <c r="B31" s="54"/>
      <c r="C31" s="58"/>
      <c r="D31" s="79"/>
      <c r="E31" s="54"/>
      <c r="F31" s="54"/>
      <c r="G31" s="54"/>
      <c r="H31" s="59"/>
      <c r="I31" s="60"/>
      <c r="J31" s="59"/>
    </row>
    <row r="32" spans="1:10" s="53" customFormat="1" ht="12.75">
      <c r="A32" s="52"/>
      <c r="B32" s="54"/>
      <c r="C32" s="58"/>
      <c r="D32" s="79"/>
      <c r="E32" s="54"/>
      <c r="F32" s="54"/>
      <c r="G32" s="54"/>
      <c r="H32" s="59"/>
      <c r="I32" s="60"/>
      <c r="J32" s="59"/>
    </row>
    <row r="33" spans="1:10" s="53" customFormat="1" ht="12.75">
      <c r="A33" s="52"/>
      <c r="B33" s="54"/>
      <c r="C33" s="58"/>
      <c r="D33" s="79"/>
      <c r="E33" s="54"/>
      <c r="F33" s="54"/>
      <c r="G33" s="54"/>
      <c r="H33" s="59"/>
      <c r="I33" s="60"/>
      <c r="J33" s="59"/>
    </row>
    <row r="34" spans="1:10" s="53" customFormat="1" ht="12.75">
      <c r="A34" s="52"/>
      <c r="B34" s="54"/>
      <c r="C34" s="58"/>
      <c r="D34" s="79"/>
      <c r="E34" s="54"/>
      <c r="F34" s="54"/>
      <c r="G34" s="54"/>
      <c r="H34" s="59"/>
      <c r="I34" s="54"/>
      <c r="J34" s="59"/>
    </row>
    <row r="35" spans="1:10" s="53" customFormat="1" ht="12.75">
      <c r="A35" s="52"/>
      <c r="B35" s="54"/>
      <c r="C35" s="58"/>
      <c r="D35" s="79"/>
      <c r="E35" s="54"/>
      <c r="F35" s="54"/>
      <c r="G35" s="54"/>
      <c r="H35" s="59"/>
      <c r="I35" s="54"/>
      <c r="J35" s="59"/>
    </row>
    <row r="36" spans="1:10" s="53" customFormat="1" ht="12.75">
      <c r="A36" s="52"/>
      <c r="B36" s="54"/>
      <c r="C36" s="58"/>
      <c r="D36" s="79"/>
      <c r="E36" s="54"/>
      <c r="F36" s="54"/>
      <c r="G36" s="54"/>
      <c r="H36" s="59"/>
      <c r="I36" s="60"/>
      <c r="J36" s="59"/>
    </row>
    <row r="37" spans="2:10" s="53" customFormat="1" ht="12.75">
      <c r="B37" s="54"/>
      <c r="C37" s="58"/>
      <c r="D37" s="79"/>
      <c r="E37" s="54"/>
      <c r="F37" s="54"/>
      <c r="G37" s="54"/>
      <c r="H37" s="59"/>
      <c r="I37" s="60"/>
      <c r="J37" s="59"/>
    </row>
    <row r="38" spans="2:10" s="53" customFormat="1" ht="12.75">
      <c r="B38" s="54"/>
      <c r="C38" s="58"/>
      <c r="D38" s="79"/>
      <c r="E38" s="54"/>
      <c r="F38" s="54"/>
      <c r="G38" s="54"/>
      <c r="H38" s="59"/>
      <c r="I38" s="60"/>
      <c r="J38" s="59"/>
    </row>
    <row r="39" spans="2:10" s="53" customFormat="1" ht="12.75">
      <c r="B39" s="54"/>
      <c r="C39" s="58"/>
      <c r="D39" s="79"/>
      <c r="E39" s="54"/>
      <c r="F39" s="54"/>
      <c r="G39" s="54"/>
      <c r="H39" s="59"/>
      <c r="I39" s="60"/>
      <c r="J39" s="59"/>
    </row>
    <row r="40" spans="2:10" s="53" customFormat="1" ht="12.75">
      <c r="B40" s="54"/>
      <c r="C40" s="58"/>
      <c r="D40" s="79"/>
      <c r="E40" s="54"/>
      <c r="F40" s="54"/>
      <c r="G40" s="54"/>
      <c r="H40" s="59"/>
      <c r="I40" s="60"/>
      <c r="J40" s="59"/>
    </row>
    <row r="41" spans="2:10" s="53" customFormat="1" ht="12.75">
      <c r="B41" s="54"/>
      <c r="C41" s="58"/>
      <c r="D41" s="79"/>
      <c r="E41" s="54"/>
      <c r="F41" s="54"/>
      <c r="G41" s="54"/>
      <c r="H41" s="59"/>
      <c r="I41" s="60"/>
      <c r="J41" s="59"/>
    </row>
    <row r="42" spans="1:10" ht="12.75">
      <c r="A42" s="53"/>
      <c r="D42" s="53"/>
      <c r="E42" s="53"/>
      <c r="F42" s="53"/>
      <c r="G42" s="53"/>
      <c r="H42" s="53"/>
      <c r="I42" s="53"/>
      <c r="J42" s="53"/>
    </row>
    <row r="43" ht="12.75">
      <c r="A43" s="53"/>
    </row>
    <row r="44" ht="12.75">
      <c r="A44" s="53"/>
    </row>
  </sheetData>
  <mergeCells count="11">
    <mergeCell ref="B27:J27"/>
    <mergeCell ref="B1:J1"/>
    <mergeCell ref="D3:D5"/>
    <mergeCell ref="B3:B5"/>
    <mergeCell ref="C3:C5"/>
    <mergeCell ref="E5:G5"/>
    <mergeCell ref="E3:H3"/>
    <mergeCell ref="I3:J3"/>
    <mergeCell ref="I4:I5"/>
    <mergeCell ref="J4:J5"/>
    <mergeCell ref="B26:J26"/>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29499-F647-4CCA-B96E-708293D13F58}">
  <dimension ref="B4:U24"/>
  <sheetViews>
    <sheetView showGridLines="0" workbookViewId="0" topLeftCell="A13">
      <selection activeCell="R20" sqref="R20"/>
    </sheetView>
  </sheetViews>
  <sheetFormatPr defaultColWidth="9.00390625" defaultRowHeight="12.75"/>
  <cols>
    <col min="1" max="2" width="9.125" style="1" customWidth="1"/>
    <col min="3" max="3" width="9.375" style="1" bestFit="1" customWidth="1"/>
    <col min="4" max="5" width="9.25390625" style="1" bestFit="1" customWidth="1"/>
    <col min="6" max="7" width="7.625" style="1" bestFit="1" customWidth="1"/>
    <col min="8" max="8" width="9.25390625" style="1" bestFit="1" customWidth="1"/>
    <col min="9" max="9" width="7.625" style="1" bestFit="1" customWidth="1"/>
    <col min="10" max="10" width="9.125" style="1" customWidth="1"/>
    <col min="11" max="11" width="10.875" style="1" bestFit="1" customWidth="1"/>
    <col min="12" max="12" width="9.125" style="1" customWidth="1"/>
    <col min="13" max="13" width="7.625" style="1" bestFit="1" customWidth="1"/>
    <col min="14" max="14" width="9.25390625" style="1" bestFit="1" customWidth="1"/>
    <col min="15" max="16" width="7.625" style="1" bestFit="1" customWidth="1"/>
    <col min="17" max="17" width="9.25390625" style="1" bestFit="1" customWidth="1"/>
    <col min="18" max="18" width="7.625" style="1" bestFit="1" customWidth="1"/>
    <col min="19" max="19" width="9.125" style="1" customWidth="1"/>
    <col min="20" max="20" width="11.875" style="1" bestFit="1" customWidth="1"/>
    <col min="21" max="21" width="10.125" style="1" bestFit="1" customWidth="1"/>
    <col min="22" max="16384" width="9.125" style="1" customWidth="1"/>
  </cols>
  <sheetData>
    <row r="1" ht="12"/>
    <row r="2" ht="12"/>
    <row r="3" ht="12"/>
    <row r="4" ht="15.75">
      <c r="B4" s="413" t="s">
        <v>263</v>
      </c>
    </row>
    <row r="5" ht="12.75">
      <c r="B5" s="411" t="s">
        <v>261</v>
      </c>
    </row>
    <row r="6" ht="12"/>
    <row r="7" ht="12"/>
    <row r="8" ht="12">
      <c r="B8" s="83" t="s">
        <v>262</v>
      </c>
    </row>
    <row r="9" ht="12"/>
    <row r="10" ht="12"/>
    <row r="11" ht="12"/>
    <row r="12" ht="12"/>
    <row r="13" ht="12"/>
    <row r="14" ht="12"/>
    <row r="15" spans="3:21" ht="12.75">
      <c r="C15" s="337"/>
      <c r="D15" s="396" t="s">
        <v>251</v>
      </c>
      <c r="E15" s="396"/>
      <c r="F15" s="396"/>
      <c r="G15" s="395" t="s">
        <v>252</v>
      </c>
      <c r="H15" s="395"/>
      <c r="I15" s="395"/>
      <c r="J15" s="395" t="s">
        <v>253</v>
      </c>
      <c r="K15" s="395"/>
      <c r="L15" s="395"/>
      <c r="M15" s="395" t="s">
        <v>254</v>
      </c>
      <c r="N15" s="395"/>
      <c r="O15" s="395"/>
      <c r="P15" s="395" t="s">
        <v>255</v>
      </c>
      <c r="Q15" s="395"/>
      <c r="R15" s="395"/>
      <c r="S15" s="395" t="s">
        <v>256</v>
      </c>
      <c r="T15" s="395"/>
      <c r="U15" s="395"/>
    </row>
    <row r="16" spans="3:21" ht="12.75">
      <c r="C16" s="337"/>
      <c r="D16" s="354">
        <v>2011</v>
      </c>
      <c r="E16" s="354">
        <v>2019</v>
      </c>
      <c r="F16" s="354">
        <v>2021</v>
      </c>
      <c r="G16" s="354">
        <v>2011</v>
      </c>
      <c r="H16" s="354">
        <v>2019</v>
      </c>
      <c r="I16" s="354">
        <v>2021</v>
      </c>
      <c r="J16" s="354">
        <v>2011</v>
      </c>
      <c r="K16" s="354">
        <v>2019</v>
      </c>
      <c r="L16" s="354">
        <v>2021</v>
      </c>
      <c r="M16" s="354">
        <v>2011</v>
      </c>
      <c r="N16" s="354">
        <v>2019</v>
      </c>
      <c r="O16" s="354">
        <v>2021</v>
      </c>
      <c r="P16" s="354">
        <v>2011</v>
      </c>
      <c r="Q16" s="354">
        <v>2019</v>
      </c>
      <c r="R16" s="354">
        <v>2021</v>
      </c>
      <c r="S16" s="354">
        <v>2011</v>
      </c>
      <c r="T16" s="354">
        <v>2019</v>
      </c>
      <c r="U16" s="354">
        <v>2021</v>
      </c>
    </row>
    <row r="17" spans="3:21" ht="12.75">
      <c r="C17" s="336" t="s">
        <v>62</v>
      </c>
      <c r="D17" s="336">
        <v>83856</v>
      </c>
      <c r="E17" s="337">
        <v>58213</v>
      </c>
      <c r="F17" s="350">
        <v>52820</v>
      </c>
      <c r="G17" s="350">
        <v>202104</v>
      </c>
      <c r="H17" s="337">
        <v>197626</v>
      </c>
      <c r="I17" s="350">
        <v>208364</v>
      </c>
      <c r="J17" s="350">
        <v>105618</v>
      </c>
      <c r="K17" s="337">
        <v>114627</v>
      </c>
      <c r="L17" s="350">
        <v>105364</v>
      </c>
      <c r="M17" s="350">
        <v>8072</v>
      </c>
      <c r="N17" s="337">
        <v>6542</v>
      </c>
      <c r="O17" s="350">
        <v>9527</v>
      </c>
      <c r="P17" s="350">
        <v>36193</v>
      </c>
      <c r="Q17" s="337">
        <v>31526</v>
      </c>
      <c r="R17" s="350">
        <v>26937</v>
      </c>
      <c r="S17" s="350">
        <v>47815</v>
      </c>
      <c r="T17" s="337">
        <v>85097</v>
      </c>
      <c r="U17" s="350">
        <v>78513</v>
      </c>
    </row>
    <row r="18" spans="3:21" ht="12.75">
      <c r="C18" s="336" t="s">
        <v>64</v>
      </c>
      <c r="D18" s="336">
        <v>29682</v>
      </c>
      <c r="E18" s="337">
        <v>55195</v>
      </c>
      <c r="F18" s="350">
        <v>112023</v>
      </c>
      <c r="G18" s="350">
        <v>250722</v>
      </c>
      <c r="H18" s="337">
        <v>413332</v>
      </c>
      <c r="I18" s="350">
        <v>434092</v>
      </c>
      <c r="J18" s="350">
        <v>825329</v>
      </c>
      <c r="K18" s="337">
        <v>1028739</v>
      </c>
      <c r="L18" s="350">
        <v>1166242</v>
      </c>
      <c r="M18" s="350">
        <v>375953</v>
      </c>
      <c r="N18" s="337">
        <v>435897</v>
      </c>
      <c r="O18" s="350">
        <v>479816</v>
      </c>
      <c r="P18" s="350">
        <v>144181</v>
      </c>
      <c r="Q18" s="337">
        <v>164139</v>
      </c>
      <c r="R18" s="350">
        <v>148525</v>
      </c>
      <c r="S18" s="350">
        <v>46396</v>
      </c>
      <c r="T18" s="337">
        <v>43325</v>
      </c>
      <c r="U18" s="350">
        <v>37461</v>
      </c>
    </row>
    <row r="19" spans="3:21" ht="12.75">
      <c r="C19" s="336" t="s">
        <v>63</v>
      </c>
      <c r="D19" s="336">
        <v>17011</v>
      </c>
      <c r="E19" s="337">
        <v>11767</v>
      </c>
      <c r="F19" s="350">
        <v>6641</v>
      </c>
      <c r="G19" s="350">
        <v>195211</v>
      </c>
      <c r="H19" s="337">
        <v>229692</v>
      </c>
      <c r="I19" s="350">
        <v>246255</v>
      </c>
      <c r="J19" s="350">
        <v>341452</v>
      </c>
      <c r="K19" s="337">
        <v>421140</v>
      </c>
      <c r="L19" s="350">
        <v>528872</v>
      </c>
      <c r="M19" s="350">
        <v>126953</v>
      </c>
      <c r="N19" s="337">
        <v>179968</v>
      </c>
      <c r="O19" s="350">
        <v>154479</v>
      </c>
      <c r="P19" s="350">
        <v>183568</v>
      </c>
      <c r="Q19" s="337">
        <v>318267</v>
      </c>
      <c r="R19" s="350">
        <v>337591</v>
      </c>
      <c r="S19" s="350">
        <v>8857750</v>
      </c>
      <c r="T19" s="337">
        <v>10227795</v>
      </c>
      <c r="U19" s="350">
        <v>11260148</v>
      </c>
    </row>
    <row r="20" spans="3:21" ht="12.75">
      <c r="C20" s="337" t="s">
        <v>257</v>
      </c>
      <c r="D20" s="337">
        <v>130549</v>
      </c>
      <c r="E20" s="337">
        <v>125175</v>
      </c>
      <c r="F20" s="350">
        <v>171484</v>
      </c>
      <c r="G20" s="350">
        <v>648037</v>
      </c>
      <c r="H20" s="337">
        <v>840650</v>
      </c>
      <c r="I20" s="350">
        <v>888712</v>
      </c>
      <c r="J20" s="350">
        <v>1272399</v>
      </c>
      <c r="K20" s="337">
        <v>1564506</v>
      </c>
      <c r="L20" s="350">
        <v>1800477</v>
      </c>
      <c r="M20" s="350">
        <v>510978</v>
      </c>
      <c r="N20" s="337">
        <v>622407</v>
      </c>
      <c r="O20" s="350">
        <v>643822</v>
      </c>
      <c r="P20" s="350">
        <v>363943</v>
      </c>
      <c r="Q20" s="337">
        <v>513931</v>
      </c>
      <c r="R20" s="350">
        <v>513052</v>
      </c>
      <c r="S20" s="350">
        <v>8951961</v>
      </c>
      <c r="T20" s="337">
        <v>10356217</v>
      </c>
      <c r="U20" s="350">
        <v>11376122</v>
      </c>
    </row>
    <row r="21" ht="12"/>
    <row r="22" spans="4:21" ht="12">
      <c r="D22" s="18">
        <f>D17/D$20</f>
        <v>0.6423335299389501</v>
      </c>
      <c r="E22" s="18">
        <f aca="true" t="shared" si="0" ref="E22:U24">E17/E$20</f>
        <v>0.46505292590373476</v>
      </c>
      <c r="F22" s="18">
        <f t="shared" si="0"/>
        <v>0.3080170744792517</v>
      </c>
      <c r="G22" s="18">
        <f t="shared" si="0"/>
        <v>0.31187108143516495</v>
      </c>
      <c r="H22" s="18">
        <f t="shared" si="0"/>
        <v>0.23508713495509428</v>
      </c>
      <c r="I22" s="18">
        <f t="shared" si="0"/>
        <v>0.23445615677519827</v>
      </c>
      <c r="J22" s="18">
        <f t="shared" si="0"/>
        <v>0.08300698130067691</v>
      </c>
      <c r="K22" s="18">
        <f t="shared" si="0"/>
        <v>0.07326721661661892</v>
      </c>
      <c r="L22" s="18">
        <f t="shared" si="0"/>
        <v>0.05852004774290369</v>
      </c>
      <c r="M22" s="18">
        <f t="shared" si="0"/>
        <v>0.01579715760756823</v>
      </c>
      <c r="N22" s="18">
        <f t="shared" si="0"/>
        <v>0.010510807237065135</v>
      </c>
      <c r="O22" s="18">
        <f t="shared" si="0"/>
        <v>0.014797568271975795</v>
      </c>
      <c r="P22" s="18">
        <f t="shared" si="0"/>
        <v>0.09944689140881952</v>
      </c>
      <c r="Q22" s="18">
        <f t="shared" si="0"/>
        <v>0.06134286509278483</v>
      </c>
      <c r="R22" s="18">
        <f t="shared" si="0"/>
        <v>0.052503449942695866</v>
      </c>
      <c r="S22" s="18">
        <f t="shared" si="0"/>
        <v>0.0053412877915799675</v>
      </c>
      <c r="T22" s="18">
        <f t="shared" si="0"/>
        <v>0.00821699661179367</v>
      </c>
      <c r="U22" s="18">
        <f t="shared" si="0"/>
        <v>0.006901561006465999</v>
      </c>
    </row>
    <row r="23" spans="4:21" ht="12">
      <c r="D23" s="18">
        <f aca="true" t="shared" si="1" ref="D23:S24">D18/D$20</f>
        <v>0.22736290588208258</v>
      </c>
      <c r="E23" s="18">
        <f t="shared" si="1"/>
        <v>0.44094268024765326</v>
      </c>
      <c r="F23" s="18">
        <f t="shared" si="1"/>
        <v>0.6532562804693149</v>
      </c>
      <c r="G23" s="18">
        <f t="shared" si="1"/>
        <v>0.3868945754640553</v>
      </c>
      <c r="H23" s="18">
        <f t="shared" si="1"/>
        <v>0.49168143698328676</v>
      </c>
      <c r="I23" s="18">
        <f t="shared" si="1"/>
        <v>0.4884507016896362</v>
      </c>
      <c r="J23" s="18">
        <f t="shared" si="1"/>
        <v>0.6486400885256904</v>
      </c>
      <c r="K23" s="18">
        <f t="shared" si="1"/>
        <v>0.657548772583806</v>
      </c>
      <c r="L23" s="18">
        <f t="shared" si="1"/>
        <v>0.647740570970915</v>
      </c>
      <c r="M23" s="18">
        <f t="shared" si="1"/>
        <v>0.7357518327599232</v>
      </c>
      <c r="N23" s="18">
        <f t="shared" si="1"/>
        <v>0.7003407738023512</v>
      </c>
      <c r="O23" s="18">
        <f t="shared" si="1"/>
        <v>0.7452618891556984</v>
      </c>
      <c r="P23" s="18">
        <f t="shared" si="1"/>
        <v>0.3961636849726468</v>
      </c>
      <c r="Q23" s="18">
        <f t="shared" si="1"/>
        <v>0.3193794497704945</v>
      </c>
      <c r="R23" s="18">
        <f t="shared" si="1"/>
        <v>0.28949307282692593</v>
      </c>
      <c r="S23" s="18">
        <f t="shared" si="1"/>
        <v>0.005182775036665151</v>
      </c>
      <c r="T23" s="18">
        <f t="shared" si="0"/>
        <v>0.004183477422305848</v>
      </c>
      <c r="U23" s="18">
        <f t="shared" si="0"/>
        <v>0.003292949917379578</v>
      </c>
    </row>
    <row r="24" spans="4:21" ht="12">
      <c r="D24" s="18">
        <f t="shared" si="1"/>
        <v>0.1303035641789673</v>
      </c>
      <c r="E24" s="18">
        <f t="shared" si="0"/>
        <v>0.09400439384861195</v>
      </c>
      <c r="F24" s="18">
        <f t="shared" si="0"/>
        <v>0.03872664505143337</v>
      </c>
      <c r="G24" s="18">
        <f t="shared" si="0"/>
        <v>0.30123434310077973</v>
      </c>
      <c r="H24" s="18">
        <f t="shared" si="0"/>
        <v>0.273231428061619</v>
      </c>
      <c r="I24" s="18">
        <f t="shared" si="0"/>
        <v>0.2770920163112459</v>
      </c>
      <c r="J24" s="18">
        <f t="shared" si="0"/>
        <v>0.26835293017363265</v>
      </c>
      <c r="K24" s="18">
        <f t="shared" si="0"/>
        <v>0.26918401079957505</v>
      </c>
      <c r="L24" s="18">
        <f t="shared" si="0"/>
        <v>0.2937399366945537</v>
      </c>
      <c r="M24" s="18">
        <f t="shared" si="0"/>
        <v>0.24845100963250863</v>
      </c>
      <c r="N24" s="18">
        <f t="shared" si="0"/>
        <v>0.2891484189605837</v>
      </c>
      <c r="O24" s="18">
        <f t="shared" si="0"/>
        <v>0.2399405425723259</v>
      </c>
      <c r="P24" s="18">
        <f t="shared" si="0"/>
        <v>0.5043866759355173</v>
      </c>
      <c r="Q24" s="18">
        <f t="shared" si="0"/>
        <v>0.6192796309232174</v>
      </c>
      <c r="R24" s="18">
        <f t="shared" si="0"/>
        <v>0.6580054263505454</v>
      </c>
      <c r="S24" s="18">
        <f t="shared" si="0"/>
        <v>0.9894759371717549</v>
      </c>
      <c r="T24" s="18">
        <f t="shared" si="0"/>
        <v>0.9875995259659005</v>
      </c>
      <c r="U24" s="18">
        <f t="shared" si="0"/>
        <v>0.9898054890761544</v>
      </c>
    </row>
  </sheetData>
  <mergeCells count="6">
    <mergeCell ref="S15:U15"/>
    <mergeCell ref="D15:F15"/>
    <mergeCell ref="G15:I15"/>
    <mergeCell ref="J15:L15"/>
    <mergeCell ref="M15:O15"/>
    <mergeCell ref="P15:R15"/>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29AF-7EC6-4A3A-B861-E32EBC639AA8}">
  <dimension ref="B3:U106"/>
  <sheetViews>
    <sheetView showGridLines="0" workbookViewId="0" topLeftCell="A7">
      <selection activeCell="N21" sqref="N21:T22"/>
    </sheetView>
  </sheetViews>
  <sheetFormatPr defaultColWidth="9.00390625" defaultRowHeight="12.75"/>
  <cols>
    <col min="1" max="2" width="9.125" style="1" customWidth="1"/>
    <col min="3" max="3" width="9.875" style="1" bestFit="1" customWidth="1"/>
    <col min="4" max="4" width="11.125" style="1" bestFit="1" customWidth="1"/>
    <col min="5" max="5" width="11.875" style="1" bestFit="1" customWidth="1"/>
    <col min="6" max="6" width="9.875" style="1" bestFit="1" customWidth="1"/>
    <col min="7" max="7" width="12.125" style="1" bestFit="1" customWidth="1"/>
    <col min="8" max="8" width="11.875" style="1" bestFit="1" customWidth="1"/>
    <col min="9" max="9" width="10.875" style="1" bestFit="1" customWidth="1"/>
    <col min="10" max="10" width="12.125" style="1" bestFit="1" customWidth="1"/>
    <col min="11" max="11" width="11.875" style="1" bestFit="1" customWidth="1"/>
    <col min="12" max="12" width="10.875" style="1" bestFit="1" customWidth="1"/>
    <col min="13" max="13" width="12.125" style="1" bestFit="1" customWidth="1"/>
    <col min="14" max="14" width="11.875" style="1" bestFit="1" customWidth="1"/>
    <col min="15" max="15" width="9.875" style="1" bestFit="1" customWidth="1"/>
    <col min="16" max="16" width="12.125" style="1" bestFit="1" customWidth="1"/>
    <col min="17" max="17" width="11.875" style="1" bestFit="1" customWidth="1"/>
    <col min="18" max="18" width="10.875" style="1" bestFit="1" customWidth="1"/>
    <col min="19" max="20" width="12.125" style="1" bestFit="1" customWidth="1"/>
    <col min="21" max="16384" width="9.125" style="1" customWidth="1"/>
  </cols>
  <sheetData>
    <row r="1" ht="12"/>
    <row r="2" ht="12"/>
    <row r="3" ht="12">
      <c r="B3" s="344" t="s">
        <v>260</v>
      </c>
    </row>
    <row r="4" ht="12">
      <c r="B4" s="1" t="s">
        <v>258</v>
      </c>
    </row>
    <row r="5" ht="12"/>
    <row r="6" ht="12"/>
    <row r="7" ht="12">
      <c r="B7" s="83" t="s">
        <v>259</v>
      </c>
    </row>
    <row r="8" ht="12"/>
    <row r="9" ht="12"/>
    <row r="10" spans="2:21" ht="12">
      <c r="B10" s="351"/>
      <c r="C10" s="397" t="s">
        <v>251</v>
      </c>
      <c r="D10" s="397"/>
      <c r="E10" s="397"/>
      <c r="F10" s="397" t="s">
        <v>252</v>
      </c>
      <c r="G10" s="397"/>
      <c r="H10" s="397"/>
      <c r="I10" s="397" t="s">
        <v>253</v>
      </c>
      <c r="J10" s="397"/>
      <c r="K10" s="397"/>
      <c r="L10" s="397" t="s">
        <v>254</v>
      </c>
      <c r="M10" s="397"/>
      <c r="N10" s="397"/>
      <c r="O10" s="397" t="s">
        <v>255</v>
      </c>
      <c r="P10" s="397"/>
      <c r="Q10" s="397"/>
      <c r="R10" s="397" t="s">
        <v>256</v>
      </c>
      <c r="S10" s="397"/>
      <c r="T10" s="397"/>
      <c r="U10" s="335"/>
    </row>
    <row r="11" spans="2:21" ht="12">
      <c r="B11" s="351"/>
      <c r="C11" s="355">
        <v>2011</v>
      </c>
      <c r="D11" s="355">
        <v>2019</v>
      </c>
      <c r="E11" s="355">
        <v>2021</v>
      </c>
      <c r="F11" s="355">
        <v>2011</v>
      </c>
      <c r="G11" s="355">
        <v>2019</v>
      </c>
      <c r="H11" s="355">
        <v>2021</v>
      </c>
      <c r="I11" s="355">
        <v>2011</v>
      </c>
      <c r="J11" s="355">
        <v>2019</v>
      </c>
      <c r="K11" s="355">
        <v>2021</v>
      </c>
      <c r="L11" s="355">
        <v>2011</v>
      </c>
      <c r="M11" s="355">
        <v>2019</v>
      </c>
      <c r="N11" s="355">
        <v>2021</v>
      </c>
      <c r="O11" s="355">
        <v>2011</v>
      </c>
      <c r="P11" s="355">
        <v>2019</v>
      </c>
      <c r="Q11" s="355">
        <v>2021</v>
      </c>
      <c r="R11" s="355">
        <v>2011</v>
      </c>
      <c r="S11" s="355">
        <v>2019</v>
      </c>
      <c r="T11" s="355">
        <v>2021</v>
      </c>
      <c r="U11" s="335"/>
    </row>
    <row r="12" spans="2:21" ht="12">
      <c r="B12" s="336" t="s">
        <v>62</v>
      </c>
      <c r="C12" s="352">
        <v>23942016</v>
      </c>
      <c r="D12" s="351">
        <v>28758322</v>
      </c>
      <c r="E12" s="353">
        <v>16021105</v>
      </c>
      <c r="F12" s="352">
        <v>53503347</v>
      </c>
      <c r="G12" s="351">
        <v>50665150</v>
      </c>
      <c r="H12" s="353">
        <v>19038841</v>
      </c>
      <c r="I12" s="352">
        <v>55796356</v>
      </c>
      <c r="J12" s="351">
        <v>62038354</v>
      </c>
      <c r="K12" s="353">
        <v>37780596</v>
      </c>
      <c r="L12" s="352">
        <v>4016441</v>
      </c>
      <c r="M12" s="351">
        <v>6430767</v>
      </c>
      <c r="N12" s="353">
        <v>4905609</v>
      </c>
      <c r="O12" s="352">
        <v>5431618</v>
      </c>
      <c r="P12" s="351">
        <v>6618854</v>
      </c>
      <c r="Q12" s="353">
        <v>4387440</v>
      </c>
      <c r="R12" s="352">
        <v>5029902</v>
      </c>
      <c r="S12" s="351">
        <v>6598583</v>
      </c>
      <c r="T12" s="353">
        <v>4160459</v>
      </c>
      <c r="U12" s="335"/>
    </row>
    <row r="13" spans="2:21" ht="12">
      <c r="B13" s="336" t="s">
        <v>64</v>
      </c>
      <c r="C13" s="352">
        <v>3408870</v>
      </c>
      <c r="D13" s="351">
        <v>4308878</v>
      </c>
      <c r="E13" s="353">
        <v>1192671</v>
      </c>
      <c r="F13" s="352">
        <v>15597516</v>
      </c>
      <c r="G13" s="351">
        <v>20943390</v>
      </c>
      <c r="H13" s="353">
        <v>5547540</v>
      </c>
      <c r="I13" s="352">
        <v>75700263</v>
      </c>
      <c r="J13" s="351">
        <v>109721474</v>
      </c>
      <c r="K13" s="353">
        <v>35739288</v>
      </c>
      <c r="L13" s="352">
        <v>68658505</v>
      </c>
      <c r="M13" s="351">
        <v>107956127</v>
      </c>
      <c r="N13" s="353">
        <v>44892895</v>
      </c>
      <c r="O13" s="352">
        <v>38356409</v>
      </c>
      <c r="P13" s="351">
        <v>63595045</v>
      </c>
      <c r="Q13" s="353">
        <v>29355765</v>
      </c>
      <c r="R13" s="352">
        <v>33566960</v>
      </c>
      <c r="S13" s="351">
        <v>48874923</v>
      </c>
      <c r="T13" s="353">
        <v>25080423</v>
      </c>
      <c r="U13" s="335"/>
    </row>
    <row r="14" spans="2:21" ht="12">
      <c r="B14" s="336" t="s">
        <v>63</v>
      </c>
      <c r="C14" s="352">
        <v>4744930</v>
      </c>
      <c r="D14" s="351">
        <v>6197645</v>
      </c>
      <c r="E14" s="353">
        <v>1536248</v>
      </c>
      <c r="F14" s="352">
        <v>23836980</v>
      </c>
      <c r="G14" s="351">
        <v>32885931</v>
      </c>
      <c r="H14" s="353">
        <v>6850622</v>
      </c>
      <c r="I14" s="352">
        <v>49006259</v>
      </c>
      <c r="J14" s="351">
        <v>67895609</v>
      </c>
      <c r="K14" s="353">
        <v>16518765</v>
      </c>
      <c r="L14" s="352">
        <v>51282516</v>
      </c>
      <c r="M14" s="351">
        <v>82562323</v>
      </c>
      <c r="N14" s="353">
        <v>23621848</v>
      </c>
      <c r="O14" s="352">
        <v>45808847</v>
      </c>
      <c r="P14" s="351">
        <v>71125193</v>
      </c>
      <c r="Q14" s="353">
        <v>23276386</v>
      </c>
      <c r="R14" s="352">
        <v>177429365</v>
      </c>
      <c r="S14" s="351">
        <v>259904161</v>
      </c>
      <c r="T14" s="353">
        <v>74509082</v>
      </c>
      <c r="U14" s="335"/>
    </row>
    <row r="15" spans="2:21" ht="12.75">
      <c r="B15" s="337" t="s">
        <v>257</v>
      </c>
      <c r="C15" s="352">
        <v>32095816</v>
      </c>
      <c r="D15" s="351">
        <v>39264845</v>
      </c>
      <c r="E15" s="351">
        <v>18750024</v>
      </c>
      <c r="F15" s="352">
        <v>92937843</v>
      </c>
      <c r="G15" s="351">
        <v>104494471</v>
      </c>
      <c r="H15" s="351">
        <v>31437003</v>
      </c>
      <c r="I15" s="352">
        <v>180502878</v>
      </c>
      <c r="J15" s="351">
        <v>239655437</v>
      </c>
      <c r="K15" s="351">
        <v>90038649</v>
      </c>
      <c r="L15" s="352">
        <v>123957462</v>
      </c>
      <c r="M15" s="351">
        <v>196949217</v>
      </c>
      <c r="N15" s="351">
        <v>73420352</v>
      </c>
      <c r="O15" s="352">
        <v>89596874</v>
      </c>
      <c r="P15" s="351">
        <v>141339092</v>
      </c>
      <c r="Q15" s="351">
        <v>57019591</v>
      </c>
      <c r="R15" s="352">
        <v>216026227</v>
      </c>
      <c r="S15" s="351">
        <v>315377667</v>
      </c>
      <c r="T15" s="351">
        <v>103749964</v>
      </c>
      <c r="U15" s="335"/>
    </row>
    <row r="16" spans="2:21" ht="12">
      <c r="B16" s="335"/>
      <c r="C16" s="335"/>
      <c r="D16" s="335"/>
      <c r="E16" s="335"/>
      <c r="F16" s="335"/>
      <c r="G16" s="335"/>
      <c r="H16" s="335"/>
      <c r="I16" s="335"/>
      <c r="J16" s="335"/>
      <c r="K16" s="335"/>
      <c r="L16" s="335"/>
      <c r="M16" s="335"/>
      <c r="N16" s="335"/>
      <c r="O16" s="335"/>
      <c r="P16" s="335"/>
      <c r="Q16" s="335"/>
      <c r="R16" s="335"/>
      <c r="S16" s="335"/>
      <c r="T16" s="335"/>
      <c r="U16" s="335"/>
    </row>
    <row r="17" spans="2:21" ht="12">
      <c r="B17" s="335"/>
      <c r="C17" s="18">
        <f>C12/C$15</f>
        <v>0.7459544259600691</v>
      </c>
      <c r="D17" s="18">
        <f aca="true" t="shared" si="0" ref="D17:T19">D12/D$15</f>
        <v>0.7324190888821794</v>
      </c>
      <c r="E17" s="18">
        <f t="shared" si="0"/>
        <v>0.8544578396272986</v>
      </c>
      <c r="F17" s="18">
        <f t="shared" si="0"/>
        <v>0.5756895713622275</v>
      </c>
      <c r="G17" s="18">
        <f t="shared" si="0"/>
        <v>0.4848596247738313</v>
      </c>
      <c r="H17" s="18">
        <f t="shared" si="0"/>
        <v>0.6056188307772213</v>
      </c>
      <c r="I17" s="18">
        <f t="shared" si="0"/>
        <v>0.3091161571396108</v>
      </c>
      <c r="J17" s="18">
        <f t="shared" si="0"/>
        <v>0.25886478845042854</v>
      </c>
      <c r="K17" s="18">
        <f t="shared" si="0"/>
        <v>0.41960420796629233</v>
      </c>
      <c r="L17" s="18">
        <f t="shared" si="0"/>
        <v>0.03240176860026386</v>
      </c>
      <c r="M17" s="18">
        <f t="shared" si="0"/>
        <v>0.03265190437390772</v>
      </c>
      <c r="N17" s="18">
        <f t="shared" si="0"/>
        <v>0.06681538383253734</v>
      </c>
      <c r="O17" s="18">
        <f t="shared" si="0"/>
        <v>0.06062285164100703</v>
      </c>
      <c r="P17" s="18">
        <f t="shared" si="0"/>
        <v>0.0468296060653906</v>
      </c>
      <c r="Q17" s="18">
        <f t="shared" si="0"/>
        <v>0.07694618504015575</v>
      </c>
      <c r="R17" s="18">
        <f t="shared" si="0"/>
        <v>0.02328375618947416</v>
      </c>
      <c r="S17" s="18">
        <f t="shared" si="0"/>
        <v>0.02092279730130669</v>
      </c>
      <c r="T17" s="18">
        <f t="shared" si="0"/>
        <v>0.040100823553056844</v>
      </c>
      <c r="U17" s="335"/>
    </row>
    <row r="18" spans="2:21" ht="12">
      <c r="B18" s="335"/>
      <c r="C18" s="18">
        <f aca="true" t="shared" si="1" ref="C18:R19">C13/C$15</f>
        <v>0.1062091706906595</v>
      </c>
      <c r="D18" s="18">
        <f t="shared" si="1"/>
        <v>0.10973882616880316</v>
      </c>
      <c r="E18" s="18">
        <f t="shared" si="1"/>
        <v>0.06360903858043061</v>
      </c>
      <c r="F18" s="18">
        <f t="shared" si="1"/>
        <v>0.16782739405733788</v>
      </c>
      <c r="G18" s="18">
        <f t="shared" si="1"/>
        <v>0.20042581965891765</v>
      </c>
      <c r="H18" s="18">
        <f t="shared" si="1"/>
        <v>0.17646529473563366</v>
      </c>
      <c r="I18" s="18">
        <f t="shared" si="1"/>
        <v>0.4193853518501794</v>
      </c>
      <c r="J18" s="18">
        <f t="shared" si="1"/>
        <v>0.45783010547764036</v>
      </c>
      <c r="K18" s="18">
        <f t="shared" si="1"/>
        <v>0.3969327438486999</v>
      </c>
      <c r="L18" s="18">
        <f t="shared" si="1"/>
        <v>0.5538876312262669</v>
      </c>
      <c r="M18" s="18">
        <f t="shared" si="1"/>
        <v>0.5481419456468314</v>
      </c>
      <c r="N18" s="18">
        <f t="shared" si="1"/>
        <v>0.6114502828861403</v>
      </c>
      <c r="O18" s="18">
        <f t="shared" si="1"/>
        <v>0.4280998575910137</v>
      </c>
      <c r="P18" s="18">
        <f t="shared" si="1"/>
        <v>0.4499466078358562</v>
      </c>
      <c r="Q18" s="18">
        <f t="shared" si="1"/>
        <v>0.514836470854377</v>
      </c>
      <c r="R18" s="18">
        <f t="shared" si="1"/>
        <v>0.15538372569919484</v>
      </c>
      <c r="S18" s="18">
        <f t="shared" si="0"/>
        <v>0.15497268232376138</v>
      </c>
      <c r="T18" s="18">
        <f t="shared" si="0"/>
        <v>0.24173910074802532</v>
      </c>
      <c r="U18" s="335"/>
    </row>
    <row r="19" spans="2:21" ht="12">
      <c r="B19" s="335"/>
      <c r="C19" s="18">
        <f t="shared" si="1"/>
        <v>0.14783640334927145</v>
      </c>
      <c r="D19" s="18">
        <f t="shared" si="0"/>
        <v>0.15784208494901736</v>
      </c>
      <c r="E19" s="18">
        <f t="shared" si="0"/>
        <v>0.08193312179227077</v>
      </c>
      <c r="F19" s="18">
        <f t="shared" si="0"/>
        <v>0.2564830345804346</v>
      </c>
      <c r="G19" s="18">
        <f t="shared" si="0"/>
        <v>0.31471455556725103</v>
      </c>
      <c r="H19" s="18">
        <f t="shared" si="0"/>
        <v>0.21791587448714497</v>
      </c>
      <c r="I19" s="18">
        <f t="shared" si="0"/>
        <v>0.27149849101020984</v>
      </c>
      <c r="J19" s="18">
        <f t="shared" si="0"/>
        <v>0.2833051060719311</v>
      </c>
      <c r="K19" s="18">
        <f t="shared" si="0"/>
        <v>0.18346304818500775</v>
      </c>
      <c r="L19" s="18">
        <f t="shared" si="0"/>
        <v>0.41371060017346917</v>
      </c>
      <c r="M19" s="18">
        <f t="shared" si="0"/>
        <v>0.4192061499792609</v>
      </c>
      <c r="N19" s="18">
        <f t="shared" si="0"/>
        <v>0.32173433328132234</v>
      </c>
      <c r="O19" s="18">
        <f t="shared" si="0"/>
        <v>0.5112772907679792</v>
      </c>
      <c r="P19" s="18">
        <f t="shared" si="0"/>
        <v>0.5032237860987532</v>
      </c>
      <c r="Q19" s="18">
        <f t="shared" si="0"/>
        <v>0.4082173441054672</v>
      </c>
      <c r="R19" s="18">
        <f t="shared" si="0"/>
        <v>0.821332518111331</v>
      </c>
      <c r="S19" s="18">
        <f t="shared" si="0"/>
        <v>0.824104520374932</v>
      </c>
      <c r="T19" s="18">
        <f t="shared" si="0"/>
        <v>0.7181600756989178</v>
      </c>
      <c r="U19" s="335"/>
    </row>
    <row r="20" spans="2:21" ht="12">
      <c r="B20" s="335"/>
      <c r="C20" s="335"/>
      <c r="D20" s="335"/>
      <c r="E20" s="335"/>
      <c r="F20" s="335"/>
      <c r="G20" s="335"/>
      <c r="H20" s="335"/>
      <c r="I20" s="335"/>
      <c r="J20" s="335"/>
      <c r="K20" s="335"/>
      <c r="L20" s="335"/>
      <c r="M20" s="335"/>
      <c r="N20" s="335"/>
      <c r="O20" s="335"/>
      <c r="P20" s="335"/>
      <c r="Q20" s="335"/>
      <c r="R20" s="335"/>
      <c r="S20" s="335"/>
      <c r="T20" s="335"/>
      <c r="U20" s="335"/>
    </row>
    <row r="21" spans="2:21" ht="12">
      <c r="B21" s="335"/>
      <c r="C21" s="335"/>
      <c r="D21" s="335"/>
      <c r="E21" s="18">
        <f>E18-D18</f>
        <v>-0.04612978758837255</v>
      </c>
      <c r="F21" s="18"/>
      <c r="G21" s="18"/>
      <c r="H21" s="18">
        <f>H18-G18</f>
        <v>-0.023960524923283988</v>
      </c>
      <c r="I21" s="335"/>
      <c r="J21" s="18"/>
      <c r="K21" s="18">
        <f>K18-J18</f>
        <v>-0.06089736162894044</v>
      </c>
      <c r="L21" s="335"/>
      <c r="M21" s="18"/>
      <c r="N21" s="18">
        <f>N18-M18</f>
        <v>0.06330833723930895</v>
      </c>
      <c r="O21" s="335"/>
      <c r="P21" s="335"/>
      <c r="Q21" s="18">
        <f>Q18-P18</f>
        <v>0.06488986301852079</v>
      </c>
      <c r="R21" s="335"/>
      <c r="S21" s="335"/>
      <c r="T21" s="18">
        <f>T18-S18</f>
        <v>0.08676641842426394</v>
      </c>
      <c r="U21" s="335"/>
    </row>
    <row r="22" spans="2:21" ht="12">
      <c r="B22" s="335"/>
      <c r="C22" s="335"/>
      <c r="D22" s="335"/>
      <c r="E22" s="18">
        <f>E18-C18</f>
        <v>-0.04260013211022888</v>
      </c>
      <c r="F22" s="18"/>
      <c r="G22" s="18"/>
      <c r="H22" s="18">
        <f>H18-F18</f>
        <v>0.008637900678295785</v>
      </c>
      <c r="I22" s="335"/>
      <c r="J22" s="18"/>
      <c r="K22" s="18">
        <f>K18-I18</f>
        <v>-0.022452608001479468</v>
      </c>
      <c r="L22" s="335"/>
      <c r="M22" s="18"/>
      <c r="N22" s="18">
        <f>N18-L18</f>
        <v>0.0575626516598734</v>
      </c>
      <c r="O22" s="335"/>
      <c r="P22" s="335"/>
      <c r="Q22" s="18">
        <f>Q18-O18</f>
        <v>0.0867366132633633</v>
      </c>
      <c r="R22" s="335"/>
      <c r="S22" s="335"/>
      <c r="T22" s="18">
        <f>T18-R18</f>
        <v>0.08635537504883048</v>
      </c>
      <c r="U22" s="335"/>
    </row>
    <row r="23" spans="2:21" ht="12">
      <c r="B23" s="335"/>
      <c r="C23" s="335"/>
      <c r="D23" s="335"/>
      <c r="E23" s="335"/>
      <c r="F23" s="335"/>
      <c r="G23" s="335"/>
      <c r="H23" s="335"/>
      <c r="I23" s="335"/>
      <c r="J23" s="335"/>
      <c r="K23" s="335"/>
      <c r="L23" s="335"/>
      <c r="M23" s="335"/>
      <c r="N23" s="335"/>
      <c r="O23" s="335"/>
      <c r="P23" s="335"/>
      <c r="Q23" s="335"/>
      <c r="R23" s="335"/>
      <c r="S23" s="335"/>
      <c r="T23" s="335"/>
      <c r="U23" s="335"/>
    </row>
    <row r="24" spans="2:21" ht="12">
      <c r="B24" s="335"/>
      <c r="C24" s="335"/>
      <c r="D24" s="335"/>
      <c r="E24" s="335"/>
      <c r="F24" s="335"/>
      <c r="G24" s="335"/>
      <c r="H24" s="335"/>
      <c r="I24" s="335"/>
      <c r="J24" s="335"/>
      <c r="K24" s="335"/>
      <c r="L24" s="335"/>
      <c r="M24" s="335"/>
      <c r="N24" s="335"/>
      <c r="O24" s="335"/>
      <c r="P24" s="335"/>
      <c r="Q24" s="335"/>
      <c r="R24" s="335"/>
      <c r="S24" s="335"/>
      <c r="T24" s="335"/>
      <c r="U24" s="335"/>
    </row>
    <row r="25" spans="2:21" ht="12">
      <c r="B25" s="335"/>
      <c r="C25" s="335"/>
      <c r="D25" s="335"/>
      <c r="E25" s="335"/>
      <c r="F25" s="335"/>
      <c r="G25" s="335"/>
      <c r="H25" s="335"/>
      <c r="I25" s="335"/>
      <c r="J25" s="335"/>
      <c r="K25" s="335"/>
      <c r="L25" s="335"/>
      <c r="M25" s="335"/>
      <c r="N25" s="335"/>
      <c r="O25" s="335"/>
      <c r="P25" s="335"/>
      <c r="Q25" s="335"/>
      <c r="R25" s="335"/>
      <c r="S25" s="335"/>
      <c r="T25" s="335"/>
      <c r="U25" s="335"/>
    </row>
    <row r="26" spans="2:21" ht="12">
      <c r="B26" s="335"/>
      <c r="C26" s="335"/>
      <c r="D26" s="335"/>
      <c r="E26" s="335"/>
      <c r="F26" s="335"/>
      <c r="G26" s="335"/>
      <c r="H26" s="335"/>
      <c r="I26" s="335"/>
      <c r="J26" s="335"/>
      <c r="K26" s="335"/>
      <c r="L26" s="335"/>
      <c r="M26" s="335"/>
      <c r="N26" s="335"/>
      <c r="O26" s="335"/>
      <c r="P26" s="335"/>
      <c r="Q26" s="335"/>
      <c r="R26" s="335"/>
      <c r="S26" s="335"/>
      <c r="T26" s="335"/>
      <c r="U26" s="335"/>
    </row>
    <row r="27" spans="2:21" ht="12">
      <c r="B27" s="335"/>
      <c r="C27" s="335"/>
      <c r="D27" s="335"/>
      <c r="E27" s="335"/>
      <c r="F27" s="335"/>
      <c r="G27" s="335"/>
      <c r="H27" s="335"/>
      <c r="I27" s="335"/>
      <c r="J27" s="335"/>
      <c r="K27" s="335"/>
      <c r="L27" s="335"/>
      <c r="M27" s="335"/>
      <c r="N27" s="335"/>
      <c r="O27" s="335"/>
      <c r="P27" s="335"/>
      <c r="Q27" s="335"/>
      <c r="R27" s="335"/>
      <c r="S27" s="335"/>
      <c r="T27" s="335"/>
      <c r="U27" s="335"/>
    </row>
    <row r="28" spans="2:21" ht="12">
      <c r="B28" s="335"/>
      <c r="C28" s="335"/>
      <c r="D28" s="335"/>
      <c r="E28" s="335"/>
      <c r="F28" s="335"/>
      <c r="G28" s="335"/>
      <c r="H28" s="335"/>
      <c r="I28" s="335"/>
      <c r="J28" s="335"/>
      <c r="K28" s="335"/>
      <c r="L28" s="335"/>
      <c r="M28" s="335"/>
      <c r="N28" s="335"/>
      <c r="O28" s="335"/>
      <c r="P28" s="335"/>
      <c r="Q28" s="335"/>
      <c r="R28" s="335"/>
      <c r="S28" s="335"/>
      <c r="T28" s="335"/>
      <c r="U28" s="335"/>
    </row>
    <row r="29" spans="2:21" ht="12">
      <c r="B29" s="335"/>
      <c r="C29" s="335"/>
      <c r="D29" s="335"/>
      <c r="E29" s="335"/>
      <c r="F29" s="335"/>
      <c r="G29" s="335"/>
      <c r="H29" s="335"/>
      <c r="I29" s="335"/>
      <c r="J29" s="335"/>
      <c r="K29" s="335"/>
      <c r="L29" s="335"/>
      <c r="M29" s="335"/>
      <c r="N29" s="335"/>
      <c r="O29" s="335"/>
      <c r="P29" s="335"/>
      <c r="Q29" s="335"/>
      <c r="R29" s="335"/>
      <c r="S29" s="335"/>
      <c r="T29" s="335"/>
      <c r="U29" s="335"/>
    </row>
    <row r="30" spans="2:21" ht="12">
      <c r="B30" s="335"/>
      <c r="C30" s="335"/>
      <c r="D30" s="335"/>
      <c r="E30" s="335"/>
      <c r="F30" s="335"/>
      <c r="G30" s="335"/>
      <c r="H30" s="335"/>
      <c r="I30" s="335"/>
      <c r="J30" s="335"/>
      <c r="K30" s="335"/>
      <c r="L30" s="335"/>
      <c r="M30" s="335"/>
      <c r="N30" s="335"/>
      <c r="O30" s="335"/>
      <c r="P30" s="335"/>
      <c r="Q30" s="335"/>
      <c r="R30" s="335"/>
      <c r="S30" s="335"/>
      <c r="T30" s="335"/>
      <c r="U30" s="335"/>
    </row>
    <row r="31" spans="2:21" ht="12">
      <c r="B31" s="335"/>
      <c r="C31" s="335"/>
      <c r="D31" s="335"/>
      <c r="E31" s="335"/>
      <c r="F31" s="335"/>
      <c r="G31" s="335"/>
      <c r="H31" s="335"/>
      <c r="I31" s="335"/>
      <c r="J31" s="335"/>
      <c r="K31" s="335"/>
      <c r="L31" s="335"/>
      <c r="M31" s="335"/>
      <c r="N31" s="335"/>
      <c r="O31" s="335"/>
      <c r="P31" s="335"/>
      <c r="Q31" s="335"/>
      <c r="R31" s="335"/>
      <c r="S31" s="335"/>
      <c r="T31" s="335"/>
      <c r="U31" s="335"/>
    </row>
    <row r="32" spans="2:21" ht="12">
      <c r="B32" s="335"/>
      <c r="C32" s="335"/>
      <c r="D32" s="335"/>
      <c r="E32" s="335"/>
      <c r="F32" s="335"/>
      <c r="G32" s="335"/>
      <c r="H32" s="335"/>
      <c r="I32" s="335"/>
      <c r="J32" s="335"/>
      <c r="K32" s="335"/>
      <c r="L32" s="335"/>
      <c r="M32" s="335"/>
      <c r="N32" s="335"/>
      <c r="O32" s="335"/>
      <c r="P32" s="335"/>
      <c r="Q32" s="335"/>
      <c r="R32" s="335"/>
      <c r="S32" s="335"/>
      <c r="T32" s="335"/>
      <c r="U32" s="335"/>
    </row>
    <row r="33" spans="2:21" ht="12">
      <c r="B33" s="335"/>
      <c r="C33" s="335"/>
      <c r="D33" s="335"/>
      <c r="E33" s="335"/>
      <c r="F33" s="335"/>
      <c r="G33" s="335"/>
      <c r="H33" s="335"/>
      <c r="I33" s="335"/>
      <c r="J33" s="335"/>
      <c r="K33" s="335"/>
      <c r="L33" s="335"/>
      <c r="M33" s="335"/>
      <c r="N33" s="335"/>
      <c r="O33" s="335"/>
      <c r="P33" s="335"/>
      <c r="Q33" s="335"/>
      <c r="R33" s="335"/>
      <c r="S33" s="335"/>
      <c r="T33" s="335"/>
      <c r="U33" s="335"/>
    </row>
    <row r="34" spans="2:21" ht="12">
      <c r="B34" s="335"/>
      <c r="C34" s="335"/>
      <c r="D34" s="335"/>
      <c r="E34" s="335"/>
      <c r="F34" s="335"/>
      <c r="G34" s="335"/>
      <c r="H34" s="335"/>
      <c r="I34" s="335"/>
      <c r="J34" s="335"/>
      <c r="K34" s="335"/>
      <c r="L34" s="335"/>
      <c r="M34" s="335"/>
      <c r="N34" s="335"/>
      <c r="O34" s="335"/>
      <c r="P34" s="335"/>
      <c r="Q34" s="335"/>
      <c r="R34" s="335"/>
      <c r="S34" s="335"/>
      <c r="T34" s="335"/>
      <c r="U34" s="335"/>
    </row>
    <row r="35" spans="2:21" ht="12">
      <c r="B35" s="335"/>
      <c r="C35" s="335"/>
      <c r="D35" s="335"/>
      <c r="E35" s="335"/>
      <c r="F35" s="335"/>
      <c r="G35" s="335"/>
      <c r="H35" s="335"/>
      <c r="I35" s="335"/>
      <c r="J35" s="335"/>
      <c r="K35" s="335"/>
      <c r="L35" s="335"/>
      <c r="M35" s="335"/>
      <c r="N35" s="335"/>
      <c r="O35" s="335"/>
      <c r="P35" s="335"/>
      <c r="Q35" s="335"/>
      <c r="R35" s="335"/>
      <c r="S35" s="335"/>
      <c r="T35" s="335"/>
      <c r="U35" s="335"/>
    </row>
    <row r="36" spans="2:21" ht="12">
      <c r="B36" s="335"/>
      <c r="C36" s="335"/>
      <c r="D36" s="335"/>
      <c r="E36" s="335"/>
      <c r="F36" s="335"/>
      <c r="G36" s="335"/>
      <c r="H36" s="335"/>
      <c r="I36" s="335"/>
      <c r="J36" s="335"/>
      <c r="K36" s="335"/>
      <c r="L36" s="335"/>
      <c r="M36" s="335"/>
      <c r="N36" s="335"/>
      <c r="O36" s="335"/>
      <c r="P36" s="335"/>
      <c r="Q36" s="335"/>
      <c r="R36" s="335"/>
      <c r="S36" s="335"/>
      <c r="T36" s="335"/>
      <c r="U36" s="335"/>
    </row>
    <row r="37" spans="2:21" ht="12">
      <c r="B37" s="335"/>
      <c r="C37" s="335"/>
      <c r="D37" s="335"/>
      <c r="E37" s="335"/>
      <c r="F37" s="335"/>
      <c r="G37" s="335"/>
      <c r="H37" s="335"/>
      <c r="I37" s="335"/>
      <c r="J37" s="335"/>
      <c r="K37" s="335"/>
      <c r="L37" s="335"/>
      <c r="M37" s="335"/>
      <c r="N37" s="335"/>
      <c r="O37" s="335"/>
      <c r="P37" s="335"/>
      <c r="Q37" s="335"/>
      <c r="R37" s="335"/>
      <c r="S37" s="335"/>
      <c r="T37" s="335"/>
      <c r="U37" s="335"/>
    </row>
    <row r="38" spans="2:21" ht="12">
      <c r="B38" s="335"/>
      <c r="C38" s="335"/>
      <c r="D38" s="335"/>
      <c r="E38" s="335"/>
      <c r="F38" s="335"/>
      <c r="G38" s="335"/>
      <c r="H38" s="335"/>
      <c r="I38" s="335"/>
      <c r="J38" s="335"/>
      <c r="K38" s="335"/>
      <c r="L38" s="335"/>
      <c r="M38" s="335"/>
      <c r="N38" s="335"/>
      <c r="O38" s="335"/>
      <c r="P38" s="335"/>
      <c r="Q38" s="335"/>
      <c r="R38" s="335"/>
      <c r="S38" s="335"/>
      <c r="T38" s="335"/>
      <c r="U38" s="335"/>
    </row>
    <row r="39" spans="2:21" ht="12">
      <c r="B39" s="335"/>
      <c r="C39" s="335"/>
      <c r="D39" s="335"/>
      <c r="E39" s="335"/>
      <c r="F39" s="335"/>
      <c r="G39" s="335"/>
      <c r="H39" s="335"/>
      <c r="I39" s="335"/>
      <c r="J39" s="335"/>
      <c r="K39" s="335"/>
      <c r="L39" s="335"/>
      <c r="M39" s="335"/>
      <c r="N39" s="335"/>
      <c r="O39" s="335"/>
      <c r="P39" s="335"/>
      <c r="Q39" s="335"/>
      <c r="R39" s="335"/>
      <c r="S39" s="335"/>
      <c r="T39" s="335"/>
      <c r="U39" s="335"/>
    </row>
    <row r="40" spans="2:21" ht="12">
      <c r="B40" s="335"/>
      <c r="C40" s="335"/>
      <c r="D40" s="335"/>
      <c r="E40" s="335"/>
      <c r="F40" s="335"/>
      <c r="G40" s="335"/>
      <c r="H40" s="335"/>
      <c r="I40" s="335"/>
      <c r="J40" s="335"/>
      <c r="K40" s="335"/>
      <c r="L40" s="335"/>
      <c r="M40" s="335"/>
      <c r="N40" s="335"/>
      <c r="O40" s="335"/>
      <c r="P40" s="335"/>
      <c r="Q40" s="335"/>
      <c r="R40" s="335"/>
      <c r="S40" s="335"/>
      <c r="T40" s="335"/>
      <c r="U40" s="335"/>
    </row>
    <row r="41" spans="2:21" ht="12">
      <c r="B41" s="335"/>
      <c r="C41" s="335"/>
      <c r="D41" s="335"/>
      <c r="E41" s="335"/>
      <c r="F41" s="335"/>
      <c r="G41" s="335"/>
      <c r="H41" s="335"/>
      <c r="I41" s="335"/>
      <c r="J41" s="335"/>
      <c r="K41" s="335"/>
      <c r="L41" s="335"/>
      <c r="M41" s="335"/>
      <c r="N41" s="335"/>
      <c r="O41" s="335"/>
      <c r="P41" s="335"/>
      <c r="Q41" s="335"/>
      <c r="R41" s="335"/>
      <c r="S41" s="335"/>
      <c r="T41" s="335"/>
      <c r="U41" s="335"/>
    </row>
    <row r="42" spans="2:21" ht="12">
      <c r="B42" s="335"/>
      <c r="C42" s="335"/>
      <c r="D42" s="335"/>
      <c r="E42" s="335"/>
      <c r="F42" s="335"/>
      <c r="G42" s="335"/>
      <c r="H42" s="335"/>
      <c r="I42" s="335"/>
      <c r="J42" s="335"/>
      <c r="K42" s="335"/>
      <c r="L42" s="335"/>
      <c r="M42" s="335"/>
      <c r="N42" s="335"/>
      <c r="O42" s="335"/>
      <c r="P42" s="335"/>
      <c r="Q42" s="335"/>
      <c r="R42" s="335"/>
      <c r="S42" s="335"/>
      <c r="T42" s="335"/>
      <c r="U42" s="335"/>
    </row>
    <row r="43" spans="2:21" ht="12">
      <c r="B43" s="335"/>
      <c r="C43" s="335"/>
      <c r="D43" s="335"/>
      <c r="E43" s="335"/>
      <c r="F43" s="335"/>
      <c r="G43" s="335"/>
      <c r="H43" s="335"/>
      <c r="I43" s="335"/>
      <c r="J43" s="335"/>
      <c r="K43" s="335"/>
      <c r="L43" s="335"/>
      <c r="M43" s="335"/>
      <c r="N43" s="335"/>
      <c r="O43" s="335"/>
      <c r="P43" s="335"/>
      <c r="Q43" s="335"/>
      <c r="R43" s="335"/>
      <c r="S43" s="335"/>
      <c r="T43" s="335"/>
      <c r="U43" s="335"/>
    </row>
    <row r="44" spans="2:21" ht="12">
      <c r="B44" s="335"/>
      <c r="C44" s="335"/>
      <c r="D44" s="335"/>
      <c r="E44" s="335"/>
      <c r="F44" s="335"/>
      <c r="G44" s="335"/>
      <c r="H44" s="335"/>
      <c r="I44" s="335"/>
      <c r="J44" s="335"/>
      <c r="K44" s="335"/>
      <c r="L44" s="335"/>
      <c r="M44" s="335"/>
      <c r="N44" s="335"/>
      <c r="O44" s="335"/>
      <c r="P44" s="335"/>
      <c r="Q44" s="335"/>
      <c r="R44" s="335"/>
      <c r="S44" s="335"/>
      <c r="T44" s="335"/>
      <c r="U44" s="335"/>
    </row>
    <row r="45" spans="2:21" ht="12">
      <c r="B45" s="335"/>
      <c r="C45" s="335"/>
      <c r="D45" s="335"/>
      <c r="E45" s="335"/>
      <c r="F45" s="335"/>
      <c r="G45" s="335"/>
      <c r="H45" s="335"/>
      <c r="I45" s="335"/>
      <c r="J45" s="335"/>
      <c r="K45" s="335"/>
      <c r="L45" s="335"/>
      <c r="M45" s="335"/>
      <c r="N45" s="335"/>
      <c r="O45" s="335"/>
      <c r="P45" s="335"/>
      <c r="Q45" s="335"/>
      <c r="R45" s="335"/>
      <c r="S45" s="335"/>
      <c r="T45" s="335"/>
      <c r="U45" s="335"/>
    </row>
    <row r="46" spans="2:21" ht="12">
      <c r="B46" s="335"/>
      <c r="C46" s="335"/>
      <c r="D46" s="335"/>
      <c r="E46" s="335"/>
      <c r="F46" s="335"/>
      <c r="G46" s="335"/>
      <c r="H46" s="335"/>
      <c r="I46" s="335"/>
      <c r="J46" s="335"/>
      <c r="K46" s="335"/>
      <c r="L46" s="335"/>
      <c r="M46" s="335"/>
      <c r="N46" s="335"/>
      <c r="O46" s="335"/>
      <c r="P46" s="335"/>
      <c r="Q46" s="335"/>
      <c r="R46" s="335"/>
      <c r="S46" s="335"/>
      <c r="T46" s="335"/>
      <c r="U46" s="335"/>
    </row>
    <row r="47" spans="2:21" ht="12">
      <c r="B47" s="335"/>
      <c r="C47" s="335"/>
      <c r="D47" s="335"/>
      <c r="E47" s="335"/>
      <c r="F47" s="335"/>
      <c r="G47" s="335"/>
      <c r="H47" s="335"/>
      <c r="I47" s="335"/>
      <c r="J47" s="335"/>
      <c r="K47" s="335"/>
      <c r="L47" s="335"/>
      <c r="M47" s="335"/>
      <c r="N47" s="335"/>
      <c r="O47" s="335"/>
      <c r="P47" s="335"/>
      <c r="Q47" s="335"/>
      <c r="R47" s="335"/>
      <c r="S47" s="335"/>
      <c r="T47" s="335"/>
      <c r="U47" s="335"/>
    </row>
    <row r="48" spans="2:21" ht="12">
      <c r="B48" s="335"/>
      <c r="C48" s="335"/>
      <c r="D48" s="335"/>
      <c r="E48" s="335"/>
      <c r="F48" s="335"/>
      <c r="G48" s="335"/>
      <c r="H48" s="335"/>
      <c r="I48" s="335"/>
      <c r="J48" s="335"/>
      <c r="K48" s="335"/>
      <c r="L48" s="335"/>
      <c r="M48" s="335"/>
      <c r="N48" s="335"/>
      <c r="O48" s="335"/>
      <c r="P48" s="335"/>
      <c r="Q48" s="335"/>
      <c r="R48" s="335"/>
      <c r="S48" s="335"/>
      <c r="T48" s="335"/>
      <c r="U48" s="335"/>
    </row>
    <row r="49" spans="2:21" ht="12">
      <c r="B49" s="335"/>
      <c r="C49" s="335"/>
      <c r="D49" s="335"/>
      <c r="E49" s="335"/>
      <c r="F49" s="335"/>
      <c r="G49" s="335"/>
      <c r="H49" s="335"/>
      <c r="I49" s="335"/>
      <c r="J49" s="335"/>
      <c r="K49" s="335"/>
      <c r="L49" s="335"/>
      <c r="M49" s="335"/>
      <c r="N49" s="335"/>
      <c r="O49" s="335"/>
      <c r="P49" s="335"/>
      <c r="Q49" s="335"/>
      <c r="R49" s="335"/>
      <c r="S49" s="335"/>
      <c r="T49" s="335"/>
      <c r="U49" s="335"/>
    </row>
    <row r="50" spans="2:21" ht="12">
      <c r="B50" s="335"/>
      <c r="C50" s="335"/>
      <c r="D50" s="335"/>
      <c r="E50" s="335"/>
      <c r="F50" s="335"/>
      <c r="G50" s="335"/>
      <c r="H50" s="335"/>
      <c r="I50" s="335"/>
      <c r="J50" s="335"/>
      <c r="K50" s="335"/>
      <c r="L50" s="335"/>
      <c r="M50" s="335"/>
      <c r="N50" s="335"/>
      <c r="O50" s="335"/>
      <c r="P50" s="335"/>
      <c r="Q50" s="335"/>
      <c r="R50" s="335"/>
      <c r="S50" s="335"/>
      <c r="T50" s="335"/>
      <c r="U50" s="335"/>
    </row>
    <row r="51" spans="2:21" ht="12">
      <c r="B51" s="335"/>
      <c r="C51" s="335"/>
      <c r="D51" s="335"/>
      <c r="E51" s="335"/>
      <c r="F51" s="335"/>
      <c r="G51" s="335"/>
      <c r="H51" s="335"/>
      <c r="I51" s="335"/>
      <c r="J51" s="335"/>
      <c r="K51" s="335"/>
      <c r="L51" s="335"/>
      <c r="M51" s="335"/>
      <c r="N51" s="335"/>
      <c r="O51" s="335"/>
      <c r="P51" s="335"/>
      <c r="Q51" s="335"/>
      <c r="R51" s="335"/>
      <c r="S51" s="335"/>
      <c r="T51" s="335"/>
      <c r="U51" s="335"/>
    </row>
    <row r="52" spans="2:21" ht="12">
      <c r="B52" s="335"/>
      <c r="C52" s="335"/>
      <c r="D52" s="335"/>
      <c r="E52" s="335"/>
      <c r="F52" s="335"/>
      <c r="G52" s="335"/>
      <c r="H52" s="335"/>
      <c r="I52" s="335"/>
      <c r="J52" s="335"/>
      <c r="K52" s="335"/>
      <c r="L52" s="335"/>
      <c r="M52" s="335"/>
      <c r="N52" s="335"/>
      <c r="O52" s="335"/>
      <c r="P52" s="335"/>
      <c r="Q52" s="335"/>
      <c r="R52" s="335"/>
      <c r="S52" s="335"/>
      <c r="T52" s="335"/>
      <c r="U52" s="335"/>
    </row>
    <row r="53" spans="2:21" ht="12">
      <c r="B53" s="335"/>
      <c r="C53" s="335"/>
      <c r="D53" s="335"/>
      <c r="E53" s="335"/>
      <c r="F53" s="335"/>
      <c r="G53" s="335"/>
      <c r="H53" s="335"/>
      <c r="I53" s="335"/>
      <c r="J53" s="335"/>
      <c r="K53" s="335"/>
      <c r="L53" s="335"/>
      <c r="M53" s="335"/>
      <c r="N53" s="335"/>
      <c r="O53" s="335"/>
      <c r="P53" s="335"/>
      <c r="Q53" s="335"/>
      <c r="R53" s="335"/>
      <c r="S53" s="335"/>
      <c r="T53" s="335"/>
      <c r="U53" s="335"/>
    </row>
    <row r="54" spans="2:21" ht="12">
      <c r="B54" s="335"/>
      <c r="C54" s="335"/>
      <c r="D54" s="335"/>
      <c r="E54" s="335"/>
      <c r="F54" s="335"/>
      <c r="G54" s="335"/>
      <c r="H54" s="335"/>
      <c r="I54" s="335"/>
      <c r="J54" s="335"/>
      <c r="K54" s="335"/>
      <c r="L54" s="335"/>
      <c r="M54" s="335"/>
      <c r="N54" s="335"/>
      <c r="O54" s="335"/>
      <c r="P54" s="335"/>
      <c r="Q54" s="335"/>
      <c r="R54" s="335"/>
      <c r="S54" s="335"/>
      <c r="T54" s="335"/>
      <c r="U54" s="335"/>
    </row>
    <row r="55" spans="2:21" ht="12">
      <c r="B55" s="335"/>
      <c r="C55" s="335"/>
      <c r="D55" s="335"/>
      <c r="E55" s="335"/>
      <c r="F55" s="335"/>
      <c r="G55" s="335"/>
      <c r="H55" s="335"/>
      <c r="I55" s="335"/>
      <c r="J55" s="335"/>
      <c r="K55" s="335"/>
      <c r="L55" s="335"/>
      <c r="M55" s="335"/>
      <c r="N55" s="335"/>
      <c r="O55" s="335"/>
      <c r="P55" s="335"/>
      <c r="Q55" s="335"/>
      <c r="R55" s="335"/>
      <c r="S55" s="335"/>
      <c r="T55" s="335"/>
      <c r="U55" s="335"/>
    </row>
    <row r="56" spans="2:21" ht="12">
      <c r="B56" s="335"/>
      <c r="C56" s="335"/>
      <c r="D56" s="335"/>
      <c r="E56" s="335"/>
      <c r="F56" s="335"/>
      <c r="G56" s="335"/>
      <c r="H56" s="335"/>
      <c r="I56" s="335"/>
      <c r="J56" s="335"/>
      <c r="K56" s="335"/>
      <c r="L56" s="335"/>
      <c r="M56" s="335"/>
      <c r="N56" s="335"/>
      <c r="O56" s="335"/>
      <c r="P56" s="335"/>
      <c r="Q56" s="335"/>
      <c r="R56" s="335"/>
      <c r="S56" s="335"/>
      <c r="T56" s="335"/>
      <c r="U56" s="335"/>
    </row>
    <row r="57" spans="2:21" ht="12">
      <c r="B57" s="335"/>
      <c r="C57" s="335"/>
      <c r="D57" s="335"/>
      <c r="E57" s="335"/>
      <c r="F57" s="335"/>
      <c r="G57" s="335"/>
      <c r="H57" s="335"/>
      <c r="I57" s="335"/>
      <c r="J57" s="335"/>
      <c r="K57" s="335"/>
      <c r="L57" s="335"/>
      <c r="M57" s="335"/>
      <c r="N57" s="335"/>
      <c r="O57" s="335"/>
      <c r="P57" s="335"/>
      <c r="Q57" s="335"/>
      <c r="R57" s="335"/>
      <c r="S57" s="335"/>
      <c r="T57" s="335"/>
      <c r="U57" s="335"/>
    </row>
    <row r="58" spans="2:21" ht="12">
      <c r="B58" s="335"/>
      <c r="C58" s="335"/>
      <c r="D58" s="335"/>
      <c r="E58" s="335"/>
      <c r="F58" s="335"/>
      <c r="G58" s="335"/>
      <c r="H58" s="335"/>
      <c r="I58" s="335"/>
      <c r="J58" s="335"/>
      <c r="K58" s="335"/>
      <c r="L58" s="335"/>
      <c r="M58" s="335"/>
      <c r="N58" s="335"/>
      <c r="O58" s="335"/>
      <c r="P58" s="335"/>
      <c r="Q58" s="335"/>
      <c r="R58" s="335"/>
      <c r="S58" s="335"/>
      <c r="T58" s="335"/>
      <c r="U58" s="335"/>
    </row>
    <row r="59" spans="2:21" ht="12">
      <c r="B59" s="335"/>
      <c r="C59" s="335"/>
      <c r="D59" s="335"/>
      <c r="E59" s="335"/>
      <c r="F59" s="335"/>
      <c r="G59" s="335"/>
      <c r="H59" s="335"/>
      <c r="I59" s="335"/>
      <c r="J59" s="335"/>
      <c r="K59" s="335"/>
      <c r="L59" s="335"/>
      <c r="M59" s="335"/>
      <c r="N59" s="335"/>
      <c r="O59" s="335"/>
      <c r="P59" s="335"/>
      <c r="Q59" s="335"/>
      <c r="R59" s="335"/>
      <c r="S59" s="335"/>
      <c r="T59" s="335"/>
      <c r="U59" s="335"/>
    </row>
    <row r="60" spans="2:21" ht="12">
      <c r="B60" s="335"/>
      <c r="C60" s="335"/>
      <c r="D60" s="335"/>
      <c r="E60" s="335"/>
      <c r="F60" s="335"/>
      <c r="G60" s="335"/>
      <c r="H60" s="335"/>
      <c r="I60" s="335"/>
      <c r="J60" s="335"/>
      <c r="K60" s="335"/>
      <c r="L60" s="335"/>
      <c r="M60" s="335"/>
      <c r="N60" s="335"/>
      <c r="O60" s="335"/>
      <c r="P60" s="335"/>
      <c r="Q60" s="335"/>
      <c r="R60" s="335"/>
      <c r="S60" s="335"/>
      <c r="T60" s="335"/>
      <c r="U60" s="335"/>
    </row>
    <row r="61" spans="2:21" ht="12">
      <c r="B61" s="335"/>
      <c r="C61" s="335"/>
      <c r="D61" s="335"/>
      <c r="E61" s="335"/>
      <c r="F61" s="335"/>
      <c r="G61" s="335"/>
      <c r="H61" s="335"/>
      <c r="I61" s="335"/>
      <c r="J61" s="335"/>
      <c r="K61" s="335"/>
      <c r="L61" s="335"/>
      <c r="M61" s="335"/>
      <c r="N61" s="335"/>
      <c r="O61" s="335"/>
      <c r="P61" s="335"/>
      <c r="Q61" s="335"/>
      <c r="R61" s="335"/>
      <c r="S61" s="335"/>
      <c r="T61" s="335"/>
      <c r="U61" s="335"/>
    </row>
    <row r="62" spans="2:21" ht="12.75">
      <c r="B62" s="335"/>
      <c r="C62" s="335"/>
      <c r="D62" s="335"/>
      <c r="E62" s="335"/>
      <c r="F62" s="335"/>
      <c r="G62" s="335"/>
      <c r="H62" s="335"/>
      <c r="I62" s="335"/>
      <c r="J62" s="335"/>
      <c r="K62" s="335"/>
      <c r="L62" s="335"/>
      <c r="M62" s="335"/>
      <c r="N62" s="335"/>
      <c r="O62" s="335"/>
      <c r="P62" s="335"/>
      <c r="Q62" s="335"/>
      <c r="R62" s="335"/>
      <c r="S62" s="335"/>
      <c r="T62" s="335"/>
      <c r="U62" s="335"/>
    </row>
    <row r="63" spans="2:21" ht="12.75">
      <c r="B63" s="335"/>
      <c r="C63" s="335"/>
      <c r="D63" s="335"/>
      <c r="E63" s="335"/>
      <c r="F63" s="335"/>
      <c r="G63" s="335"/>
      <c r="H63" s="335"/>
      <c r="I63" s="335"/>
      <c r="J63" s="335"/>
      <c r="K63" s="335"/>
      <c r="L63" s="335"/>
      <c r="M63" s="335"/>
      <c r="N63" s="335"/>
      <c r="O63" s="335"/>
      <c r="P63" s="335"/>
      <c r="Q63" s="335"/>
      <c r="R63" s="335"/>
      <c r="S63" s="335"/>
      <c r="T63" s="335"/>
      <c r="U63" s="335"/>
    </row>
    <row r="64" spans="2:21" ht="12.75">
      <c r="B64" s="335"/>
      <c r="C64" s="335"/>
      <c r="D64" s="335"/>
      <c r="E64" s="335"/>
      <c r="F64" s="335"/>
      <c r="G64" s="335"/>
      <c r="H64" s="335"/>
      <c r="I64" s="335"/>
      <c r="J64" s="335"/>
      <c r="K64" s="335"/>
      <c r="L64" s="335"/>
      <c r="M64" s="335"/>
      <c r="N64" s="335"/>
      <c r="O64" s="335"/>
      <c r="P64" s="335"/>
      <c r="Q64" s="335"/>
      <c r="R64" s="335"/>
      <c r="S64" s="335"/>
      <c r="T64" s="335"/>
      <c r="U64" s="335"/>
    </row>
    <row r="65" spans="2:21" ht="12.75">
      <c r="B65" s="335"/>
      <c r="C65" s="335"/>
      <c r="D65" s="335"/>
      <c r="E65" s="335"/>
      <c r="F65" s="335"/>
      <c r="G65" s="335"/>
      <c r="H65" s="335"/>
      <c r="I65" s="335"/>
      <c r="J65" s="335"/>
      <c r="K65" s="335"/>
      <c r="L65" s="335"/>
      <c r="M65" s="335"/>
      <c r="N65" s="335"/>
      <c r="O65" s="335"/>
      <c r="P65" s="335"/>
      <c r="Q65" s="335"/>
      <c r="R65" s="335"/>
      <c r="S65" s="335"/>
      <c r="T65" s="335"/>
      <c r="U65" s="335"/>
    </row>
    <row r="66" spans="2:21" ht="12.75">
      <c r="B66" s="335"/>
      <c r="C66" s="335"/>
      <c r="D66" s="335"/>
      <c r="E66" s="335"/>
      <c r="F66" s="335"/>
      <c r="G66" s="335"/>
      <c r="H66" s="335"/>
      <c r="I66" s="335"/>
      <c r="J66" s="335"/>
      <c r="K66" s="335"/>
      <c r="L66" s="335"/>
      <c r="M66" s="335"/>
      <c r="N66" s="335"/>
      <c r="O66" s="335"/>
      <c r="P66" s="335"/>
      <c r="Q66" s="335"/>
      <c r="R66" s="335"/>
      <c r="S66" s="335"/>
      <c r="T66" s="335"/>
      <c r="U66" s="335"/>
    </row>
    <row r="67" spans="2:21" ht="12.75">
      <c r="B67" s="335"/>
      <c r="C67" s="335"/>
      <c r="D67" s="335"/>
      <c r="E67" s="335"/>
      <c r="F67" s="335"/>
      <c r="G67" s="335"/>
      <c r="H67" s="335"/>
      <c r="I67" s="335"/>
      <c r="J67" s="335"/>
      <c r="K67" s="335"/>
      <c r="L67" s="335"/>
      <c r="M67" s="335"/>
      <c r="N67" s="335"/>
      <c r="O67" s="335"/>
      <c r="P67" s="335"/>
      <c r="Q67" s="335"/>
      <c r="R67" s="335"/>
      <c r="S67" s="335"/>
      <c r="T67" s="335"/>
      <c r="U67" s="335"/>
    </row>
    <row r="68" spans="2:21" ht="12.75">
      <c r="B68" s="335"/>
      <c r="C68" s="335"/>
      <c r="D68" s="335"/>
      <c r="E68" s="335"/>
      <c r="F68" s="335"/>
      <c r="G68" s="335"/>
      <c r="H68" s="335"/>
      <c r="I68" s="335"/>
      <c r="J68" s="335"/>
      <c r="K68" s="335"/>
      <c r="L68" s="335"/>
      <c r="M68" s="335"/>
      <c r="N68" s="335"/>
      <c r="O68" s="335"/>
      <c r="P68" s="335"/>
      <c r="Q68" s="335"/>
      <c r="R68" s="335"/>
      <c r="S68" s="335"/>
      <c r="T68" s="335"/>
      <c r="U68" s="335"/>
    </row>
    <row r="69" spans="2:21" ht="12.75">
      <c r="B69" s="335"/>
      <c r="C69" s="335"/>
      <c r="D69" s="335"/>
      <c r="E69" s="335"/>
      <c r="F69" s="335"/>
      <c r="G69" s="335"/>
      <c r="H69" s="335"/>
      <c r="I69" s="335"/>
      <c r="J69" s="335"/>
      <c r="K69" s="335"/>
      <c r="L69" s="335"/>
      <c r="M69" s="335"/>
      <c r="N69" s="335"/>
      <c r="O69" s="335"/>
      <c r="P69" s="335"/>
      <c r="Q69" s="335"/>
      <c r="R69" s="335"/>
      <c r="S69" s="335"/>
      <c r="T69" s="335"/>
      <c r="U69" s="335"/>
    </row>
    <row r="70" spans="2:21" ht="12.75">
      <c r="B70" s="335"/>
      <c r="C70" s="335"/>
      <c r="D70" s="335"/>
      <c r="E70" s="335"/>
      <c r="F70" s="335"/>
      <c r="G70" s="335"/>
      <c r="H70" s="335"/>
      <c r="I70" s="335"/>
      <c r="J70" s="335"/>
      <c r="K70" s="335"/>
      <c r="L70" s="335"/>
      <c r="M70" s="335"/>
      <c r="N70" s="335"/>
      <c r="O70" s="335"/>
      <c r="P70" s="335"/>
      <c r="Q70" s="335"/>
      <c r="R70" s="335"/>
      <c r="S70" s="335"/>
      <c r="T70" s="335"/>
      <c r="U70" s="335"/>
    </row>
    <row r="71" spans="2:21" ht="12.75">
      <c r="B71" s="335"/>
      <c r="C71" s="335"/>
      <c r="D71" s="335"/>
      <c r="E71" s="335"/>
      <c r="F71" s="335"/>
      <c r="G71" s="335"/>
      <c r="H71" s="335"/>
      <c r="I71" s="335"/>
      <c r="J71" s="335"/>
      <c r="K71" s="335"/>
      <c r="L71" s="335"/>
      <c r="M71" s="335"/>
      <c r="N71" s="335"/>
      <c r="O71" s="335"/>
      <c r="P71" s="335"/>
      <c r="Q71" s="335"/>
      <c r="R71" s="335"/>
      <c r="S71" s="335"/>
      <c r="T71" s="335"/>
      <c r="U71" s="335"/>
    </row>
    <row r="72" spans="2:21" ht="12.75">
      <c r="B72" s="335"/>
      <c r="C72" s="335"/>
      <c r="D72" s="335"/>
      <c r="E72" s="335"/>
      <c r="F72" s="335"/>
      <c r="G72" s="335"/>
      <c r="H72" s="335"/>
      <c r="I72" s="335"/>
      <c r="J72" s="335"/>
      <c r="K72" s="335"/>
      <c r="L72" s="335"/>
      <c r="M72" s="335"/>
      <c r="N72" s="335"/>
      <c r="O72" s="335"/>
      <c r="P72" s="335"/>
      <c r="Q72" s="335"/>
      <c r="R72" s="335"/>
      <c r="S72" s="335"/>
      <c r="T72" s="335"/>
      <c r="U72" s="335"/>
    </row>
    <row r="73" spans="2:21" ht="12.75">
      <c r="B73" s="335"/>
      <c r="C73" s="335"/>
      <c r="D73" s="335"/>
      <c r="E73" s="335"/>
      <c r="F73" s="335"/>
      <c r="G73" s="335"/>
      <c r="H73" s="335"/>
      <c r="I73" s="335"/>
      <c r="J73" s="335"/>
      <c r="K73" s="335"/>
      <c r="L73" s="335"/>
      <c r="M73" s="335"/>
      <c r="N73" s="335"/>
      <c r="O73" s="335"/>
      <c r="P73" s="335"/>
      <c r="Q73" s="335"/>
      <c r="R73" s="335"/>
      <c r="S73" s="335"/>
      <c r="T73" s="335"/>
      <c r="U73" s="335"/>
    </row>
    <row r="74" spans="2:21" ht="12.75">
      <c r="B74" s="335"/>
      <c r="C74" s="335"/>
      <c r="D74" s="335"/>
      <c r="E74" s="335"/>
      <c r="F74" s="335"/>
      <c r="G74" s="335"/>
      <c r="H74" s="335"/>
      <c r="I74" s="335"/>
      <c r="J74" s="335"/>
      <c r="K74" s="335"/>
      <c r="L74" s="335"/>
      <c r="M74" s="335"/>
      <c r="N74" s="335"/>
      <c r="O74" s="335"/>
      <c r="P74" s="335"/>
      <c r="Q74" s="335"/>
      <c r="R74" s="335"/>
      <c r="S74" s="335"/>
      <c r="T74" s="335"/>
      <c r="U74" s="335"/>
    </row>
    <row r="75" spans="2:21" ht="12.75">
      <c r="B75" s="335"/>
      <c r="C75" s="335"/>
      <c r="D75" s="335"/>
      <c r="E75" s="335"/>
      <c r="F75" s="335"/>
      <c r="G75" s="335"/>
      <c r="H75" s="335"/>
      <c r="I75" s="335"/>
      <c r="J75" s="335"/>
      <c r="K75" s="335"/>
      <c r="L75" s="335"/>
      <c r="M75" s="335"/>
      <c r="N75" s="335"/>
      <c r="O75" s="335"/>
      <c r="P75" s="335"/>
      <c r="Q75" s="335"/>
      <c r="R75" s="335"/>
      <c r="S75" s="335"/>
      <c r="T75" s="335"/>
      <c r="U75" s="335"/>
    </row>
    <row r="76" spans="2:21" ht="12.75">
      <c r="B76" s="335"/>
      <c r="C76" s="335"/>
      <c r="D76" s="335"/>
      <c r="E76" s="335"/>
      <c r="F76" s="335"/>
      <c r="G76" s="335"/>
      <c r="H76" s="335"/>
      <c r="I76" s="335"/>
      <c r="J76" s="335"/>
      <c r="K76" s="335"/>
      <c r="L76" s="335"/>
      <c r="M76" s="335"/>
      <c r="N76" s="335"/>
      <c r="O76" s="335"/>
      <c r="P76" s="335"/>
      <c r="Q76" s="335"/>
      <c r="R76" s="335"/>
      <c r="S76" s="335"/>
      <c r="T76" s="335"/>
      <c r="U76" s="335"/>
    </row>
    <row r="77" spans="2:21" ht="12.75">
      <c r="B77" s="335"/>
      <c r="C77" s="335"/>
      <c r="D77" s="335"/>
      <c r="E77" s="335"/>
      <c r="F77" s="335"/>
      <c r="G77" s="335"/>
      <c r="H77" s="335"/>
      <c r="I77" s="335"/>
      <c r="J77" s="335"/>
      <c r="K77" s="335"/>
      <c r="L77" s="335"/>
      <c r="M77" s="335"/>
      <c r="N77" s="335"/>
      <c r="O77" s="335"/>
      <c r="P77" s="335"/>
      <c r="Q77" s="335"/>
      <c r="R77" s="335"/>
      <c r="S77" s="335"/>
      <c r="T77" s="335"/>
      <c r="U77" s="335"/>
    </row>
    <row r="78" spans="2:21" ht="12.75">
      <c r="B78" s="335"/>
      <c r="C78" s="335"/>
      <c r="D78" s="335"/>
      <c r="E78" s="335"/>
      <c r="F78" s="335"/>
      <c r="G78" s="335"/>
      <c r="H78" s="335"/>
      <c r="I78" s="335"/>
      <c r="J78" s="335"/>
      <c r="K78" s="335"/>
      <c r="L78" s="335"/>
      <c r="M78" s="335"/>
      <c r="N78" s="335"/>
      <c r="O78" s="335"/>
      <c r="P78" s="335"/>
      <c r="Q78" s="335"/>
      <c r="R78" s="335"/>
      <c r="S78" s="335"/>
      <c r="T78" s="335"/>
      <c r="U78" s="335"/>
    </row>
    <row r="79" spans="2:21" ht="12.75">
      <c r="B79" s="335"/>
      <c r="C79" s="335"/>
      <c r="D79" s="335"/>
      <c r="E79" s="335"/>
      <c r="F79" s="335"/>
      <c r="G79" s="335"/>
      <c r="H79" s="335"/>
      <c r="I79" s="335"/>
      <c r="J79" s="335"/>
      <c r="K79" s="335"/>
      <c r="L79" s="335"/>
      <c r="M79" s="335"/>
      <c r="N79" s="335"/>
      <c r="O79" s="335"/>
      <c r="P79" s="335"/>
      <c r="Q79" s="335"/>
      <c r="R79" s="335"/>
      <c r="S79" s="335"/>
      <c r="T79" s="335"/>
      <c r="U79" s="335"/>
    </row>
    <row r="80" spans="2:21" ht="12.75">
      <c r="B80" s="335"/>
      <c r="C80" s="335"/>
      <c r="D80" s="335"/>
      <c r="E80" s="335"/>
      <c r="F80" s="335"/>
      <c r="G80" s="335"/>
      <c r="H80" s="335"/>
      <c r="I80" s="335"/>
      <c r="J80" s="335"/>
      <c r="K80" s="335"/>
      <c r="L80" s="335"/>
      <c r="M80" s="335"/>
      <c r="N80" s="335"/>
      <c r="O80" s="335"/>
      <c r="P80" s="335"/>
      <c r="Q80" s="335"/>
      <c r="R80" s="335"/>
      <c r="S80" s="335"/>
      <c r="T80" s="335"/>
      <c r="U80" s="335"/>
    </row>
    <row r="81" spans="2:21" ht="12.75">
      <c r="B81" s="335"/>
      <c r="C81" s="335"/>
      <c r="D81" s="335"/>
      <c r="E81" s="335"/>
      <c r="F81" s="335"/>
      <c r="G81" s="335"/>
      <c r="H81" s="335"/>
      <c r="I81" s="335"/>
      <c r="J81" s="335"/>
      <c r="K81" s="335"/>
      <c r="L81" s="335"/>
      <c r="M81" s="335"/>
      <c r="N81" s="335"/>
      <c r="O81" s="335"/>
      <c r="P81" s="335"/>
      <c r="Q81" s="335"/>
      <c r="R81" s="335"/>
      <c r="S81" s="335"/>
      <c r="T81" s="335"/>
      <c r="U81" s="335"/>
    </row>
    <row r="82" spans="2:21" ht="12.75">
      <c r="B82" s="335"/>
      <c r="C82" s="335"/>
      <c r="D82" s="335"/>
      <c r="E82" s="335"/>
      <c r="F82" s="335"/>
      <c r="G82" s="335"/>
      <c r="H82" s="335"/>
      <c r="I82" s="335"/>
      <c r="J82" s="335"/>
      <c r="K82" s="335"/>
      <c r="L82" s="335"/>
      <c r="M82" s="335"/>
      <c r="N82" s="335"/>
      <c r="O82" s="335"/>
      <c r="P82" s="335"/>
      <c r="Q82" s="335"/>
      <c r="R82" s="335"/>
      <c r="S82" s="335"/>
      <c r="T82" s="335"/>
      <c r="U82" s="335"/>
    </row>
    <row r="83" spans="2:21" ht="12.75">
      <c r="B83" s="335"/>
      <c r="C83" s="335"/>
      <c r="D83" s="335"/>
      <c r="E83" s="335"/>
      <c r="F83" s="335"/>
      <c r="G83" s="335"/>
      <c r="H83" s="335"/>
      <c r="I83" s="335"/>
      <c r="J83" s="335"/>
      <c r="K83" s="335"/>
      <c r="L83" s="335"/>
      <c r="M83" s="335"/>
      <c r="N83" s="335"/>
      <c r="O83" s="335"/>
      <c r="P83" s="335"/>
      <c r="Q83" s="335"/>
      <c r="R83" s="335"/>
      <c r="S83" s="335"/>
      <c r="T83" s="335"/>
      <c r="U83" s="335"/>
    </row>
    <row r="84" spans="2:21" ht="12.75">
      <c r="B84" s="335"/>
      <c r="C84" s="335"/>
      <c r="D84" s="335"/>
      <c r="E84" s="335"/>
      <c r="F84" s="335"/>
      <c r="G84" s="335"/>
      <c r="H84" s="335"/>
      <c r="I84" s="335"/>
      <c r="J84" s="335"/>
      <c r="K84" s="335"/>
      <c r="L84" s="335"/>
      <c r="M84" s="335"/>
      <c r="N84" s="335"/>
      <c r="O84" s="335"/>
      <c r="P84" s="335"/>
      <c r="Q84" s="335"/>
      <c r="R84" s="335"/>
      <c r="S84" s="335"/>
      <c r="T84" s="335"/>
      <c r="U84" s="335"/>
    </row>
    <row r="85" spans="2:21" ht="12.75">
      <c r="B85" s="335"/>
      <c r="C85" s="335"/>
      <c r="D85" s="335"/>
      <c r="E85" s="335"/>
      <c r="F85" s="335"/>
      <c r="G85" s="335"/>
      <c r="H85" s="335"/>
      <c r="I85" s="335"/>
      <c r="J85" s="335"/>
      <c r="K85" s="335"/>
      <c r="L85" s="335"/>
      <c r="M85" s="335"/>
      <c r="N85" s="335"/>
      <c r="O85" s="335"/>
      <c r="P85" s="335"/>
      <c r="Q85" s="335"/>
      <c r="R85" s="335"/>
      <c r="S85" s="335"/>
      <c r="T85" s="335"/>
      <c r="U85" s="335"/>
    </row>
    <row r="86" spans="2:21" ht="12.75">
      <c r="B86" s="335"/>
      <c r="C86" s="335"/>
      <c r="D86" s="335"/>
      <c r="E86" s="335"/>
      <c r="F86" s="335"/>
      <c r="G86" s="335"/>
      <c r="H86" s="335"/>
      <c r="I86" s="335"/>
      <c r="J86" s="335"/>
      <c r="K86" s="335"/>
      <c r="L86" s="335"/>
      <c r="M86" s="335"/>
      <c r="N86" s="335"/>
      <c r="O86" s="335"/>
      <c r="P86" s="335"/>
      <c r="Q86" s="335"/>
      <c r="R86" s="335"/>
      <c r="S86" s="335"/>
      <c r="T86" s="335"/>
      <c r="U86" s="335"/>
    </row>
    <row r="87" spans="2:21" ht="12.75">
      <c r="B87" s="335"/>
      <c r="C87" s="335"/>
      <c r="D87" s="335"/>
      <c r="E87" s="335"/>
      <c r="F87" s="335"/>
      <c r="G87" s="335"/>
      <c r="H87" s="335"/>
      <c r="I87" s="335"/>
      <c r="J87" s="335"/>
      <c r="K87" s="335"/>
      <c r="L87" s="335"/>
      <c r="M87" s="335"/>
      <c r="N87" s="335"/>
      <c r="O87" s="335"/>
      <c r="P87" s="335"/>
      <c r="Q87" s="335"/>
      <c r="R87" s="335"/>
      <c r="S87" s="335"/>
      <c r="T87" s="335"/>
      <c r="U87" s="335"/>
    </row>
    <row r="88" spans="2:21" ht="12.75">
      <c r="B88" s="335"/>
      <c r="C88" s="335"/>
      <c r="D88" s="335"/>
      <c r="E88" s="335"/>
      <c r="F88" s="335"/>
      <c r="G88" s="335"/>
      <c r="H88" s="335"/>
      <c r="I88" s="335"/>
      <c r="J88" s="335"/>
      <c r="K88" s="335"/>
      <c r="L88" s="335"/>
      <c r="M88" s="335"/>
      <c r="N88" s="335"/>
      <c r="O88" s="335"/>
      <c r="P88" s="335"/>
      <c r="Q88" s="335"/>
      <c r="R88" s="335"/>
      <c r="S88" s="335"/>
      <c r="T88" s="335"/>
      <c r="U88" s="335"/>
    </row>
    <row r="89" spans="2:21" ht="12.75">
      <c r="B89" s="335"/>
      <c r="C89" s="335"/>
      <c r="D89" s="335"/>
      <c r="E89" s="335"/>
      <c r="F89" s="335"/>
      <c r="G89" s="335"/>
      <c r="H89" s="335"/>
      <c r="I89" s="335"/>
      <c r="J89" s="335"/>
      <c r="K89" s="335"/>
      <c r="L89" s="335"/>
      <c r="M89" s="335"/>
      <c r="N89" s="335"/>
      <c r="O89" s="335"/>
      <c r="P89" s="335"/>
      <c r="Q89" s="335"/>
      <c r="R89" s="335"/>
      <c r="S89" s="335"/>
      <c r="T89" s="335"/>
      <c r="U89" s="335"/>
    </row>
    <row r="90" spans="2:21" ht="12.75">
      <c r="B90" s="335"/>
      <c r="C90" s="335"/>
      <c r="D90" s="335"/>
      <c r="E90" s="335"/>
      <c r="F90" s="335"/>
      <c r="G90" s="335"/>
      <c r="H90" s="335"/>
      <c r="I90" s="335"/>
      <c r="J90" s="335"/>
      <c r="K90" s="335"/>
      <c r="L90" s="335"/>
      <c r="M90" s="335"/>
      <c r="N90" s="335"/>
      <c r="O90" s="335"/>
      <c r="P90" s="335"/>
      <c r="Q90" s="335"/>
      <c r="R90" s="335"/>
      <c r="S90" s="335"/>
      <c r="T90" s="335"/>
      <c r="U90" s="335"/>
    </row>
    <row r="91" spans="2:21" ht="12.75">
      <c r="B91" s="335"/>
      <c r="C91" s="335"/>
      <c r="D91" s="335"/>
      <c r="E91" s="335"/>
      <c r="F91" s="335"/>
      <c r="G91" s="335"/>
      <c r="H91" s="335"/>
      <c r="I91" s="335"/>
      <c r="J91" s="335"/>
      <c r="K91" s="335"/>
      <c r="L91" s="335"/>
      <c r="M91" s="335"/>
      <c r="N91" s="335"/>
      <c r="O91" s="335"/>
      <c r="P91" s="335"/>
      <c r="Q91" s="335"/>
      <c r="R91" s="335"/>
      <c r="S91" s="335"/>
      <c r="T91" s="335"/>
      <c r="U91" s="335"/>
    </row>
    <row r="92" spans="2:21" ht="12.75">
      <c r="B92" s="335"/>
      <c r="C92" s="335"/>
      <c r="D92" s="335"/>
      <c r="E92" s="335"/>
      <c r="F92" s="335"/>
      <c r="G92" s="335"/>
      <c r="H92" s="335"/>
      <c r="I92" s="335"/>
      <c r="J92" s="335"/>
      <c r="K92" s="335"/>
      <c r="L92" s="335"/>
      <c r="M92" s="335"/>
      <c r="N92" s="335"/>
      <c r="O92" s="335"/>
      <c r="P92" s="335"/>
      <c r="Q92" s="335"/>
      <c r="R92" s="335"/>
      <c r="S92" s="335"/>
      <c r="T92" s="335"/>
      <c r="U92" s="335"/>
    </row>
    <row r="93" spans="2:21" ht="12.75">
      <c r="B93" s="335"/>
      <c r="C93" s="335"/>
      <c r="D93" s="335"/>
      <c r="E93" s="335"/>
      <c r="F93" s="335"/>
      <c r="G93" s="335"/>
      <c r="H93" s="335"/>
      <c r="I93" s="335"/>
      <c r="J93" s="335"/>
      <c r="K93" s="335"/>
      <c r="L93" s="335"/>
      <c r="M93" s="335"/>
      <c r="N93" s="335"/>
      <c r="O93" s="335"/>
      <c r="P93" s="335"/>
      <c r="Q93" s="335"/>
      <c r="R93" s="335"/>
      <c r="S93" s="335"/>
      <c r="T93" s="335"/>
      <c r="U93" s="335"/>
    </row>
    <row r="94" spans="2:21" ht="12.75">
      <c r="B94" s="335"/>
      <c r="C94" s="335"/>
      <c r="D94" s="335"/>
      <c r="E94" s="335"/>
      <c r="F94" s="335"/>
      <c r="G94" s="335"/>
      <c r="H94" s="335"/>
      <c r="I94" s="335"/>
      <c r="J94" s="335"/>
      <c r="K94" s="335"/>
      <c r="L94" s="335"/>
      <c r="M94" s="335"/>
      <c r="N94" s="335"/>
      <c r="O94" s="335"/>
      <c r="P94" s="335"/>
      <c r="Q94" s="335"/>
      <c r="R94" s="335"/>
      <c r="S94" s="335"/>
      <c r="T94" s="335"/>
      <c r="U94" s="335"/>
    </row>
    <row r="95" spans="2:21" ht="12.75">
      <c r="B95" s="335"/>
      <c r="C95" s="335"/>
      <c r="D95" s="335"/>
      <c r="E95" s="335"/>
      <c r="F95" s="335"/>
      <c r="G95" s="335"/>
      <c r="H95" s="335"/>
      <c r="I95" s="335"/>
      <c r="J95" s="335"/>
      <c r="K95" s="335"/>
      <c r="L95" s="335"/>
      <c r="M95" s="335"/>
      <c r="N95" s="335"/>
      <c r="O95" s="335"/>
      <c r="P95" s="335"/>
      <c r="Q95" s="335"/>
      <c r="R95" s="335"/>
      <c r="S95" s="335"/>
      <c r="T95" s="335"/>
      <c r="U95" s="335"/>
    </row>
    <row r="96" spans="2:21" ht="12.75">
      <c r="B96" s="335"/>
      <c r="C96" s="335"/>
      <c r="D96" s="335"/>
      <c r="E96" s="335"/>
      <c r="F96" s="335"/>
      <c r="G96" s="335"/>
      <c r="H96" s="335"/>
      <c r="I96" s="335"/>
      <c r="J96" s="335"/>
      <c r="K96" s="335"/>
      <c r="L96" s="335"/>
      <c r="M96" s="335"/>
      <c r="N96" s="335"/>
      <c r="O96" s="335"/>
      <c r="P96" s="335"/>
      <c r="Q96" s="335"/>
      <c r="R96" s="335"/>
      <c r="S96" s="335"/>
      <c r="T96" s="335"/>
      <c r="U96" s="335"/>
    </row>
    <row r="97" spans="2:21" ht="12.75">
      <c r="B97" s="335"/>
      <c r="C97" s="335"/>
      <c r="D97" s="335"/>
      <c r="E97" s="335"/>
      <c r="F97" s="335"/>
      <c r="G97" s="335"/>
      <c r="H97" s="335"/>
      <c r="I97" s="335"/>
      <c r="J97" s="335"/>
      <c r="K97" s="335"/>
      <c r="L97" s="335"/>
      <c r="M97" s="335"/>
      <c r="N97" s="335"/>
      <c r="O97" s="335"/>
      <c r="P97" s="335"/>
      <c r="Q97" s="335"/>
      <c r="R97" s="335"/>
      <c r="S97" s="335"/>
      <c r="T97" s="335"/>
      <c r="U97" s="335"/>
    </row>
    <row r="98" spans="2:21" ht="12.75">
      <c r="B98" s="335"/>
      <c r="C98" s="335"/>
      <c r="D98" s="335"/>
      <c r="E98" s="335"/>
      <c r="F98" s="335"/>
      <c r="G98" s="335"/>
      <c r="H98" s="335"/>
      <c r="I98" s="335"/>
      <c r="J98" s="335"/>
      <c r="K98" s="335"/>
      <c r="L98" s="335"/>
      <c r="M98" s="335"/>
      <c r="N98" s="335"/>
      <c r="O98" s="335"/>
      <c r="P98" s="335"/>
      <c r="Q98" s="335"/>
      <c r="R98" s="335"/>
      <c r="S98" s="335"/>
      <c r="T98" s="335"/>
      <c r="U98" s="335"/>
    </row>
    <row r="99" spans="2:21" ht="12.75">
      <c r="B99" s="335"/>
      <c r="C99" s="335"/>
      <c r="D99" s="335"/>
      <c r="E99" s="335"/>
      <c r="F99" s="335"/>
      <c r="G99" s="335"/>
      <c r="H99" s="335"/>
      <c r="I99" s="335"/>
      <c r="J99" s="335"/>
      <c r="K99" s="335"/>
      <c r="L99" s="335"/>
      <c r="M99" s="335"/>
      <c r="N99" s="335"/>
      <c r="O99" s="335"/>
      <c r="P99" s="335"/>
      <c r="Q99" s="335"/>
      <c r="R99" s="335"/>
      <c r="S99" s="335"/>
      <c r="T99" s="335"/>
      <c r="U99" s="335"/>
    </row>
    <row r="100" spans="2:21" ht="12.75">
      <c r="B100" s="335"/>
      <c r="C100" s="335"/>
      <c r="D100" s="335"/>
      <c r="E100" s="335"/>
      <c r="F100" s="335"/>
      <c r="G100" s="335"/>
      <c r="H100" s="335"/>
      <c r="I100" s="335"/>
      <c r="J100" s="335"/>
      <c r="K100" s="335"/>
      <c r="L100" s="335"/>
      <c r="M100" s="335"/>
      <c r="N100" s="335"/>
      <c r="O100" s="335"/>
      <c r="P100" s="335"/>
      <c r="Q100" s="335"/>
      <c r="R100" s="335"/>
      <c r="S100" s="335"/>
      <c r="T100" s="335"/>
      <c r="U100" s="335"/>
    </row>
    <row r="101" spans="2:21" ht="12.75">
      <c r="B101" s="335"/>
      <c r="C101" s="335"/>
      <c r="D101" s="335"/>
      <c r="E101" s="335"/>
      <c r="F101" s="335"/>
      <c r="G101" s="335"/>
      <c r="H101" s="335"/>
      <c r="I101" s="335"/>
      <c r="J101" s="335"/>
      <c r="K101" s="335"/>
      <c r="L101" s="335"/>
      <c r="M101" s="335"/>
      <c r="N101" s="335"/>
      <c r="O101" s="335"/>
      <c r="P101" s="335"/>
      <c r="Q101" s="335"/>
      <c r="R101" s="335"/>
      <c r="S101" s="335"/>
      <c r="T101" s="335"/>
      <c r="U101" s="335"/>
    </row>
    <row r="102" spans="2:21" ht="12.75">
      <c r="B102" s="335"/>
      <c r="C102" s="335"/>
      <c r="D102" s="335"/>
      <c r="E102" s="335"/>
      <c r="F102" s="335"/>
      <c r="G102" s="335"/>
      <c r="H102" s="335"/>
      <c r="I102" s="335"/>
      <c r="J102" s="335"/>
      <c r="K102" s="335"/>
      <c r="L102" s="335"/>
      <c r="M102" s="335"/>
      <c r="N102" s="335"/>
      <c r="O102" s="335"/>
      <c r="P102" s="335"/>
      <c r="Q102" s="335"/>
      <c r="R102" s="335"/>
      <c r="S102" s="335"/>
      <c r="T102" s="335"/>
      <c r="U102" s="335"/>
    </row>
    <row r="103" spans="2:21" ht="12.75">
      <c r="B103" s="335"/>
      <c r="C103" s="335"/>
      <c r="D103" s="335"/>
      <c r="E103" s="335"/>
      <c r="F103" s="335"/>
      <c r="G103" s="335"/>
      <c r="H103" s="335"/>
      <c r="I103" s="335"/>
      <c r="J103" s="335"/>
      <c r="K103" s="335"/>
      <c r="L103" s="335"/>
      <c r="M103" s="335"/>
      <c r="N103" s="335"/>
      <c r="O103" s="335"/>
      <c r="P103" s="335"/>
      <c r="Q103" s="335"/>
      <c r="R103" s="335"/>
      <c r="S103" s="335"/>
      <c r="T103" s="335"/>
      <c r="U103" s="335"/>
    </row>
    <row r="104" spans="2:21" ht="12.75">
      <c r="B104" s="335"/>
      <c r="C104" s="335"/>
      <c r="D104" s="335"/>
      <c r="E104" s="335"/>
      <c r="F104" s="335"/>
      <c r="G104" s="335"/>
      <c r="H104" s="335"/>
      <c r="I104" s="335"/>
      <c r="J104" s="335"/>
      <c r="K104" s="335"/>
      <c r="L104" s="335"/>
      <c r="M104" s="335"/>
      <c r="N104" s="335"/>
      <c r="O104" s="335"/>
      <c r="P104" s="335"/>
      <c r="Q104" s="335"/>
      <c r="R104" s="335"/>
      <c r="S104" s="335"/>
      <c r="T104" s="335"/>
      <c r="U104" s="335"/>
    </row>
    <row r="105" spans="2:21" ht="12.75">
      <c r="B105" s="335"/>
      <c r="C105" s="335"/>
      <c r="D105" s="335"/>
      <c r="E105" s="335"/>
      <c r="F105" s="335"/>
      <c r="G105" s="335"/>
      <c r="H105" s="335"/>
      <c r="I105" s="335"/>
      <c r="J105" s="335"/>
      <c r="K105" s="335"/>
      <c r="L105" s="335"/>
      <c r="M105" s="335"/>
      <c r="N105" s="335"/>
      <c r="O105" s="335"/>
      <c r="P105" s="335"/>
      <c r="Q105" s="335"/>
      <c r="R105" s="335"/>
      <c r="S105" s="335"/>
      <c r="T105" s="335"/>
      <c r="U105" s="335"/>
    </row>
    <row r="106" spans="2:21" ht="12.75">
      <c r="B106" s="335"/>
      <c r="C106" s="335"/>
      <c r="D106" s="335"/>
      <c r="E106" s="335"/>
      <c r="F106" s="335"/>
      <c r="G106" s="335"/>
      <c r="H106" s="335"/>
      <c r="I106" s="335"/>
      <c r="J106" s="335"/>
      <c r="K106" s="335"/>
      <c r="L106" s="335"/>
      <c r="M106" s="335"/>
      <c r="N106" s="335"/>
      <c r="O106" s="335"/>
      <c r="P106" s="335"/>
      <c r="Q106" s="335"/>
      <c r="R106" s="335"/>
      <c r="S106" s="335"/>
      <c r="T106" s="335"/>
      <c r="U106" s="335"/>
    </row>
  </sheetData>
  <mergeCells count="6">
    <mergeCell ref="R10:T10"/>
    <mergeCell ref="C10:E10"/>
    <mergeCell ref="F10:H10"/>
    <mergeCell ref="I10:K10"/>
    <mergeCell ref="L10:N10"/>
    <mergeCell ref="O10:Q10"/>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G21"/>
  <sheetViews>
    <sheetView showGridLines="0" workbookViewId="0" topLeftCell="A1">
      <selection activeCell="B2" sqref="B2:J17"/>
    </sheetView>
  </sheetViews>
  <sheetFormatPr defaultColWidth="9.125" defaultRowHeight="12.75"/>
  <cols>
    <col min="1" max="1" width="9.125" style="7" customWidth="1"/>
    <col min="2" max="2" width="19.00390625" style="7" customWidth="1"/>
    <col min="3" max="3" width="11.00390625" style="7" customWidth="1"/>
    <col min="4" max="4" width="10.00390625" style="7" customWidth="1"/>
    <col min="5" max="6" width="10.875" style="7" customWidth="1"/>
    <col min="7" max="7" width="9.75390625" style="7" customWidth="1"/>
    <col min="8" max="8" width="9.875" style="7" customWidth="1"/>
    <col min="9" max="10" width="11.00390625" style="7" customWidth="1"/>
    <col min="11" max="11" width="26.75390625" style="7" customWidth="1"/>
    <col min="12" max="16384" width="9.125" style="7" customWidth="1"/>
  </cols>
  <sheetData>
    <row r="1" spans="1:59" ht="12.7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5.75">
      <c r="A2" s="5"/>
      <c r="B2" s="416" t="s">
        <v>250</v>
      </c>
      <c r="C2" s="416"/>
      <c r="D2" s="416"/>
      <c r="E2" s="416"/>
      <c r="F2" s="416"/>
      <c r="G2" s="416"/>
      <c r="H2" s="416"/>
      <c r="I2" s="416"/>
      <c r="J2" s="416"/>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2.75">
      <c r="A3" s="5"/>
      <c r="B3" s="357"/>
      <c r="C3" s="357"/>
      <c r="D3" s="357"/>
      <c r="E3" s="357"/>
      <c r="F3" s="357"/>
      <c r="G3" s="357"/>
      <c r="H3" s="357"/>
      <c r="I3" s="357"/>
      <c r="J3" s="357"/>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41" ht="21.75" customHeight="1">
      <c r="A4" s="5"/>
      <c r="B4" s="364"/>
      <c r="C4" s="378" t="s">
        <v>186</v>
      </c>
      <c r="D4" s="364" t="s">
        <v>24</v>
      </c>
      <c r="E4" s="364"/>
      <c r="F4" s="403"/>
      <c r="G4" s="364" t="s">
        <v>193</v>
      </c>
      <c r="H4" s="364" t="s">
        <v>24</v>
      </c>
      <c r="I4" s="364"/>
      <c r="J4" s="363"/>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1:41" ht="20.25" customHeight="1">
      <c r="A5" s="5"/>
      <c r="B5" s="402"/>
      <c r="C5" s="330" t="s">
        <v>160</v>
      </c>
      <c r="D5" s="236" t="s">
        <v>62</v>
      </c>
      <c r="E5" s="334" t="s">
        <v>196</v>
      </c>
      <c r="F5" s="330" t="s">
        <v>160</v>
      </c>
      <c r="G5" s="232" t="s">
        <v>160</v>
      </c>
      <c r="H5" s="236" t="s">
        <v>62</v>
      </c>
      <c r="I5" s="334" t="s">
        <v>196</v>
      </c>
      <c r="J5" s="332" t="s">
        <v>160</v>
      </c>
      <c r="K5" s="52"/>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row>
    <row r="6" spans="1:41" ht="38.25" customHeight="1">
      <c r="A6" s="5"/>
      <c r="B6" s="383"/>
      <c r="C6" s="400" t="s">
        <v>177</v>
      </c>
      <c r="D6" s="381"/>
      <c r="E6" s="401"/>
      <c r="F6" s="279" t="s">
        <v>224</v>
      </c>
      <c r="G6" s="380" t="s">
        <v>189</v>
      </c>
      <c r="H6" s="383"/>
      <c r="I6" s="383"/>
      <c r="J6" s="333" t="s">
        <v>224</v>
      </c>
      <c r="K6" s="52"/>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0" ht="12.75" customHeight="1">
      <c r="A7" s="5"/>
      <c r="B7" s="160" t="s">
        <v>154</v>
      </c>
      <c r="C7" s="161">
        <v>2437.139</v>
      </c>
      <c r="D7" s="288">
        <v>278.085</v>
      </c>
      <c r="E7" s="163">
        <v>2159.054</v>
      </c>
      <c r="F7" s="272">
        <v>59.53694375547008</v>
      </c>
      <c r="G7" s="162">
        <v>57068.8</v>
      </c>
      <c r="H7" s="162">
        <v>512.2</v>
      </c>
      <c r="I7" s="162">
        <v>56556.5</v>
      </c>
      <c r="J7" s="281">
        <v>15.809894882097497</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row>
    <row r="8" spans="1:40" ht="12.75">
      <c r="A8" s="5"/>
      <c r="B8" s="164" t="s">
        <v>155</v>
      </c>
      <c r="C8" s="165">
        <v>14136.316</v>
      </c>
      <c r="D8" s="260">
        <v>9003.864</v>
      </c>
      <c r="E8" s="62">
        <v>5132.452</v>
      </c>
      <c r="F8" s="273">
        <v>6.9565040410813905</v>
      </c>
      <c r="G8" s="165">
        <v>194435</v>
      </c>
      <c r="H8" s="165">
        <v>13600</v>
      </c>
      <c r="I8" s="165">
        <v>180835</v>
      </c>
      <c r="J8" s="282">
        <v>10.287694698748705</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40" ht="12.75" customHeight="1">
      <c r="A9" s="5"/>
      <c r="B9" s="164" t="s">
        <v>156</v>
      </c>
      <c r="C9" s="166">
        <v>19109.708</v>
      </c>
      <c r="D9" s="179">
        <v>214.539</v>
      </c>
      <c r="E9" s="57">
        <v>18895.169</v>
      </c>
      <c r="F9" s="274">
        <v>19.3848543598097</v>
      </c>
      <c r="G9" s="166">
        <v>341402.7</v>
      </c>
      <c r="H9" s="166">
        <v>2283.2</v>
      </c>
      <c r="I9" s="166">
        <v>339119.5</v>
      </c>
      <c r="J9" s="283">
        <v>25.340728402300172</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row>
    <row r="10" spans="1:40" ht="12.75" customHeight="1">
      <c r="A10" s="5"/>
      <c r="B10" s="167" t="s">
        <v>150</v>
      </c>
      <c r="C10" s="168">
        <v>1309.266</v>
      </c>
      <c r="D10" s="259" t="s">
        <v>190</v>
      </c>
      <c r="E10" s="169">
        <v>1309.182</v>
      </c>
      <c r="F10" s="275">
        <v>150.83694313154865</v>
      </c>
      <c r="G10" s="168">
        <v>466.6</v>
      </c>
      <c r="H10" s="168">
        <v>0</v>
      </c>
      <c r="I10" s="168">
        <v>466.6</v>
      </c>
      <c r="J10" s="284">
        <v>38.37485172004747</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row>
    <row r="11" spans="1:52" ht="12.75">
      <c r="A11" s="5"/>
      <c r="B11" s="170" t="s">
        <v>151</v>
      </c>
      <c r="C11" s="171">
        <v>1266.23</v>
      </c>
      <c r="D11" s="260">
        <v>0</v>
      </c>
      <c r="E11" s="172">
        <v>1266.23</v>
      </c>
      <c r="F11" s="276">
        <v>78.53310792805266</v>
      </c>
      <c r="G11" s="171">
        <v>3039</v>
      </c>
      <c r="H11" s="171">
        <v>0</v>
      </c>
      <c r="I11" s="171">
        <v>3039</v>
      </c>
      <c r="J11" s="285">
        <v>42.54221388367729</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52" ht="12.75">
      <c r="A12" s="5"/>
      <c r="B12" s="184" t="s">
        <v>152</v>
      </c>
      <c r="C12" s="185">
        <v>3431.75</v>
      </c>
      <c r="D12" s="260" t="s">
        <v>190</v>
      </c>
      <c r="E12" s="186">
        <v>3431.674</v>
      </c>
      <c r="F12" s="277">
        <v>77.03413210844852</v>
      </c>
      <c r="G12" s="185">
        <v>14847.9</v>
      </c>
      <c r="H12" s="185">
        <v>0</v>
      </c>
      <c r="I12" s="185">
        <v>14847.9</v>
      </c>
      <c r="J12" s="286">
        <v>-11.364816705170222</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52" ht="12.75" customHeight="1">
      <c r="A13" s="5"/>
      <c r="B13" s="280" t="s">
        <v>246</v>
      </c>
      <c r="C13" s="173">
        <v>94089.006</v>
      </c>
      <c r="D13" s="179">
        <v>34436.24</v>
      </c>
      <c r="E13" s="175">
        <v>59652.766</v>
      </c>
      <c r="F13" s="278">
        <v>65.42528002774827</v>
      </c>
      <c r="G13" s="173">
        <v>1742004.6</v>
      </c>
      <c r="H13" s="174" t="s">
        <v>91</v>
      </c>
      <c r="I13" s="173" t="s">
        <v>91</v>
      </c>
      <c r="J13" s="287">
        <v>24.490691844116053</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2:11" ht="12.75">
      <c r="B14" s="399" t="s">
        <v>140</v>
      </c>
      <c r="C14" s="399"/>
      <c r="D14" s="399"/>
      <c r="E14" s="399"/>
      <c r="F14" s="399"/>
      <c r="G14" s="399"/>
      <c r="H14" s="399"/>
      <c r="I14" s="399"/>
      <c r="J14" s="399"/>
      <c r="K14" s="5"/>
    </row>
    <row r="15" spans="2:11" ht="12.75">
      <c r="B15" s="398" t="s">
        <v>183</v>
      </c>
      <c r="C15" s="398"/>
      <c r="D15" s="398"/>
      <c r="E15" s="398"/>
      <c r="F15" s="398"/>
      <c r="G15" s="398"/>
      <c r="H15" s="398"/>
      <c r="I15" s="398"/>
      <c r="J15" s="398"/>
      <c r="K15" s="5"/>
    </row>
    <row r="16" spans="1:55" ht="15" customHeight="1">
      <c r="A16" s="5"/>
      <c r="B16" s="359" t="s">
        <v>195</v>
      </c>
      <c r="C16" s="359"/>
      <c r="D16" s="359"/>
      <c r="E16" s="359"/>
      <c r="F16" s="359"/>
      <c r="G16" s="359"/>
      <c r="H16" s="359"/>
      <c r="I16" s="359"/>
      <c r="J16" s="359"/>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row>
    <row r="17" spans="2:11" ht="12.75">
      <c r="B17" s="360" t="s">
        <v>244</v>
      </c>
      <c r="C17" s="360"/>
      <c r="D17" s="360"/>
      <c r="E17" s="360"/>
      <c r="F17" s="360"/>
      <c r="G17" s="360"/>
      <c r="H17" s="360"/>
      <c r="I17" s="360"/>
      <c r="J17" s="360"/>
      <c r="K17" s="5"/>
    </row>
    <row r="18" ht="12.75">
      <c r="K18" s="5"/>
    </row>
    <row r="19" ht="12.75">
      <c r="K19" s="5"/>
    </row>
    <row r="20" ht="12.75">
      <c r="K20" s="5"/>
    </row>
    <row r="21" ht="12.75">
      <c r="K21" s="5"/>
    </row>
  </sheetData>
  <mergeCells count="10">
    <mergeCell ref="B2:J2"/>
    <mergeCell ref="B15:J15"/>
    <mergeCell ref="B14:J14"/>
    <mergeCell ref="B16:J16"/>
    <mergeCell ref="B17:J17"/>
    <mergeCell ref="C6:E6"/>
    <mergeCell ref="G6:I6"/>
    <mergeCell ref="B4:B6"/>
    <mergeCell ref="C4:F4"/>
    <mergeCell ref="G4:J4"/>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K20"/>
  <sheetViews>
    <sheetView showGridLines="0" workbookViewId="0" topLeftCell="A1">
      <selection activeCell="D17" sqref="D17"/>
    </sheetView>
  </sheetViews>
  <sheetFormatPr defaultColWidth="9.125" defaultRowHeight="12.75"/>
  <cols>
    <col min="1" max="1" width="9.125" style="7" customWidth="1"/>
    <col min="2" max="2" width="19.125" style="7" customWidth="1"/>
    <col min="3" max="3" width="4.375" style="7" customWidth="1"/>
    <col min="4" max="4" width="11.00390625" style="7" customWidth="1"/>
    <col min="5" max="5" width="9.25390625" style="7" customWidth="1"/>
    <col min="6" max="6" width="11.25390625" style="7" customWidth="1"/>
    <col min="7" max="7" width="11.875" style="7" customWidth="1"/>
    <col min="8" max="8" width="11.125" style="7" customWidth="1"/>
    <col min="9" max="9" width="9.25390625" style="7" customWidth="1"/>
    <col min="10" max="10" width="10.75390625" style="7" customWidth="1"/>
    <col min="11" max="11" width="11.875" style="7" customWidth="1"/>
    <col min="12" max="12" width="26.75390625" style="7" customWidth="1"/>
    <col min="13" max="16384" width="9.125" style="7" customWidth="1"/>
  </cols>
  <sheetData>
    <row r="1" s="20" customFormat="1" ht="12.75">
      <c r="A1" s="30"/>
    </row>
    <row r="2" spans="2:63" s="20" customFormat="1" ht="12.75">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row>
    <row r="3" spans="1:63" s="20" customFormat="1" ht="24.75" customHeight="1">
      <c r="A3" s="81"/>
      <c r="B3" s="349" t="s">
        <v>245</v>
      </c>
      <c r="C3" s="349"/>
      <c r="D3" s="349"/>
      <c r="E3" s="349"/>
      <c r="F3" s="349"/>
      <c r="G3" s="349"/>
      <c r="H3" s="349"/>
      <c r="I3" s="349"/>
      <c r="J3" s="349"/>
      <c r="K3" s="349"/>
      <c r="L3" s="349"/>
      <c r="M3" s="349"/>
      <c r="N3" s="349"/>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row>
    <row r="4" spans="1:63" s="20" customFormat="1" ht="12.75">
      <c r="A4" s="81"/>
      <c r="B4" s="113"/>
      <c r="C4" s="187"/>
      <c r="D4" s="187"/>
      <c r="E4" s="187"/>
      <c r="F4" s="187"/>
      <c r="G4" s="187"/>
      <c r="H4" s="187"/>
      <c r="I4" s="187"/>
      <c r="J4" s="187"/>
      <c r="K4" s="187"/>
      <c r="L4" s="187"/>
      <c r="M4" s="187"/>
      <c r="N4" s="187"/>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row>
    <row r="5" s="81" customFormat="1" ht="12.75"/>
    <row r="6" s="81" customFormat="1" ht="12.75"/>
    <row r="7" s="81" customFormat="1" ht="12.75"/>
    <row r="8" s="81" customFormat="1" ht="12.75"/>
    <row r="9" s="81" customFormat="1" ht="12.75"/>
    <row r="10" spans="2:7" s="81" customFormat="1" ht="26.25" customHeight="1">
      <c r="B10" s="63"/>
      <c r="C10" s="64"/>
      <c r="D10" s="363" t="s">
        <v>76</v>
      </c>
      <c r="E10" s="404" t="s">
        <v>24</v>
      </c>
      <c r="F10" s="405" t="s">
        <v>157</v>
      </c>
      <c r="G10" s="363"/>
    </row>
    <row r="11" spans="2:7" s="81" customFormat="1" ht="60">
      <c r="B11" s="65"/>
      <c r="C11" s="66"/>
      <c r="D11" s="176" t="s">
        <v>60</v>
      </c>
      <c r="E11" s="177" t="s">
        <v>221</v>
      </c>
      <c r="F11" s="176" t="s">
        <v>67</v>
      </c>
      <c r="G11" s="178" t="s">
        <v>172</v>
      </c>
    </row>
    <row r="12" spans="2:9" s="81" customFormat="1" ht="12.75">
      <c r="B12" s="76" t="s">
        <v>150</v>
      </c>
      <c r="C12" s="72" t="s">
        <v>107</v>
      </c>
      <c r="D12" s="34">
        <v>1309.266</v>
      </c>
      <c r="E12" s="207">
        <v>150.83694313154865</v>
      </c>
      <c r="F12" s="34">
        <v>324.079</v>
      </c>
      <c r="G12" s="212">
        <f>(F12/D12)*100</f>
        <v>24.752724045381154</v>
      </c>
      <c r="I12" s="211"/>
    </row>
    <row r="13" spans="2:9" s="81" customFormat="1" ht="12.75">
      <c r="B13" s="67" t="s">
        <v>151</v>
      </c>
      <c r="C13" s="68" t="s">
        <v>70</v>
      </c>
      <c r="D13" s="34">
        <v>1266.23</v>
      </c>
      <c r="E13" s="208">
        <v>78.53310792805266</v>
      </c>
      <c r="F13" s="34">
        <v>836.013</v>
      </c>
      <c r="G13" s="212">
        <f aca="true" t="shared" si="0" ref="G13:G18">(F13/D13)*100</f>
        <v>66.0237871476746</v>
      </c>
      <c r="I13" s="211"/>
    </row>
    <row r="14" spans="2:9" s="81" customFormat="1" ht="12.75">
      <c r="B14" s="67" t="s">
        <v>152</v>
      </c>
      <c r="C14" s="183" t="s">
        <v>153</v>
      </c>
      <c r="D14" s="34">
        <v>3431.75</v>
      </c>
      <c r="E14" s="208">
        <v>77.03413210844852</v>
      </c>
      <c r="F14" s="34">
        <v>1363.716</v>
      </c>
      <c r="G14" s="212">
        <f t="shared" si="0"/>
        <v>39.73820936839804</v>
      </c>
      <c r="I14" s="211"/>
    </row>
    <row r="15" spans="2:9" s="81" customFormat="1" ht="13.5">
      <c r="B15" s="69" t="s">
        <v>246</v>
      </c>
      <c r="C15" s="70" t="s">
        <v>54</v>
      </c>
      <c r="D15" s="71">
        <v>94089.006</v>
      </c>
      <c r="E15" s="209">
        <v>65.42528002774827</v>
      </c>
      <c r="F15" s="71">
        <v>20071.964</v>
      </c>
      <c r="G15" s="213">
        <f t="shared" si="0"/>
        <v>21.332953607778578</v>
      </c>
      <c r="I15" s="211"/>
    </row>
    <row r="16" spans="2:9" s="81" customFormat="1" ht="12.75">
      <c r="B16" s="33" t="s">
        <v>154</v>
      </c>
      <c r="C16" s="72" t="s">
        <v>99</v>
      </c>
      <c r="D16" s="34">
        <v>2437.139</v>
      </c>
      <c r="E16" s="208">
        <v>59.53694375547008</v>
      </c>
      <c r="F16" s="34">
        <v>1127.796</v>
      </c>
      <c r="G16" s="212">
        <f t="shared" si="0"/>
        <v>46.27540735263766</v>
      </c>
      <c r="I16" s="211"/>
    </row>
    <row r="17" spans="2:9" s="81" customFormat="1" ht="12.75">
      <c r="B17" s="33" t="s">
        <v>155</v>
      </c>
      <c r="C17" s="73" t="s">
        <v>61</v>
      </c>
      <c r="D17" s="75">
        <v>14136.316</v>
      </c>
      <c r="E17" s="210">
        <v>6.9565040410813905</v>
      </c>
      <c r="F17" s="34">
        <v>4393.778</v>
      </c>
      <c r="G17" s="212">
        <f t="shared" si="0"/>
        <v>31.081492518984437</v>
      </c>
      <c r="I17" s="211"/>
    </row>
    <row r="18" spans="2:9" s="81" customFormat="1" ht="12.75">
      <c r="B18" s="69" t="s">
        <v>156</v>
      </c>
      <c r="C18" s="70" t="s">
        <v>53</v>
      </c>
      <c r="D18" s="71">
        <v>19109.708</v>
      </c>
      <c r="E18" s="209">
        <v>19.3848543598097</v>
      </c>
      <c r="F18" s="74">
        <v>12998.602</v>
      </c>
      <c r="G18" s="213">
        <f t="shared" si="0"/>
        <v>68.02093469978715</v>
      </c>
      <c r="I18" s="211"/>
    </row>
    <row r="19" s="81" customFormat="1" ht="15" customHeight="1">
      <c r="B19" s="356" t="s">
        <v>141</v>
      </c>
    </row>
    <row r="20" s="81" customFormat="1" ht="12.75">
      <c r="B20" s="83" t="s">
        <v>130</v>
      </c>
    </row>
    <row r="21" s="81" customFormat="1" ht="12.75"/>
    <row r="22" s="81" customFormat="1" ht="12.75"/>
    <row r="23" s="81" customFormat="1" ht="12.75"/>
    <row r="24" s="81" customFormat="1" ht="12.75"/>
    <row r="25" s="81" customFormat="1" ht="12.75"/>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row r="57" s="81" customFormat="1" ht="12.75"/>
    <row r="58" s="81" customFormat="1" ht="12.75"/>
    <row r="59" s="81" customFormat="1" ht="12.75"/>
    <row r="60" s="81" customFormat="1" ht="12.75"/>
    <row r="61" s="81" customFormat="1" ht="12.75"/>
    <row r="62" s="81" customFormat="1" ht="12.75"/>
    <row r="63" s="81" customFormat="1" ht="12.75"/>
    <row r="64" s="81" customFormat="1" ht="12.75"/>
    <row r="65" s="81" customFormat="1" ht="12.75"/>
    <row r="66" s="81" customFormat="1" ht="12.75"/>
    <row r="67" s="81" customFormat="1" ht="12.75"/>
    <row r="68" s="81" customFormat="1" ht="12.75"/>
    <row r="69" s="81" customFormat="1" ht="12.75"/>
    <row r="70" s="81" customFormat="1" ht="12.75"/>
    <row r="71" s="81" customFormat="1" ht="12.75"/>
    <row r="72" s="81" customFormat="1" ht="12.75"/>
    <row r="73" s="81" customFormat="1" ht="12.75"/>
    <row r="74" s="81" customFormat="1" ht="12.75"/>
    <row r="75" s="81" customFormat="1" ht="12.75"/>
    <row r="76" s="81" customFormat="1" ht="12.75"/>
    <row r="77" s="81" customFormat="1" ht="12.75"/>
    <row r="78" s="81" customFormat="1" ht="12.75"/>
    <row r="79" s="81" customFormat="1" ht="12.75"/>
    <row r="80" s="81" customFormat="1" ht="12.75"/>
    <row r="81" s="81" customFormat="1" ht="12.75"/>
    <row r="82" s="81" customFormat="1" ht="12.75"/>
    <row r="83" s="81" customFormat="1" ht="12.75"/>
    <row r="84" s="81" customFormat="1" ht="12.75"/>
    <row r="85" s="81" customFormat="1" ht="12.75"/>
    <row r="86" s="81" customFormat="1" ht="12.75"/>
    <row r="87" s="81" customFormat="1" ht="12.75"/>
    <row r="88" s="81" customFormat="1" ht="12.75"/>
    <row r="89" s="81" customFormat="1" ht="12.75"/>
    <row r="90" s="81" customFormat="1" ht="12.75"/>
    <row r="91" s="81" customFormat="1" ht="12.75"/>
    <row r="92" s="81" customFormat="1" ht="12.75"/>
    <row r="93" s="81" customFormat="1" ht="12.75"/>
    <row r="94" s="81" customFormat="1" ht="12.75"/>
    <row r="95" s="81" customFormat="1" ht="12.75"/>
    <row r="96" s="81" customFormat="1" ht="12.75"/>
    <row r="97" s="81" customFormat="1" ht="12.75"/>
    <row r="98" s="81" customFormat="1" ht="12.75"/>
    <row r="99" s="81" customFormat="1" ht="12.75"/>
    <row r="100" s="81" customFormat="1" ht="12.75"/>
    <row r="101" s="81" customFormat="1" ht="12.75"/>
    <row r="102" s="81" customFormat="1" ht="12.75"/>
    <row r="103" s="81" customFormat="1" ht="12.75"/>
    <row r="104" s="81" customFormat="1" ht="12.75"/>
    <row r="105" s="81" customFormat="1" ht="12.75"/>
    <row r="106" s="81" customFormat="1" ht="12.75"/>
    <row r="107" s="81" customFormat="1" ht="12.75"/>
    <row r="108" s="81" customFormat="1" ht="12.75"/>
    <row r="109" s="81" customFormat="1" ht="12.75"/>
    <row r="110" s="81" customFormat="1" ht="12.75"/>
    <row r="111" s="81" customFormat="1" ht="12.75"/>
    <row r="112" s="81" customFormat="1" ht="12.75"/>
    <row r="113" s="81" customFormat="1" ht="12.75"/>
    <row r="114" s="81" customFormat="1" ht="12.75"/>
    <row r="115" s="81" customFormat="1" ht="12.75"/>
    <row r="116" s="81" customFormat="1" ht="12.75"/>
    <row r="117" s="81" customFormat="1" ht="12.75"/>
    <row r="118" s="81" customFormat="1" ht="12.75"/>
    <row r="119" s="81" customFormat="1" ht="12.75"/>
    <row r="120" s="81" customFormat="1" ht="12.75"/>
    <row r="121" s="81" customFormat="1" ht="12.75"/>
    <row r="122" s="81" customFormat="1" ht="12.75"/>
    <row r="123" s="81" customFormat="1" ht="12.75"/>
    <row r="124" s="81" customFormat="1" ht="12.75"/>
    <row r="125" s="81" customFormat="1" ht="12.75"/>
    <row r="126" s="81" customFormat="1" ht="12.75"/>
    <row r="127" s="81" customFormat="1" ht="12.75"/>
    <row r="128" s="81" customFormat="1" ht="12.75"/>
    <row r="129" s="81" customFormat="1" ht="12.75"/>
    <row r="130" s="81" customFormat="1" ht="12.75"/>
    <row r="131" s="81" customFormat="1" ht="12.75"/>
    <row r="132" s="81" customFormat="1" ht="12.75"/>
    <row r="133" s="81" customFormat="1" ht="12.75"/>
    <row r="134" s="81" customFormat="1" ht="12.75"/>
    <row r="135" s="81" customFormat="1" ht="12.75"/>
    <row r="136" s="81" customFormat="1" ht="12.75"/>
    <row r="137" s="81" customFormat="1" ht="12.75"/>
    <row r="138" s="81" customFormat="1" ht="12.75"/>
    <row r="139" s="81" customFormat="1" ht="12.75"/>
    <row r="140" s="81" customFormat="1" ht="12.75"/>
    <row r="141" s="81" customFormat="1" ht="12.75"/>
    <row r="142" s="81" customFormat="1" ht="12.75"/>
    <row r="143" s="81" customFormat="1" ht="12.75"/>
    <row r="144" s="81" customFormat="1" ht="12.75"/>
    <row r="145" s="81" customFormat="1" ht="12.75"/>
    <row r="146" s="81" customFormat="1" ht="12.75"/>
    <row r="147" s="81" customFormat="1" ht="12.75"/>
    <row r="148" s="81" customFormat="1" ht="12.75"/>
    <row r="149" s="81" customFormat="1" ht="12.75"/>
    <row r="150" s="81" customFormat="1" ht="12.75"/>
    <row r="151" s="81" customFormat="1" ht="12.75"/>
    <row r="152" s="81" customFormat="1" ht="12.75"/>
    <row r="153" s="81" customFormat="1" ht="12.75"/>
    <row r="154" s="81" customFormat="1" ht="12.75"/>
    <row r="155" s="81" customFormat="1" ht="12.75"/>
    <row r="156" s="81" customFormat="1" ht="12.75"/>
    <row r="157" s="81" customFormat="1" ht="12.75"/>
    <row r="158" s="81" customFormat="1" ht="12.75"/>
    <row r="159" s="81" customFormat="1" ht="12.75"/>
    <row r="160" s="81" customFormat="1" ht="12.75"/>
    <row r="161" s="81" customFormat="1" ht="12.75"/>
    <row r="162" s="81" customFormat="1" ht="12.75"/>
    <row r="163" s="81" customFormat="1" ht="12.75"/>
    <row r="164" s="81" customFormat="1" ht="12.75"/>
    <row r="165" s="81" customFormat="1" ht="12.75"/>
    <row r="166" s="81" customFormat="1" ht="12.75"/>
    <row r="167" s="81" customFormat="1" ht="12.75"/>
    <row r="168" s="81" customFormat="1" ht="12.75"/>
    <row r="169" s="81" customFormat="1" ht="12.75"/>
    <row r="170" s="81" customFormat="1" ht="12.75"/>
    <row r="171" s="81" customFormat="1" ht="12.75"/>
    <row r="172" s="81" customFormat="1" ht="12.75"/>
    <row r="173" s="81" customFormat="1" ht="12.75"/>
    <row r="174" s="81" customFormat="1" ht="12.75"/>
    <row r="175" s="81" customFormat="1" ht="12.75"/>
    <row r="176" s="81" customFormat="1" ht="12.75"/>
    <row r="177" s="81" customFormat="1" ht="12.75"/>
    <row r="178" s="81" customFormat="1" ht="12.75"/>
    <row r="179" s="81" customFormat="1" ht="12.75"/>
    <row r="180" s="81" customFormat="1" ht="12.75"/>
    <row r="181" s="81" customFormat="1" ht="12.75"/>
    <row r="182" s="81" customFormat="1" ht="12.75"/>
    <row r="183" s="81" customFormat="1" ht="12.75"/>
    <row r="184" s="81" customFormat="1" ht="12.75"/>
    <row r="185" s="81" customFormat="1" ht="12.75"/>
    <row r="186" s="81" customFormat="1" ht="12.75"/>
    <row r="187" s="81" customFormat="1" ht="12.75"/>
    <row r="188" s="81" customFormat="1" ht="12.75"/>
    <row r="189" s="81" customFormat="1" ht="12.75"/>
    <row r="190" s="81" customFormat="1" ht="12.75"/>
    <row r="191" s="81" customFormat="1" ht="12.75"/>
    <row r="192" s="81" customFormat="1" ht="12.75"/>
    <row r="193" s="81" customFormat="1" ht="12.75"/>
    <row r="194" s="81" customFormat="1" ht="12.75"/>
    <row r="195" s="81" customFormat="1" ht="12.75"/>
    <row r="196" s="81" customFormat="1" ht="12.75"/>
    <row r="197" s="81" customFormat="1" ht="12.75"/>
    <row r="198" s="81" customFormat="1" ht="12.75"/>
    <row r="199" s="81" customFormat="1" ht="12.75"/>
    <row r="200" s="81" customFormat="1" ht="12.75"/>
    <row r="201" s="81" customFormat="1" ht="12.75"/>
    <row r="202" s="81" customFormat="1" ht="12.75"/>
    <row r="203" s="81" customFormat="1" ht="12.75"/>
    <row r="204" s="81" customFormat="1" ht="12.75"/>
    <row r="205" s="81" customFormat="1" ht="12.75"/>
    <row r="206" s="81" customFormat="1" ht="12.75"/>
    <row r="207" s="81" customFormat="1" ht="12.75"/>
    <row r="208" s="81" customFormat="1" ht="12.75"/>
    <row r="209" s="81" customFormat="1" ht="12.75"/>
    <row r="210" s="81" customFormat="1" ht="12.75"/>
    <row r="211" s="81" customFormat="1" ht="12.75"/>
    <row r="212" s="81" customFormat="1" ht="12.75"/>
    <row r="213" s="81" customFormat="1" ht="12.75"/>
    <row r="214" s="81" customFormat="1" ht="12.75"/>
    <row r="215" s="81" customFormat="1" ht="12.75"/>
    <row r="216" s="81" customFormat="1" ht="12.75"/>
    <row r="217" s="81" customFormat="1" ht="12.75"/>
    <row r="218" s="81" customFormat="1" ht="12.75"/>
    <row r="219" s="81" customFormat="1" ht="12.75"/>
    <row r="220" s="81" customFormat="1" ht="12.75"/>
    <row r="221" s="81" customFormat="1" ht="12.75"/>
    <row r="222" s="81" customFormat="1" ht="12.75"/>
    <row r="223" s="81" customFormat="1" ht="12.75"/>
    <row r="224" s="81" customFormat="1" ht="12.75"/>
    <row r="225" s="81" customFormat="1" ht="12.75"/>
    <row r="226" s="81" customFormat="1" ht="12.75"/>
    <row r="227" s="81" customFormat="1" ht="12.75"/>
    <row r="228" s="81" customFormat="1" ht="12.75"/>
    <row r="229" s="81" customFormat="1" ht="12.75"/>
    <row r="230" s="81" customFormat="1" ht="12.75"/>
    <row r="231" s="81" customFormat="1" ht="12.75"/>
    <row r="232" s="81" customFormat="1" ht="12.75"/>
    <row r="233" s="81" customFormat="1" ht="12.75"/>
    <row r="234" s="81" customFormat="1" ht="12.75"/>
    <row r="235" s="81" customFormat="1" ht="12.75"/>
    <row r="236" s="81" customFormat="1" ht="12.75"/>
    <row r="237" s="81" customFormat="1" ht="12.75"/>
    <row r="238" s="81" customFormat="1" ht="12.75"/>
    <row r="239" s="81" customFormat="1" ht="12.75"/>
    <row r="240" s="81" customFormat="1" ht="12.75"/>
    <row r="241" s="81" customFormat="1" ht="12.75"/>
    <row r="242" s="81" customFormat="1" ht="12.75"/>
    <row r="243" s="81" customFormat="1" ht="12.75"/>
    <row r="244" s="81" customFormat="1" ht="12.75"/>
    <row r="245" s="81" customFormat="1" ht="12.75"/>
    <row r="246" s="81" customFormat="1" ht="12.75"/>
    <row r="247" s="81" customFormat="1" ht="12.75"/>
    <row r="248" s="81" customFormat="1" ht="12.75"/>
    <row r="249" s="81" customFormat="1" ht="12.75"/>
    <row r="250" s="81" customFormat="1" ht="12.75"/>
    <row r="251" s="81" customFormat="1" ht="12.75"/>
    <row r="252" s="81" customFormat="1" ht="12.75"/>
    <row r="253" s="81" customFormat="1" ht="12.75"/>
    <row r="254" s="81" customFormat="1" ht="12.75"/>
    <row r="255" s="81" customFormat="1" ht="12.75"/>
    <row r="256" s="81" customFormat="1" ht="12.75"/>
    <row r="257" s="81" customFormat="1" ht="12.75"/>
    <row r="258" s="81" customFormat="1" ht="12.75"/>
    <row r="259" s="81" customFormat="1" ht="12.75"/>
    <row r="260" s="81" customFormat="1" ht="12.75"/>
    <row r="261" s="81" customFormat="1" ht="12.75"/>
    <row r="262" s="81" customFormat="1" ht="12.75"/>
    <row r="263" s="81" customFormat="1" ht="12.75"/>
    <row r="264" s="81" customFormat="1" ht="12.75"/>
    <row r="265" s="81" customFormat="1" ht="12.75"/>
    <row r="266" s="81" customFormat="1" ht="12.75"/>
    <row r="267" s="81" customFormat="1" ht="12.75"/>
    <row r="268" s="81" customFormat="1" ht="12.75"/>
    <row r="269" s="81" customFormat="1" ht="12.75"/>
    <row r="270" s="81" customFormat="1" ht="12.75"/>
    <row r="271" s="81" customFormat="1" ht="12.75"/>
    <row r="272" s="81" customFormat="1" ht="12.75"/>
    <row r="273" s="81" customFormat="1" ht="12.75"/>
    <row r="274" s="81" customFormat="1" ht="12.75"/>
    <row r="275" s="81" customFormat="1" ht="12.75"/>
    <row r="276" s="81" customFormat="1" ht="12.75"/>
    <row r="277" s="81" customFormat="1" ht="12.75"/>
    <row r="278" s="81" customFormat="1" ht="12.75"/>
    <row r="279" s="81" customFormat="1" ht="12.75"/>
    <row r="280" s="81" customFormat="1" ht="12.75"/>
    <row r="281" s="81" customFormat="1" ht="12.75"/>
    <row r="282" s="81" customFormat="1" ht="12.75"/>
    <row r="283" s="81" customFormat="1" ht="12.75"/>
    <row r="284" s="81" customFormat="1" ht="12.75"/>
    <row r="285" s="81" customFormat="1" ht="12.75"/>
    <row r="286" s="81" customFormat="1" ht="12.75"/>
    <row r="287" s="81" customFormat="1" ht="12.75"/>
    <row r="288" s="81" customFormat="1" ht="12.75"/>
    <row r="289" s="81" customFormat="1" ht="12.75"/>
    <row r="290" s="81" customFormat="1" ht="12.75"/>
    <row r="291" s="81" customFormat="1" ht="12.75"/>
    <row r="292" s="81" customFormat="1" ht="12.75"/>
    <row r="293" s="81" customFormat="1" ht="12.75"/>
    <row r="294" s="81" customFormat="1" ht="12.75"/>
    <row r="295" s="81" customFormat="1" ht="12.75"/>
    <row r="296" s="81" customFormat="1" ht="12.75"/>
    <row r="297" s="81" customFormat="1" ht="12.75"/>
    <row r="298" s="81" customFormat="1" ht="12.75"/>
    <row r="299" s="81" customFormat="1" ht="12.75"/>
    <row r="300" s="81" customFormat="1" ht="12.75"/>
    <row r="301" s="81" customFormat="1" ht="12.75"/>
    <row r="302" s="81" customFormat="1" ht="12.75"/>
    <row r="303" s="81" customFormat="1" ht="12.75"/>
    <row r="304" s="81" customFormat="1" ht="12.75"/>
    <row r="305" s="81" customFormat="1" ht="12.75"/>
    <row r="306" s="81" customFormat="1" ht="12.75"/>
    <row r="307" s="81" customFormat="1" ht="12.75"/>
    <row r="308" s="81" customFormat="1" ht="12.75"/>
    <row r="309" s="81" customFormat="1" ht="12.75"/>
    <row r="310" s="81" customFormat="1" ht="12.75"/>
    <row r="311" s="81" customFormat="1" ht="12.75"/>
    <row r="312" s="81" customFormat="1" ht="12.75"/>
    <row r="313" s="81" customFormat="1" ht="12.75"/>
    <row r="314" s="81" customFormat="1" ht="12.75"/>
    <row r="315" s="81" customFormat="1" ht="12.75"/>
    <row r="316" s="81" customFormat="1" ht="12.75"/>
    <row r="317" s="81" customFormat="1" ht="12.75"/>
    <row r="318" s="81" customFormat="1" ht="12.75"/>
    <row r="319" s="81" customFormat="1" ht="12.75"/>
    <row r="320" s="81" customFormat="1" ht="12.75"/>
    <row r="321" s="81" customFormat="1" ht="12.75"/>
    <row r="322" s="81" customFormat="1" ht="12.75"/>
    <row r="323" s="81" customFormat="1" ht="12.75"/>
    <row r="324" s="81" customFormat="1" ht="12.75"/>
    <row r="325" s="81" customFormat="1" ht="12.75"/>
    <row r="326" s="81" customFormat="1" ht="12.75"/>
    <row r="327" s="81" customFormat="1" ht="12.75"/>
    <row r="328" s="81" customFormat="1" ht="12.75"/>
    <row r="329" s="81" customFormat="1" ht="12.75"/>
    <row r="330" s="81" customFormat="1" ht="12.75"/>
    <row r="331" s="81" customFormat="1" ht="12.75"/>
    <row r="332" s="81" customFormat="1" ht="12.75"/>
    <row r="333" s="81" customFormat="1" ht="12.75"/>
    <row r="334" s="81" customFormat="1" ht="12.75"/>
    <row r="335" s="81" customFormat="1" ht="12.75"/>
    <row r="336" s="81" customFormat="1" ht="12.75"/>
    <row r="337" s="81" customFormat="1" ht="12.75"/>
    <row r="338" s="81" customFormat="1" ht="12.75"/>
    <row r="339" s="81" customFormat="1" ht="12.75"/>
    <row r="340" s="81" customFormat="1" ht="12.75"/>
    <row r="341" s="81" customFormat="1" ht="12.75"/>
    <row r="342" s="81" customFormat="1" ht="12.75"/>
    <row r="343" s="81" customFormat="1" ht="12.75"/>
    <row r="344" s="81" customFormat="1" ht="12.75"/>
    <row r="345" s="81" customFormat="1" ht="12.75"/>
    <row r="346" s="81" customFormat="1" ht="12.75"/>
    <row r="347" s="81" customFormat="1" ht="12.75"/>
    <row r="348" s="81" customFormat="1" ht="12.75"/>
    <row r="349" s="81" customFormat="1" ht="12.75"/>
    <row r="350" s="81" customFormat="1" ht="12.75"/>
    <row r="351" s="81" customFormat="1" ht="12.75"/>
    <row r="352" s="81" customFormat="1" ht="12.75"/>
    <row r="353" s="81" customFormat="1" ht="12.75"/>
    <row r="354" s="81" customFormat="1" ht="12.75"/>
    <row r="355" s="81" customFormat="1" ht="12.75"/>
    <row r="356" s="81" customFormat="1" ht="12.75"/>
    <row r="357" s="81" customFormat="1" ht="12.75"/>
    <row r="358" s="81" customFormat="1" ht="12.75"/>
    <row r="359" s="81" customFormat="1" ht="12.75"/>
    <row r="360" s="81" customFormat="1" ht="12.75"/>
    <row r="361" s="81" customFormat="1" ht="12.75"/>
    <row r="362" s="81" customFormat="1" ht="12.75"/>
    <row r="363" s="81" customFormat="1" ht="12.75"/>
    <row r="364" s="81" customFormat="1" ht="12.75"/>
    <row r="365" s="81" customFormat="1" ht="12.75"/>
    <row r="366" s="81" customFormat="1" ht="12.75"/>
    <row r="367" s="81" customFormat="1" ht="12.75"/>
    <row r="368" s="81" customFormat="1" ht="12.75"/>
    <row r="369" s="81" customFormat="1" ht="12.75"/>
    <row r="370" s="81" customFormat="1" ht="12.75"/>
    <row r="371" s="81" customFormat="1" ht="12.75"/>
    <row r="372" s="81" customFormat="1" ht="12.75"/>
    <row r="373" s="81" customFormat="1" ht="12.75"/>
    <row r="374" s="81" customFormat="1" ht="12.75"/>
    <row r="375" s="81" customFormat="1" ht="12.75"/>
    <row r="376" s="81" customFormat="1" ht="12.75"/>
    <row r="377" s="81" customFormat="1" ht="12.75"/>
    <row r="378" s="81" customFormat="1" ht="12.75"/>
    <row r="379" s="81" customFormat="1" ht="12.75"/>
    <row r="380" s="81" customFormat="1" ht="12.75"/>
    <row r="381" s="81" customFormat="1" ht="12.75"/>
    <row r="382" s="81" customFormat="1" ht="12.75"/>
    <row r="383" s="81" customFormat="1" ht="12.75"/>
    <row r="384" s="81" customFormat="1" ht="12.75"/>
    <row r="385" s="81" customFormat="1" ht="12.75"/>
    <row r="386" s="81" customFormat="1" ht="12.75"/>
    <row r="387" s="81" customFormat="1" ht="12.75"/>
    <row r="388" s="81" customFormat="1" ht="12.75"/>
    <row r="389" s="81" customFormat="1" ht="12.75"/>
    <row r="390" s="81" customFormat="1" ht="12.75"/>
    <row r="391" s="81" customFormat="1" ht="12.75"/>
    <row r="392" s="81" customFormat="1" ht="12.75"/>
    <row r="393" s="81" customFormat="1" ht="12.75"/>
    <row r="394" s="81" customFormat="1" ht="12.75"/>
    <row r="395" s="81" customFormat="1" ht="12.75"/>
    <row r="396" s="81" customFormat="1" ht="12.75"/>
    <row r="397" s="81" customFormat="1" ht="12.75"/>
    <row r="398" s="81" customFormat="1" ht="12.75"/>
    <row r="399" s="81" customFormat="1" ht="12.75"/>
    <row r="400" s="81" customFormat="1" ht="12.75"/>
    <row r="401" s="81" customFormat="1" ht="12.75"/>
    <row r="402" s="81" customFormat="1" ht="12.75"/>
    <row r="403" s="81" customFormat="1" ht="12.75"/>
    <row r="404" s="81" customFormat="1" ht="12.75"/>
    <row r="405" s="81" customFormat="1" ht="12.75"/>
    <row r="406" s="81" customFormat="1" ht="12.75"/>
    <row r="407" s="81" customFormat="1" ht="12.75"/>
    <row r="408" s="81" customFormat="1" ht="12.75"/>
    <row r="409" s="81" customFormat="1" ht="12.75"/>
    <row r="410" s="81" customFormat="1" ht="12.75"/>
    <row r="411" s="81" customFormat="1" ht="12.75"/>
    <row r="412" s="81" customFormat="1" ht="12.75"/>
    <row r="413" s="81" customFormat="1" ht="12.75"/>
    <row r="414" s="81" customFormat="1" ht="12.75"/>
    <row r="415" s="81" customFormat="1" ht="12.75"/>
    <row r="416" s="81" customFormat="1" ht="12.75"/>
    <row r="417" s="81" customFormat="1" ht="12.75"/>
    <row r="418" s="81" customFormat="1" ht="12.75"/>
    <row r="419" s="81" customFormat="1" ht="12.75"/>
    <row r="420" s="81" customFormat="1" ht="12.75"/>
    <row r="421" s="81" customFormat="1" ht="12.75"/>
    <row r="422" s="81" customFormat="1" ht="12.75"/>
    <row r="423" s="81" customFormat="1" ht="12.75"/>
    <row r="424" s="81" customFormat="1" ht="12.75"/>
    <row r="425" s="81" customFormat="1" ht="12.75"/>
    <row r="426" s="81" customFormat="1" ht="12.75"/>
    <row r="427" s="81" customFormat="1" ht="12.75"/>
    <row r="428" s="81" customFormat="1" ht="12.75"/>
    <row r="429" s="81" customFormat="1" ht="12.75"/>
    <row r="430" s="81" customFormat="1" ht="12.75"/>
    <row r="431" s="81" customFormat="1" ht="12.75"/>
    <row r="432" s="81" customFormat="1" ht="12.75"/>
    <row r="433" s="81" customFormat="1" ht="12.75"/>
    <row r="434" s="81" customFormat="1" ht="12.75"/>
    <row r="435" s="81" customFormat="1" ht="12.75"/>
    <row r="436" s="81" customFormat="1" ht="12.75"/>
    <row r="437" s="81" customFormat="1" ht="12.75"/>
    <row r="438" s="81" customFormat="1" ht="12.75"/>
    <row r="439" s="81" customFormat="1" ht="12.75"/>
    <row r="440" s="81" customFormat="1" ht="12.75"/>
    <row r="441" s="81" customFormat="1" ht="12.75"/>
    <row r="442" s="81" customFormat="1" ht="12.75"/>
    <row r="443" s="81" customFormat="1" ht="12.75"/>
    <row r="444" s="81" customFormat="1" ht="12.75"/>
    <row r="445" s="81" customFormat="1" ht="12.75"/>
    <row r="446" s="81" customFormat="1" ht="12.75"/>
    <row r="447" s="81" customFormat="1" ht="12.75"/>
    <row r="448" s="81" customFormat="1" ht="12.75"/>
    <row r="449" s="81" customFormat="1" ht="12.75"/>
    <row r="450" s="81" customFormat="1" ht="12.75"/>
    <row r="451" s="81" customFormat="1" ht="12.75"/>
    <row r="452" s="81" customFormat="1" ht="12.75"/>
    <row r="453" s="81" customFormat="1" ht="12.75"/>
    <row r="454" s="81" customFormat="1" ht="12.75"/>
    <row r="455" s="81" customFormat="1" ht="12.75"/>
    <row r="456" s="81" customFormat="1" ht="12.75"/>
    <row r="457" s="81" customFormat="1" ht="12.75"/>
    <row r="458" s="81" customFormat="1" ht="12.75"/>
    <row r="459" s="81" customFormat="1" ht="12.75"/>
    <row r="460" s="81" customFormat="1" ht="12.75"/>
    <row r="461" s="81" customFormat="1" ht="12.75"/>
    <row r="462" s="81" customFormat="1" ht="12.75"/>
  </sheetData>
  <mergeCells count="2">
    <mergeCell ref="D10:E10"/>
    <mergeCell ref="F10:G10"/>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53"/>
  <sheetViews>
    <sheetView showGridLines="0" workbookViewId="0" topLeftCell="A1">
      <selection activeCell="B3" sqref="B3"/>
    </sheetView>
  </sheetViews>
  <sheetFormatPr defaultColWidth="9.125" defaultRowHeight="12.75"/>
  <cols>
    <col min="1" max="2" width="9.125" style="1" customWidth="1"/>
    <col min="3" max="3" width="14.00390625" style="1" customWidth="1"/>
    <col min="4" max="4" width="15.375" style="1" customWidth="1"/>
    <col min="5" max="5" width="12.125" style="1" bestFit="1" customWidth="1"/>
    <col min="6" max="9" width="9.125" style="1" customWidth="1"/>
    <col min="10" max="12" width="14.375" style="1" customWidth="1"/>
    <col min="13" max="13" width="13.75390625" style="1" customWidth="1"/>
    <col min="14" max="15" width="9.125" style="1" customWidth="1"/>
    <col min="16" max="16" width="2.75390625" style="1" customWidth="1"/>
    <col min="17" max="20" width="9.125" style="1" customWidth="1"/>
    <col min="21" max="21" width="12.25390625" style="1" customWidth="1"/>
    <col min="22" max="22" width="11.875" style="1" customWidth="1"/>
    <col min="23" max="16384" width="9.125" style="1" customWidth="1"/>
  </cols>
  <sheetData>
    <row r="1" ht="12"/>
    <row r="2" ht="15.75">
      <c r="B2" s="412" t="s">
        <v>206</v>
      </c>
    </row>
    <row r="3" ht="12.75">
      <c r="B3" s="411" t="s">
        <v>174</v>
      </c>
    </row>
    <row r="4" spans="2:7" ht="36">
      <c r="B4" s="205" t="s">
        <v>159</v>
      </c>
      <c r="C4" s="202" t="s">
        <v>90</v>
      </c>
      <c r="D4" s="202" t="s">
        <v>89</v>
      </c>
      <c r="E4" s="194" t="s">
        <v>205</v>
      </c>
      <c r="G4" s="20"/>
    </row>
    <row r="5" spans="2:7" ht="12">
      <c r="B5" s="203" t="s">
        <v>207</v>
      </c>
      <c r="C5" s="342">
        <v>66046231</v>
      </c>
      <c r="D5" s="342">
        <v>9917361</v>
      </c>
      <c r="E5" s="291">
        <v>-84.98421355792429</v>
      </c>
      <c r="G5" s="20"/>
    </row>
    <row r="6" spans="2:7" ht="12">
      <c r="B6" s="204" t="s">
        <v>208</v>
      </c>
      <c r="C6" s="343">
        <v>63043028</v>
      </c>
      <c r="D6" s="343">
        <v>6766077</v>
      </c>
      <c r="E6" s="292">
        <v>-89.26752534792587</v>
      </c>
      <c r="G6" s="20"/>
    </row>
    <row r="7" spans="2:11" ht="12">
      <c r="B7" s="204" t="s">
        <v>209</v>
      </c>
      <c r="C7" s="343">
        <v>28614686</v>
      </c>
      <c r="D7" s="343">
        <v>8505076</v>
      </c>
      <c r="E7" s="292">
        <v>-70.27723456409761</v>
      </c>
      <c r="F7" s="1" t="s">
        <v>71</v>
      </c>
      <c r="G7" s="305">
        <f>(SUM(D5:D7)/SUM(C5:C7))-1</f>
        <v>-0.8402797469651124</v>
      </c>
      <c r="K7" s="13"/>
    </row>
    <row r="8" spans="2:11" ht="12">
      <c r="B8" s="204" t="s">
        <v>210</v>
      </c>
      <c r="C8" s="343">
        <v>890607</v>
      </c>
      <c r="D8" s="343">
        <v>9998446</v>
      </c>
      <c r="E8" s="292">
        <v>1022.6552227862569</v>
      </c>
      <c r="G8" s="20"/>
      <c r="K8" s="13"/>
    </row>
    <row r="9" spans="2:12" ht="12">
      <c r="B9" s="204" t="s">
        <v>211</v>
      </c>
      <c r="C9" s="343">
        <v>1457377</v>
      </c>
      <c r="D9" s="343">
        <v>15182485</v>
      </c>
      <c r="E9" s="292">
        <v>941.7678473037519</v>
      </c>
      <c r="G9" s="20"/>
      <c r="I9" s="14"/>
      <c r="L9" s="13"/>
    </row>
    <row r="10" spans="2:11" ht="12">
      <c r="B10" s="204" t="s">
        <v>212</v>
      </c>
      <c r="C10" s="343">
        <v>4949208</v>
      </c>
      <c r="D10" s="343">
        <v>26957948</v>
      </c>
      <c r="E10" s="292">
        <v>444.69216084674554</v>
      </c>
      <c r="F10" s="1" t="s">
        <v>72</v>
      </c>
      <c r="G10" s="305">
        <f>(SUM(D8:D10)/SUM(C8:C10))-1</f>
        <v>6.1450605931706335</v>
      </c>
      <c r="K10" s="13"/>
    </row>
    <row r="11" spans="2:11" ht="12">
      <c r="B11" s="204" t="s">
        <v>213</v>
      </c>
      <c r="C11" s="343">
        <v>21944477</v>
      </c>
      <c r="D11" s="343">
        <v>48931089</v>
      </c>
      <c r="E11" s="292">
        <v>122.97678363444251</v>
      </c>
      <c r="G11" s="20"/>
      <c r="K11" s="13"/>
    </row>
    <row r="12" spans="2:11" ht="12">
      <c r="B12" s="204" t="s">
        <v>214</v>
      </c>
      <c r="C12" s="343">
        <v>30604656</v>
      </c>
      <c r="D12" s="343">
        <v>59189444</v>
      </c>
      <c r="E12" s="292">
        <v>93.40012839876391</v>
      </c>
      <c r="G12" s="20"/>
      <c r="I12" s="14"/>
      <c r="K12" s="13"/>
    </row>
    <row r="13" spans="2:11" ht="12">
      <c r="B13" s="204" t="s">
        <v>215</v>
      </c>
      <c r="C13" s="343">
        <v>21930578</v>
      </c>
      <c r="D13" s="343">
        <v>52377148</v>
      </c>
      <c r="E13" s="292">
        <v>138.83158939084962</v>
      </c>
      <c r="F13" s="1" t="s">
        <v>73</v>
      </c>
      <c r="G13" s="305">
        <f>(SUM(D11:D13)/SUM(C11:C13))-1</f>
        <v>1.1549181494541512</v>
      </c>
      <c r="K13" s="13"/>
    </row>
    <row r="14" spans="2:11" ht="12">
      <c r="B14" s="204" t="s">
        <v>216</v>
      </c>
      <c r="C14" s="343">
        <v>17411214</v>
      </c>
      <c r="D14" s="343">
        <v>53682540</v>
      </c>
      <c r="E14" s="292">
        <v>208.32163684852762</v>
      </c>
      <c r="G14" s="20"/>
      <c r="K14" s="13"/>
    </row>
    <row r="15" spans="2:11" ht="12">
      <c r="B15" s="204" t="s">
        <v>217</v>
      </c>
      <c r="C15" s="343">
        <v>8187508</v>
      </c>
      <c r="D15" s="343">
        <v>42114763</v>
      </c>
      <c r="E15" s="292">
        <v>414.37828213419766</v>
      </c>
      <c r="G15" s="20"/>
      <c r="I15" s="14"/>
      <c r="K15" s="13"/>
    </row>
    <row r="16" spans="2:11" ht="12">
      <c r="B16" s="204" t="s">
        <v>218</v>
      </c>
      <c r="C16" s="343">
        <v>11678538</v>
      </c>
      <c r="D16" s="343">
        <v>39847923</v>
      </c>
      <c r="E16" s="292">
        <v>241.20643354502081</v>
      </c>
      <c r="F16" s="1" t="s">
        <v>74</v>
      </c>
      <c r="G16" s="305">
        <f>(SUM(D14:D16)/SUM(C14:C16))-1</f>
        <v>2.6388196450060977</v>
      </c>
      <c r="K16" s="13"/>
    </row>
    <row r="17" spans="3:11" ht="12">
      <c r="C17" s="1">
        <f>SUM(C5:C16)</f>
        <v>276758108</v>
      </c>
      <c r="G17" s="20"/>
      <c r="K17" s="13"/>
    </row>
    <row r="18" spans="7:11" ht="12">
      <c r="G18" s="20"/>
      <c r="I18" s="14"/>
      <c r="J18" s="13">
        <f>SUM(C5:C16)/SUM(D5:D16)-1</f>
        <v>-0.25895550998298933</v>
      </c>
      <c r="K18" s="13"/>
    </row>
    <row r="19" spans="5:7" ht="12">
      <c r="E19" s="14"/>
      <c r="G19" s="20"/>
    </row>
    <row r="20" spans="5:7" ht="12">
      <c r="E20" s="14"/>
      <c r="G20" s="20"/>
    </row>
    <row r="21" ht="12">
      <c r="E21" s="14"/>
    </row>
    <row r="22" ht="12">
      <c r="E22" s="14"/>
    </row>
    <row r="23" ht="12">
      <c r="E23" s="14"/>
    </row>
    <row r="24" spans="2:13" ht="12">
      <c r="B24" s="2"/>
      <c r="C24" s="15"/>
      <c r="E24" s="14"/>
      <c r="H24" s="2"/>
      <c r="I24" s="2"/>
      <c r="J24" s="2"/>
      <c r="K24" s="2"/>
      <c r="L24" s="2"/>
      <c r="M24" s="2"/>
    </row>
    <row r="25" spans="2:13" ht="12">
      <c r="B25" s="2"/>
      <c r="C25" s="2"/>
      <c r="D25" s="2"/>
      <c r="E25" s="14"/>
      <c r="H25" s="2"/>
      <c r="I25" s="2"/>
      <c r="J25" s="2"/>
      <c r="K25" s="2"/>
      <c r="L25" s="2"/>
      <c r="M25" s="2"/>
    </row>
    <row r="26" spans="2:13" ht="12">
      <c r="B26" s="2"/>
      <c r="C26" s="2"/>
      <c r="D26" s="2"/>
      <c r="E26" s="14"/>
      <c r="H26" s="2"/>
      <c r="I26" s="2"/>
      <c r="J26" s="2"/>
      <c r="K26" s="2"/>
      <c r="L26" s="2"/>
      <c r="M26" s="2"/>
    </row>
    <row r="27" spans="1:17" ht="12">
      <c r="A27" s="7"/>
      <c r="B27" s="6"/>
      <c r="C27" s="6"/>
      <c r="D27" s="6"/>
      <c r="E27" s="14"/>
      <c r="F27" s="6"/>
      <c r="G27" s="6"/>
      <c r="H27" s="6"/>
      <c r="I27" s="6"/>
      <c r="J27" s="6"/>
      <c r="K27" s="6"/>
      <c r="L27" s="6"/>
      <c r="M27" s="6"/>
      <c r="N27" s="7"/>
      <c r="O27" s="7"/>
      <c r="P27" s="7"/>
      <c r="Q27" s="7"/>
    </row>
    <row r="28" spans="1:17" ht="12">
      <c r="A28" s="7"/>
      <c r="B28" s="6"/>
      <c r="C28" s="6"/>
      <c r="D28" s="6"/>
      <c r="E28" s="6"/>
      <c r="F28" s="6"/>
      <c r="G28" s="6"/>
      <c r="H28" s="6"/>
      <c r="I28" s="6"/>
      <c r="J28" s="6"/>
      <c r="K28" s="6"/>
      <c r="L28" s="6"/>
      <c r="M28" s="6"/>
      <c r="N28" s="7"/>
      <c r="O28" s="7"/>
      <c r="P28" s="7"/>
      <c r="Q28" s="7"/>
    </row>
    <row r="29" spans="1:17" ht="12">
      <c r="A29" s="7"/>
      <c r="B29" s="6"/>
      <c r="C29" s="6"/>
      <c r="D29" s="6"/>
      <c r="E29" s="6"/>
      <c r="F29" s="6"/>
      <c r="G29" s="6"/>
      <c r="H29" s="6"/>
      <c r="I29" s="6"/>
      <c r="J29" s="6"/>
      <c r="K29" s="6"/>
      <c r="L29" s="6"/>
      <c r="M29" s="6"/>
      <c r="N29" s="7"/>
      <c r="O29" s="7"/>
      <c r="P29" s="7"/>
      <c r="Q29" s="7"/>
    </row>
    <row r="30" spans="1:17" ht="12">
      <c r="A30" s="7"/>
      <c r="B30" s="83" t="s">
        <v>130</v>
      </c>
      <c r="C30" s="6"/>
      <c r="D30" s="6"/>
      <c r="E30" s="6"/>
      <c r="F30" s="6"/>
      <c r="G30" s="6"/>
      <c r="H30" s="6"/>
      <c r="I30" s="6"/>
      <c r="J30" s="6"/>
      <c r="K30" s="6"/>
      <c r="L30" s="6"/>
      <c r="M30" s="6"/>
      <c r="N30" s="7"/>
      <c r="O30" s="7"/>
      <c r="P30" s="7"/>
      <c r="Q30" s="7"/>
    </row>
    <row r="31" spans="1:17" ht="12">
      <c r="A31" s="7"/>
      <c r="B31" s="6"/>
      <c r="C31" s="6"/>
      <c r="D31" s="6"/>
      <c r="E31" s="6"/>
      <c r="F31" s="6"/>
      <c r="G31" s="6"/>
      <c r="H31" s="6"/>
      <c r="I31" s="6"/>
      <c r="J31" s="6"/>
      <c r="K31" s="6"/>
      <c r="L31" s="6"/>
      <c r="M31" s="6"/>
      <c r="N31" s="7"/>
      <c r="O31" s="7"/>
      <c r="P31" s="7"/>
      <c r="Q31" s="7"/>
    </row>
    <row r="32" spans="1:17" ht="12">
      <c r="A32" s="7"/>
      <c r="B32" s="6"/>
      <c r="C32" s="6"/>
      <c r="D32" s="6"/>
      <c r="E32" s="6"/>
      <c r="F32" s="6"/>
      <c r="G32" s="6"/>
      <c r="H32" s="6"/>
      <c r="I32" s="6"/>
      <c r="J32" s="6"/>
      <c r="K32" s="6"/>
      <c r="L32" s="6"/>
      <c r="M32" s="6"/>
      <c r="N32" s="7"/>
      <c r="O32" s="7"/>
      <c r="P32" s="7"/>
      <c r="Q32" s="7"/>
    </row>
    <row r="33" spans="1:17" ht="12">
      <c r="A33" s="7"/>
      <c r="B33" s="7"/>
      <c r="C33" s="7"/>
      <c r="D33" s="7"/>
      <c r="E33" s="7"/>
      <c r="F33" s="7"/>
      <c r="G33" s="7"/>
      <c r="H33" s="7"/>
      <c r="I33" s="7"/>
      <c r="J33" s="7"/>
      <c r="K33" s="7"/>
      <c r="L33" s="7"/>
      <c r="M33" s="7"/>
      <c r="N33" s="7"/>
      <c r="O33" s="7"/>
      <c r="P33" s="7"/>
      <c r="Q33" s="7"/>
    </row>
    <row r="34" spans="1:17" ht="12">
      <c r="A34" s="7"/>
      <c r="H34" s="7"/>
      <c r="I34" s="7"/>
      <c r="J34" s="7"/>
      <c r="K34" s="7"/>
      <c r="L34" s="7"/>
      <c r="M34" s="7"/>
      <c r="N34" s="7"/>
      <c r="O34" s="7"/>
      <c r="P34" s="7"/>
      <c r="Q34" s="7"/>
    </row>
    <row r="35" spans="1:17" ht="12">
      <c r="A35" s="7"/>
      <c r="H35" s="7"/>
      <c r="I35" s="7"/>
      <c r="J35" s="7"/>
      <c r="K35" s="7"/>
      <c r="L35" s="7"/>
      <c r="M35" s="7"/>
      <c r="N35" s="7"/>
      <c r="O35" s="7"/>
      <c r="P35" s="7"/>
      <c r="Q35" s="7"/>
    </row>
    <row r="36" spans="1:17" ht="12">
      <c r="A36" s="7"/>
      <c r="H36" s="7"/>
      <c r="I36" s="7"/>
      <c r="J36" s="7"/>
      <c r="K36" s="7"/>
      <c r="L36" s="7"/>
      <c r="M36" s="7"/>
      <c r="N36" s="7"/>
      <c r="O36" s="7"/>
      <c r="P36" s="7"/>
      <c r="Q36" s="7"/>
    </row>
    <row r="37" spans="1:17" ht="12">
      <c r="A37" s="7"/>
      <c r="H37" s="7"/>
      <c r="I37" s="7"/>
      <c r="J37" s="7"/>
      <c r="K37" s="7"/>
      <c r="L37" s="7"/>
      <c r="M37" s="7"/>
      <c r="N37" s="7"/>
      <c r="O37" s="7"/>
      <c r="P37" s="7"/>
      <c r="Q37" s="7"/>
    </row>
    <row r="38" spans="1:17" ht="12">
      <c r="A38" s="7"/>
      <c r="H38" s="7"/>
      <c r="I38" s="7"/>
      <c r="J38" s="7"/>
      <c r="K38" s="7"/>
      <c r="L38" s="7"/>
      <c r="M38" s="7"/>
      <c r="N38" s="7"/>
      <c r="O38" s="7"/>
      <c r="P38" s="7"/>
      <c r="Q38" s="7"/>
    </row>
    <row r="39" spans="1:17" ht="12">
      <c r="A39" s="7"/>
      <c r="H39" s="7"/>
      <c r="I39" s="7"/>
      <c r="J39" s="7"/>
      <c r="K39" s="7"/>
      <c r="L39" s="7"/>
      <c r="M39" s="7"/>
      <c r="N39" s="7"/>
      <c r="O39" s="7"/>
      <c r="P39" s="7"/>
      <c r="Q39" s="7"/>
    </row>
    <row r="40" spans="1:17" ht="12">
      <c r="A40" s="7"/>
      <c r="H40" s="7"/>
      <c r="I40" s="7"/>
      <c r="J40" s="7"/>
      <c r="K40" s="7"/>
      <c r="L40" s="7"/>
      <c r="M40" s="7"/>
      <c r="N40" s="7"/>
      <c r="O40" s="7"/>
      <c r="P40" s="7"/>
      <c r="Q40" s="7"/>
    </row>
    <row r="41" spans="1:17" ht="12">
      <c r="A41" s="7"/>
      <c r="H41" s="7"/>
      <c r="I41" s="7"/>
      <c r="J41" s="7"/>
      <c r="K41" s="7"/>
      <c r="L41" s="7"/>
      <c r="M41" s="7"/>
      <c r="N41" s="7"/>
      <c r="O41" s="7"/>
      <c r="P41" s="7"/>
      <c r="Q41" s="7"/>
    </row>
    <row r="42" spans="1:17" ht="12">
      <c r="A42" s="7"/>
      <c r="H42" s="7"/>
      <c r="I42" s="7"/>
      <c r="J42" s="7"/>
      <c r="K42" s="7"/>
      <c r="L42" s="7"/>
      <c r="M42" s="7"/>
      <c r="N42" s="7"/>
      <c r="O42" s="7"/>
      <c r="P42" s="7"/>
      <c r="Q42" s="7"/>
    </row>
    <row r="43" spans="1:17" ht="12">
      <c r="A43" s="7"/>
      <c r="H43" s="7"/>
      <c r="I43" s="7"/>
      <c r="J43" s="7"/>
      <c r="K43" s="7"/>
      <c r="L43" s="7"/>
      <c r="M43" s="7"/>
      <c r="N43" s="7"/>
      <c r="O43" s="7"/>
      <c r="P43" s="7"/>
      <c r="Q43" s="7"/>
    </row>
    <row r="44" spans="1:17" ht="12">
      <c r="A44" s="7"/>
      <c r="H44" s="7"/>
      <c r="I44" s="7"/>
      <c r="J44" s="7"/>
      <c r="K44" s="7"/>
      <c r="L44" s="7"/>
      <c r="M44" s="7"/>
      <c r="N44" s="7"/>
      <c r="O44" s="7"/>
      <c r="P44" s="7"/>
      <c r="Q44" s="7"/>
    </row>
    <row r="45" spans="1:17" ht="12">
      <c r="A45" s="7"/>
      <c r="H45" s="7"/>
      <c r="I45" s="7"/>
      <c r="J45" s="7"/>
      <c r="K45" s="7"/>
      <c r="L45" s="7"/>
      <c r="M45" s="7"/>
      <c r="N45" s="7"/>
      <c r="O45" s="7"/>
      <c r="P45" s="7"/>
      <c r="Q45" s="7"/>
    </row>
    <row r="46" spans="1:17" ht="12">
      <c r="A46" s="7"/>
      <c r="H46" s="7"/>
      <c r="I46" s="7"/>
      <c r="J46" s="7"/>
      <c r="K46" s="7"/>
      <c r="L46" s="7"/>
      <c r="M46" s="7"/>
      <c r="N46" s="7"/>
      <c r="O46" s="7"/>
      <c r="P46" s="7"/>
      <c r="Q46" s="7"/>
    </row>
    <row r="47" spans="1:17" ht="12">
      <c r="A47" s="7"/>
      <c r="H47" s="7"/>
      <c r="I47" s="7"/>
      <c r="J47" s="7"/>
      <c r="K47" s="7"/>
      <c r="L47" s="7"/>
      <c r="M47" s="7"/>
      <c r="N47" s="7"/>
      <c r="O47" s="7"/>
      <c r="P47" s="7"/>
      <c r="Q47" s="7"/>
    </row>
    <row r="48" spans="1:17" ht="12">
      <c r="A48" s="7"/>
      <c r="H48" s="7"/>
      <c r="I48" s="7"/>
      <c r="J48" s="7"/>
      <c r="K48" s="7"/>
      <c r="L48" s="7"/>
      <c r="M48" s="7"/>
      <c r="N48" s="7"/>
      <c r="O48" s="7"/>
      <c r="P48" s="7"/>
      <c r="Q48" s="7"/>
    </row>
    <row r="49" spans="1:17" ht="12">
      <c r="A49" s="7"/>
      <c r="H49" s="7"/>
      <c r="I49" s="7"/>
      <c r="J49" s="7"/>
      <c r="K49" s="7"/>
      <c r="L49" s="7"/>
      <c r="M49" s="7"/>
      <c r="N49" s="7"/>
      <c r="O49" s="7"/>
      <c r="P49" s="7"/>
      <c r="Q49" s="7"/>
    </row>
    <row r="50" spans="1:17" ht="12">
      <c r="A50" s="7"/>
      <c r="H50" s="7"/>
      <c r="I50" s="7"/>
      <c r="J50" s="7"/>
      <c r="K50" s="7"/>
      <c r="L50" s="7"/>
      <c r="M50" s="7"/>
      <c r="N50" s="7"/>
      <c r="O50" s="7"/>
      <c r="P50" s="7"/>
      <c r="Q50" s="7"/>
    </row>
    <row r="51" spans="1:17" ht="12">
      <c r="A51" s="7"/>
      <c r="B51" s="7"/>
      <c r="C51" s="7"/>
      <c r="D51" s="7"/>
      <c r="E51" s="7"/>
      <c r="F51" s="7"/>
      <c r="G51" s="7"/>
      <c r="H51" s="7"/>
      <c r="I51" s="7"/>
      <c r="J51" s="7"/>
      <c r="K51" s="7"/>
      <c r="L51" s="7"/>
      <c r="M51" s="7"/>
      <c r="N51" s="7"/>
      <c r="O51" s="7"/>
      <c r="P51" s="7"/>
      <c r="Q51" s="7"/>
    </row>
    <row r="52" spans="1:17" ht="12">
      <c r="A52" s="7"/>
      <c r="B52" s="7"/>
      <c r="C52" s="7"/>
      <c r="D52" s="7"/>
      <c r="E52" s="7"/>
      <c r="F52" s="7"/>
      <c r="G52" s="7"/>
      <c r="H52" s="7"/>
      <c r="I52" s="7"/>
      <c r="J52" s="7"/>
      <c r="K52" s="7"/>
      <c r="L52" s="7"/>
      <c r="M52" s="7"/>
      <c r="N52" s="7"/>
      <c r="O52" s="7"/>
      <c r="P52" s="7"/>
      <c r="Q52" s="7"/>
    </row>
    <row r="53" spans="1:17" ht="12">
      <c r="A53" s="7"/>
      <c r="B53" s="7"/>
      <c r="C53" s="7"/>
      <c r="D53" s="7"/>
      <c r="E53" s="7"/>
      <c r="F53" s="7"/>
      <c r="G53" s="7"/>
      <c r="H53" s="7"/>
      <c r="I53" s="7"/>
      <c r="J53" s="7"/>
      <c r="K53" s="7"/>
      <c r="L53" s="7"/>
      <c r="M53" s="7"/>
      <c r="N53" s="7"/>
      <c r="O53" s="7"/>
      <c r="P53" s="7"/>
      <c r="Q53" s="7"/>
    </row>
  </sheetData>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B45"/>
  <sheetViews>
    <sheetView showGridLines="0" workbookViewId="0" topLeftCell="A1">
      <selection activeCell="B3" sqref="B3"/>
    </sheetView>
  </sheetViews>
  <sheetFormatPr defaultColWidth="9.125" defaultRowHeight="12.75"/>
  <cols>
    <col min="1" max="2" width="9.125" style="1" customWidth="1"/>
    <col min="3" max="5" width="12.125" style="1" bestFit="1" customWidth="1"/>
    <col min="6" max="6" width="13.75390625" style="1" bestFit="1" customWidth="1"/>
    <col min="7" max="8" width="9.125" style="1" customWidth="1"/>
    <col min="9" max="15" width="9.125" style="1" hidden="1" customWidth="1"/>
    <col min="16" max="16384" width="9.125" style="1" customWidth="1"/>
  </cols>
  <sheetData>
    <row r="1" ht="12"/>
    <row r="2" ht="15.75">
      <c r="B2" s="413" t="s">
        <v>219</v>
      </c>
    </row>
    <row r="3" ht="12.75">
      <c r="B3" s="411" t="s">
        <v>175</v>
      </c>
    </row>
    <row r="4" spans="1:7" ht="12">
      <c r="A4" s="2"/>
      <c r="G4" s="2"/>
    </row>
    <row r="5" spans="1:7" ht="12">
      <c r="A5" s="2"/>
      <c r="C5" s="1" t="s">
        <v>63</v>
      </c>
      <c r="D5" s="1" t="s">
        <v>64</v>
      </c>
      <c r="E5" s="1" t="s">
        <v>62</v>
      </c>
      <c r="F5" s="206" t="s">
        <v>160</v>
      </c>
      <c r="G5" s="2"/>
    </row>
    <row r="6" spans="1:7" ht="12">
      <c r="A6" s="2"/>
      <c r="B6" s="345" t="s">
        <v>158</v>
      </c>
      <c r="C6" s="346">
        <v>146207216</v>
      </c>
      <c r="D6" s="346">
        <v>141297740</v>
      </c>
      <c r="E6" s="346">
        <v>85965344</v>
      </c>
      <c r="F6" s="345">
        <f>SUM(C6:E6)</f>
        <v>373470300</v>
      </c>
      <c r="G6" s="2"/>
    </row>
    <row r="7" spans="1:7" ht="12">
      <c r="A7" s="2"/>
      <c r="C7" s="14">
        <f>C6/$F$6</f>
        <v>0.3914828461593867</v>
      </c>
      <c r="D7" s="14">
        <f>D6/$F$6</f>
        <v>0.3783372867936219</v>
      </c>
      <c r="E7" s="14">
        <f>E6/$F$6</f>
        <v>0.23017986704699142</v>
      </c>
      <c r="F7" s="17"/>
      <c r="G7" s="2"/>
    </row>
    <row r="8" spans="1:7" ht="12">
      <c r="A8" s="2"/>
      <c r="B8" s="2"/>
      <c r="C8" s="2"/>
      <c r="D8" s="2"/>
      <c r="E8" s="2"/>
      <c r="F8" s="2"/>
      <c r="G8" s="2"/>
    </row>
    <row r="9" spans="1:7" ht="12">
      <c r="A9" s="2"/>
      <c r="B9" s="2"/>
      <c r="C9" s="2"/>
      <c r="D9" s="2"/>
      <c r="E9" s="2"/>
      <c r="F9" s="2"/>
      <c r="G9" s="2"/>
    </row>
    <row r="10" spans="1:7" ht="12">
      <c r="A10" s="2"/>
      <c r="G10" s="2"/>
    </row>
    <row r="11" spans="1:7" ht="12">
      <c r="A11" s="2"/>
      <c r="G11" s="2"/>
    </row>
    <row r="12" spans="1:7" ht="12">
      <c r="A12" s="2"/>
      <c r="C12" s="16"/>
      <c r="D12" s="16"/>
      <c r="E12" s="16"/>
      <c r="G12" s="2"/>
    </row>
    <row r="13" spans="1:7" ht="12">
      <c r="A13" s="2"/>
      <c r="G13" s="2"/>
    </row>
    <row r="14" spans="1:7" ht="12">
      <c r="A14" s="2"/>
      <c r="B14" s="83" t="s">
        <v>130</v>
      </c>
      <c r="F14" s="2"/>
      <c r="G14" s="2"/>
    </row>
    <row r="15" spans="1:7" ht="12">
      <c r="A15" s="2"/>
      <c r="G15" s="2"/>
    </row>
    <row r="16" spans="1:7" ht="12">
      <c r="A16" s="2"/>
      <c r="G16" s="2"/>
    </row>
    <row r="17" spans="1:7" ht="12">
      <c r="A17" s="2"/>
      <c r="G17" s="2"/>
    </row>
    <row r="18" spans="1:28" ht="12">
      <c r="A18" s="2"/>
      <c r="C18" s="325"/>
      <c r="D18" s="325"/>
      <c r="E18" s="325"/>
      <c r="G18" s="2"/>
      <c r="AB18" s="325"/>
    </row>
    <row r="19" spans="1:7" ht="12">
      <c r="A19" s="2"/>
      <c r="C19" s="325"/>
      <c r="D19" s="325"/>
      <c r="E19" s="325"/>
      <c r="G19" s="2"/>
    </row>
    <row r="20" spans="1:7" ht="12">
      <c r="A20" s="2"/>
      <c r="G20" s="2"/>
    </row>
    <row r="21" spans="1:7" ht="12">
      <c r="A21" s="2"/>
      <c r="G21" s="2"/>
    </row>
    <row r="22" spans="1:7" ht="12">
      <c r="A22" s="2"/>
      <c r="G22" s="2"/>
    </row>
    <row r="23" spans="1:7" ht="12">
      <c r="A23" s="2"/>
      <c r="G23" s="2"/>
    </row>
    <row r="24" spans="1:28" ht="42.6" customHeight="1">
      <c r="A24" s="2"/>
      <c r="G24" s="2"/>
      <c r="AB24" s="325"/>
    </row>
    <row r="25" ht="42.6" customHeight="1"/>
    <row r="26" ht="12"/>
    <row r="27" ht="12"/>
    <row r="28" ht="12"/>
    <row r="29" ht="12"/>
    <row r="30" ht="12"/>
    <row r="31" ht="12"/>
    <row r="32" ht="12"/>
    <row r="41" spans="2:6" ht="12.75">
      <c r="B41" s="2"/>
      <c r="C41" s="2"/>
      <c r="D41" s="14"/>
      <c r="E41" s="2"/>
      <c r="F41" s="2"/>
    </row>
    <row r="42" spans="2:6" ht="12.75">
      <c r="B42" s="2"/>
      <c r="C42" s="2"/>
      <c r="D42" s="2"/>
      <c r="E42" s="2"/>
      <c r="F42" s="2"/>
    </row>
    <row r="43" spans="2:6" ht="12.75">
      <c r="B43" s="2"/>
      <c r="C43" s="2"/>
      <c r="D43" s="2"/>
      <c r="E43" s="2"/>
      <c r="F43" s="2"/>
    </row>
    <row r="44" spans="2:6" ht="12.75">
      <c r="B44" s="2"/>
      <c r="C44" s="2"/>
      <c r="D44" s="2"/>
      <c r="E44" s="2"/>
      <c r="F44" s="2"/>
    </row>
    <row r="45" spans="2:6" ht="12.75">
      <c r="B45" s="2"/>
      <c r="C45" s="2"/>
      <c r="D45" s="2"/>
      <c r="E45" s="2"/>
      <c r="F45" s="2"/>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40"/>
  <sheetViews>
    <sheetView showGridLines="0" workbookViewId="0" topLeftCell="A1">
      <selection activeCell="B2" sqref="B2:J37"/>
    </sheetView>
  </sheetViews>
  <sheetFormatPr defaultColWidth="9.125" defaultRowHeight="12.75"/>
  <cols>
    <col min="1" max="1" width="9.125" style="20" customWidth="1"/>
    <col min="2" max="2" width="17.875" style="20" customWidth="1"/>
    <col min="3" max="10" width="10.25390625" style="20" customWidth="1"/>
    <col min="11" max="11" width="10.125" style="20" bestFit="1" customWidth="1"/>
    <col min="12" max="12" width="9.125" style="20" customWidth="1"/>
    <col min="13" max="13" width="16.875" style="20" customWidth="1"/>
    <col min="14" max="15" width="9.125" style="20" customWidth="1"/>
    <col min="16" max="16384" width="9.125" style="20" customWidth="1"/>
  </cols>
  <sheetData>
    <row r="1" spans="1:59" ht="12.7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row>
    <row r="2" spans="1:59" ht="15.75">
      <c r="A2" s="81"/>
      <c r="B2" s="409" t="s">
        <v>220</v>
      </c>
      <c r="C2" s="409"/>
      <c r="D2" s="409"/>
      <c r="E2" s="409"/>
      <c r="F2" s="409"/>
      <c r="G2" s="409"/>
      <c r="H2" s="409"/>
      <c r="I2" s="409"/>
      <c r="J2" s="409"/>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row>
    <row r="3" spans="1:59" ht="16.5" customHeight="1">
      <c r="A3" s="81"/>
      <c r="B3" s="407" t="s">
        <v>176</v>
      </c>
      <c r="C3" s="407"/>
      <c r="D3" s="407"/>
      <c r="E3" s="407"/>
      <c r="F3" s="407"/>
      <c r="G3" s="407"/>
      <c r="H3" s="407"/>
      <c r="I3" s="407"/>
      <c r="J3" s="407"/>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row>
    <row r="4" spans="1:59" ht="22.5" customHeight="1">
      <c r="A4" s="81"/>
      <c r="B4" s="328"/>
      <c r="C4" s="361" t="s">
        <v>160</v>
      </c>
      <c r="D4" s="362"/>
      <c r="E4" s="363" t="s">
        <v>62</v>
      </c>
      <c r="F4" s="362"/>
      <c r="G4" s="363" t="s">
        <v>179</v>
      </c>
      <c r="H4" s="362"/>
      <c r="I4" s="363" t="s">
        <v>181</v>
      </c>
      <c r="J4" s="364"/>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row>
    <row r="5" spans="1:59" ht="42.75" customHeight="1">
      <c r="A5" s="81"/>
      <c r="B5" s="92"/>
      <c r="C5" s="93" t="s">
        <v>177</v>
      </c>
      <c r="D5" s="92" t="s">
        <v>221</v>
      </c>
      <c r="E5" s="93" t="s">
        <v>177</v>
      </c>
      <c r="F5" s="92" t="s">
        <v>221</v>
      </c>
      <c r="G5" s="93" t="s">
        <v>177</v>
      </c>
      <c r="H5" s="92" t="s">
        <v>221</v>
      </c>
      <c r="I5" s="93" t="s">
        <v>177</v>
      </c>
      <c r="J5" s="92" t="s">
        <v>221</v>
      </c>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row>
    <row r="6" spans="1:49" ht="12.75" customHeight="1">
      <c r="A6" s="81"/>
      <c r="B6" s="94" t="s">
        <v>182</v>
      </c>
      <c r="C6" s="95">
        <v>373470.3</v>
      </c>
      <c r="D6" s="96">
        <v>34.94466438540618</v>
      </c>
      <c r="E6" s="255">
        <v>85965.344</v>
      </c>
      <c r="F6" s="96">
        <v>41.18091677838278</v>
      </c>
      <c r="G6" s="95">
        <v>141297.74</v>
      </c>
      <c r="H6" s="96">
        <v>53.191839343446354</v>
      </c>
      <c r="I6" s="95">
        <v>146207.216</v>
      </c>
      <c r="J6" s="97">
        <v>18.259921394358326</v>
      </c>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row>
    <row r="7" spans="1:49" ht="12.75" customHeight="1">
      <c r="A7" s="81"/>
      <c r="B7" s="98" t="s">
        <v>126</v>
      </c>
      <c r="C7" s="99">
        <v>13500.02</v>
      </c>
      <c r="D7" s="100">
        <v>42.61847986251177</v>
      </c>
      <c r="E7" s="99">
        <v>23.804</v>
      </c>
      <c r="F7" s="100">
        <v>404.74978795589476</v>
      </c>
      <c r="G7" s="99">
        <v>9543.4</v>
      </c>
      <c r="H7" s="100">
        <v>47.198275463170056</v>
      </c>
      <c r="I7" s="101">
        <v>3932.816</v>
      </c>
      <c r="J7" s="102">
        <v>32.07349983947601</v>
      </c>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row>
    <row r="8" spans="1:49" ht="12.75" customHeight="1">
      <c r="A8" s="81"/>
      <c r="B8" s="103" t="s">
        <v>108</v>
      </c>
      <c r="C8" s="104">
        <v>5047.877</v>
      </c>
      <c r="D8" s="105">
        <v>35.36749765420755</v>
      </c>
      <c r="E8" s="106">
        <v>207.667</v>
      </c>
      <c r="F8" s="105">
        <v>55.346349491322556</v>
      </c>
      <c r="G8" s="106">
        <v>3448.31</v>
      </c>
      <c r="H8" s="105">
        <v>44.64308709725995</v>
      </c>
      <c r="I8" s="107">
        <v>1391.9</v>
      </c>
      <c r="J8" s="108">
        <v>14.907324547354794</v>
      </c>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row>
    <row r="9" spans="1:49" ht="12.75" customHeight="1">
      <c r="A9" s="81"/>
      <c r="B9" s="103" t="s">
        <v>129</v>
      </c>
      <c r="C9" s="106">
        <v>4755.16</v>
      </c>
      <c r="D9" s="105">
        <v>24.435935574971502</v>
      </c>
      <c r="E9" s="106">
        <v>9.355</v>
      </c>
      <c r="F9" s="105">
        <v>-25.51158531730232</v>
      </c>
      <c r="G9" s="106">
        <v>3059.999</v>
      </c>
      <c r="H9" s="105">
        <v>38.40613076036552</v>
      </c>
      <c r="I9" s="107">
        <v>1685.806</v>
      </c>
      <c r="J9" s="108">
        <v>5.499430825775109</v>
      </c>
      <c r="K9" s="12"/>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row>
    <row r="10" spans="1:49" ht="12.75" customHeight="1">
      <c r="A10" s="81"/>
      <c r="B10" s="103" t="s">
        <v>118</v>
      </c>
      <c r="C10" s="106">
        <v>10817.817</v>
      </c>
      <c r="D10" s="105">
        <v>24.936473960040416</v>
      </c>
      <c r="E10" s="106">
        <v>1092.959</v>
      </c>
      <c r="F10" s="105">
        <v>34.225130883622576</v>
      </c>
      <c r="G10" s="106">
        <v>6802.308</v>
      </c>
      <c r="H10" s="105">
        <v>43.98408922968615</v>
      </c>
      <c r="I10" s="107">
        <v>2922.55</v>
      </c>
      <c r="J10" s="108">
        <v>-6.329546408789133</v>
      </c>
      <c r="K10" s="12"/>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row>
    <row r="11" spans="1:49" ht="12.75" customHeight="1">
      <c r="A11" s="81"/>
      <c r="B11" s="103" t="s">
        <v>78</v>
      </c>
      <c r="C11" s="106">
        <v>73597.37</v>
      </c>
      <c r="D11" s="105">
        <v>27.33995088723993</v>
      </c>
      <c r="E11" s="256">
        <v>4767.047</v>
      </c>
      <c r="F11" s="105">
        <v>-19.066735075285703</v>
      </c>
      <c r="G11" s="106">
        <v>40349.528</v>
      </c>
      <c r="H11" s="105">
        <v>40.966806033869105</v>
      </c>
      <c r="I11" s="107">
        <v>28480.795</v>
      </c>
      <c r="J11" s="108">
        <v>22.32727413605875</v>
      </c>
      <c r="K11" s="12"/>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row>
    <row r="12" spans="1:49" ht="12.75" customHeight="1">
      <c r="A12" s="81"/>
      <c r="B12" s="103" t="s">
        <v>123</v>
      </c>
      <c r="C12" s="106">
        <v>1292.941</v>
      </c>
      <c r="D12" s="105">
        <v>50.7210577300816</v>
      </c>
      <c r="E12" s="106">
        <v>38.688</v>
      </c>
      <c r="F12" s="105">
        <v>60.22529611529861</v>
      </c>
      <c r="G12" s="106">
        <v>895.592</v>
      </c>
      <c r="H12" s="105">
        <v>46.57375069146899</v>
      </c>
      <c r="I12" s="107">
        <v>358.661</v>
      </c>
      <c r="J12" s="108">
        <v>61.070718048438735</v>
      </c>
      <c r="K12" s="12"/>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row>
    <row r="13" spans="1:49" ht="12.75" customHeight="1">
      <c r="A13" s="81"/>
      <c r="B13" s="103" t="s">
        <v>82</v>
      </c>
      <c r="C13" s="106">
        <v>9097.359</v>
      </c>
      <c r="D13" s="105">
        <v>10.026998304487611</v>
      </c>
      <c r="E13" s="106">
        <v>37.681</v>
      </c>
      <c r="F13" s="105">
        <v>18.55709026838246</v>
      </c>
      <c r="G13" s="106">
        <v>5321.42</v>
      </c>
      <c r="H13" s="105">
        <v>31.52340825613131</v>
      </c>
      <c r="I13" s="107">
        <v>3738.258</v>
      </c>
      <c r="J13" s="108">
        <v>-10.792652093638821</v>
      </c>
      <c r="K13" s="12"/>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row>
    <row r="14" spans="1:49" ht="12.75" customHeight="1">
      <c r="A14" s="81"/>
      <c r="B14" s="103" t="s">
        <v>119</v>
      </c>
      <c r="C14" s="106">
        <v>32245.559</v>
      </c>
      <c r="D14" s="105">
        <v>85.947765297795</v>
      </c>
      <c r="E14" s="256">
        <v>5803.194</v>
      </c>
      <c r="F14" s="105">
        <v>51.932738172066514</v>
      </c>
      <c r="G14" s="106">
        <v>19505.135</v>
      </c>
      <c r="H14" s="105">
        <v>104.9384842075003</v>
      </c>
      <c r="I14" s="107">
        <v>6937.23</v>
      </c>
      <c r="J14" s="108">
        <v>73.25511262957176</v>
      </c>
      <c r="K14" s="12"/>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row>
    <row r="15" spans="1:49" ht="12.75" customHeight="1">
      <c r="A15" s="81"/>
      <c r="B15" s="103" t="s">
        <v>81</v>
      </c>
      <c r="C15" s="106">
        <v>91898.241</v>
      </c>
      <c r="D15" s="105">
        <v>59.00091016354481</v>
      </c>
      <c r="E15" s="256">
        <v>25974.236</v>
      </c>
      <c r="F15" s="105">
        <v>54.1490000880708</v>
      </c>
      <c r="G15" s="106">
        <v>45558.4</v>
      </c>
      <c r="H15" s="105">
        <v>78.02132353030244</v>
      </c>
      <c r="I15" s="107">
        <v>20365.605</v>
      </c>
      <c r="J15" s="108">
        <v>32.625875246162984</v>
      </c>
      <c r="K15" s="12"/>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row>
    <row r="16" spans="1:49" ht="12.75" customHeight="1">
      <c r="A16" s="81"/>
      <c r="B16" s="103" t="s">
        <v>80</v>
      </c>
      <c r="C16" s="106">
        <v>66030.409</v>
      </c>
      <c r="D16" s="105">
        <v>30.175843152466797</v>
      </c>
      <c r="E16" s="256">
        <v>18978.256</v>
      </c>
      <c r="F16" s="105">
        <v>31.806506103070078</v>
      </c>
      <c r="G16" s="106">
        <v>25924.122</v>
      </c>
      <c r="H16" s="105">
        <v>50.225789620445816</v>
      </c>
      <c r="I16" s="107">
        <v>21128.031</v>
      </c>
      <c r="J16" s="108">
        <v>10.799732923110605</v>
      </c>
      <c r="K16" s="12"/>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row>
    <row r="17" spans="1:49" ht="12.75" customHeight="1">
      <c r="A17" s="81"/>
      <c r="B17" s="103" t="s">
        <v>112</v>
      </c>
      <c r="C17" s="106">
        <v>4458.4</v>
      </c>
      <c r="D17" s="105">
        <v>129.3950184893908</v>
      </c>
      <c r="E17" s="256">
        <v>239.082</v>
      </c>
      <c r="F17" s="105">
        <v>36.374370411777804</v>
      </c>
      <c r="G17" s="106">
        <v>3108.905</v>
      </c>
      <c r="H17" s="105">
        <v>145.48496013215063</v>
      </c>
      <c r="I17" s="107">
        <v>1110.413</v>
      </c>
      <c r="J17" s="108">
        <v>121.28597050617778</v>
      </c>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row>
    <row r="18" spans="1:49" ht="12.75" customHeight="1">
      <c r="A18" s="81"/>
      <c r="B18" s="103" t="s">
        <v>79</v>
      </c>
      <c r="C18" s="106">
        <v>59546.376</v>
      </c>
      <c r="D18" s="105">
        <v>47.37248565196368</v>
      </c>
      <c r="E18" s="256">
        <v>21050.171</v>
      </c>
      <c r="F18" s="105">
        <v>68.0383245605534</v>
      </c>
      <c r="G18" s="106">
        <v>28190.353</v>
      </c>
      <c r="H18" s="105">
        <v>60.866865817999496</v>
      </c>
      <c r="I18" s="107">
        <v>10305.852</v>
      </c>
      <c r="J18" s="108">
        <v>-0.46811370169866917</v>
      </c>
      <c r="K18" s="12"/>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row>
    <row r="19" spans="1:49" ht="12.75" customHeight="1">
      <c r="A19" s="81"/>
      <c r="B19" s="103" t="s">
        <v>110</v>
      </c>
      <c r="C19" s="106">
        <v>4649.499</v>
      </c>
      <c r="D19" s="105">
        <v>104.77169459569086</v>
      </c>
      <c r="E19" s="126" t="s">
        <v>198</v>
      </c>
      <c r="F19" s="105" t="s">
        <v>75</v>
      </c>
      <c r="G19" s="106">
        <v>1908.564</v>
      </c>
      <c r="H19" s="105">
        <v>53.796886936285034</v>
      </c>
      <c r="I19" s="107">
        <v>2740.934</v>
      </c>
      <c r="J19" s="108">
        <v>166.21011972459553</v>
      </c>
      <c r="K19" s="12"/>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row>
    <row r="20" spans="1:49" ht="12.75" customHeight="1">
      <c r="A20" s="81"/>
      <c r="B20" s="103" t="s">
        <v>121</v>
      </c>
      <c r="C20" s="106">
        <v>2336.134</v>
      </c>
      <c r="D20" s="105">
        <v>17.091642512053085</v>
      </c>
      <c r="E20" s="126" t="s">
        <v>198</v>
      </c>
      <c r="F20" s="105">
        <v>-98.05874840357599</v>
      </c>
      <c r="G20" s="106">
        <v>1550.126</v>
      </c>
      <c r="H20" s="105">
        <v>25.767912965942386</v>
      </c>
      <c r="I20" s="107">
        <v>785.932</v>
      </c>
      <c r="J20" s="108">
        <v>3.5907993921092896</v>
      </c>
      <c r="K20" s="12"/>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row>
    <row r="21" spans="1:49" ht="12.75" customHeight="1">
      <c r="A21" s="81"/>
      <c r="B21" s="103" t="s">
        <v>113</v>
      </c>
      <c r="C21" s="106">
        <v>2464.603</v>
      </c>
      <c r="D21" s="105">
        <v>36.58093654752008</v>
      </c>
      <c r="E21" s="126" t="s">
        <v>198</v>
      </c>
      <c r="F21" s="105">
        <v>-90.48006509357201</v>
      </c>
      <c r="G21" s="106">
        <v>1400.216</v>
      </c>
      <c r="H21" s="105">
        <v>46.301290282809006</v>
      </c>
      <c r="I21" s="107">
        <v>1064.27</v>
      </c>
      <c r="J21" s="108">
        <v>25.77139521197267</v>
      </c>
      <c r="K21" s="12"/>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row>
    <row r="22" spans="1:49" ht="12.75" customHeight="1">
      <c r="A22" s="81"/>
      <c r="B22" s="103" t="s">
        <v>128</v>
      </c>
      <c r="C22" s="106">
        <v>2002.903</v>
      </c>
      <c r="D22" s="105">
        <v>40.42550357215473</v>
      </c>
      <c r="E22" s="256">
        <v>0</v>
      </c>
      <c r="F22" s="105" t="s">
        <v>75</v>
      </c>
      <c r="G22" s="106">
        <v>1765.557</v>
      </c>
      <c r="H22" s="105">
        <v>47.08341872310224</v>
      </c>
      <c r="I22" s="107">
        <v>237.346</v>
      </c>
      <c r="J22" s="108">
        <v>5.329351149611483</v>
      </c>
      <c r="K22" s="12"/>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row>
    <row r="23" spans="1:49" ht="12.75" customHeight="1">
      <c r="A23" s="81"/>
      <c r="B23" s="103" t="s">
        <v>111</v>
      </c>
      <c r="C23" s="106">
        <v>4665.369</v>
      </c>
      <c r="D23" s="105">
        <v>17.7324628465483</v>
      </c>
      <c r="E23" s="256">
        <v>2.171</v>
      </c>
      <c r="F23" s="105">
        <v>223.06547619047615</v>
      </c>
      <c r="G23" s="106">
        <v>3103.876</v>
      </c>
      <c r="H23" s="105">
        <v>29.168643392077453</v>
      </c>
      <c r="I23" s="107">
        <v>1559.322</v>
      </c>
      <c r="J23" s="108">
        <v>0.017382369146345944</v>
      </c>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row>
    <row r="24" spans="1:49" ht="12.75" customHeight="1">
      <c r="A24" s="81"/>
      <c r="B24" s="103" t="s">
        <v>116</v>
      </c>
      <c r="C24" s="106">
        <v>2547.912</v>
      </c>
      <c r="D24" s="105">
        <v>45.391838260259235</v>
      </c>
      <c r="E24" s="256">
        <v>0</v>
      </c>
      <c r="F24" s="105" t="s">
        <v>75</v>
      </c>
      <c r="G24" s="106">
        <v>1873.59</v>
      </c>
      <c r="H24" s="105">
        <v>50.6677796327212</v>
      </c>
      <c r="I24" s="107">
        <v>674.322</v>
      </c>
      <c r="J24" s="108">
        <v>32.50032912770351</v>
      </c>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row>
    <row r="25" spans="1:49" ht="12.75" customHeight="1">
      <c r="A25" s="81"/>
      <c r="B25" s="103" t="s">
        <v>117</v>
      </c>
      <c r="C25" s="106">
        <v>29082.583</v>
      </c>
      <c r="D25" s="105">
        <v>23.258531345679256</v>
      </c>
      <c r="E25" s="256">
        <v>2.31</v>
      </c>
      <c r="F25" s="105">
        <v>-53.68885324779471</v>
      </c>
      <c r="G25" s="106">
        <v>17485.247</v>
      </c>
      <c r="H25" s="105">
        <v>41.929173756599084</v>
      </c>
      <c r="I25" s="107">
        <v>11595.026</v>
      </c>
      <c r="J25" s="108">
        <v>2.883116523585949</v>
      </c>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row>
    <row r="26" spans="1:49" ht="12.75" customHeight="1">
      <c r="A26" s="81"/>
      <c r="B26" s="103" t="s">
        <v>124</v>
      </c>
      <c r="C26" s="106">
        <v>11105.564</v>
      </c>
      <c r="D26" s="105">
        <v>21.128293379750573</v>
      </c>
      <c r="E26" s="256">
        <v>114.309</v>
      </c>
      <c r="F26" s="105">
        <v>-20.680993387133707</v>
      </c>
      <c r="G26" s="106">
        <v>7243.649</v>
      </c>
      <c r="H26" s="105">
        <v>24.914750691254905</v>
      </c>
      <c r="I26" s="107">
        <v>3747.606</v>
      </c>
      <c r="J26" s="108">
        <v>16.188840978172326</v>
      </c>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row>
    <row r="27" spans="1:49" ht="12.75" customHeight="1">
      <c r="A27" s="81"/>
      <c r="B27" s="103" t="s">
        <v>114</v>
      </c>
      <c r="C27" s="106">
        <v>18894.053</v>
      </c>
      <c r="D27" s="105">
        <v>36.661297345621776</v>
      </c>
      <c r="E27" s="256">
        <v>740.49</v>
      </c>
      <c r="F27" s="105">
        <v>8.47731248040644</v>
      </c>
      <c r="G27" s="106">
        <v>10224.646</v>
      </c>
      <c r="H27" s="105">
        <v>49.1774022186694</v>
      </c>
      <c r="I27" s="107">
        <v>7928.917</v>
      </c>
      <c r="J27" s="108">
        <v>26.07956659595918</v>
      </c>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row>
    <row r="28" spans="1:49" ht="12.75" customHeight="1">
      <c r="A28" s="81"/>
      <c r="B28" s="103" t="s">
        <v>127</v>
      </c>
      <c r="C28" s="106">
        <v>22347.692</v>
      </c>
      <c r="D28" s="105">
        <v>35.03958820938531</v>
      </c>
      <c r="E28" s="256">
        <v>3123.826</v>
      </c>
      <c r="F28" s="105">
        <v>65.71546491506344</v>
      </c>
      <c r="G28" s="106">
        <v>12740.525</v>
      </c>
      <c r="H28" s="105">
        <v>35.02772723572962</v>
      </c>
      <c r="I28" s="107">
        <v>6483.341</v>
      </c>
      <c r="J28" s="108">
        <v>24.00118122939281</v>
      </c>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row>
    <row r="29" spans="1:49" ht="12.75" customHeight="1">
      <c r="A29" s="81"/>
      <c r="B29" s="103" t="s">
        <v>109</v>
      </c>
      <c r="C29" s="104">
        <v>10384.613</v>
      </c>
      <c r="D29" s="105">
        <v>56.5492721958885</v>
      </c>
      <c r="E29" s="256">
        <v>678.297</v>
      </c>
      <c r="F29" s="105">
        <v>55.40233413826128</v>
      </c>
      <c r="G29" s="104">
        <v>6585.226</v>
      </c>
      <c r="H29" s="105">
        <v>60.04671210686914</v>
      </c>
      <c r="I29" s="109">
        <v>3121.09</v>
      </c>
      <c r="J29" s="108">
        <v>49.87917810376854</v>
      </c>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row>
    <row r="30" spans="1:49" ht="12.75" customHeight="1">
      <c r="A30" s="81"/>
      <c r="B30" s="103" t="s">
        <v>125</v>
      </c>
      <c r="C30" s="106">
        <v>419.346</v>
      </c>
      <c r="D30" s="105">
        <v>45.71401765889358</v>
      </c>
      <c r="E30" s="256">
        <v>0</v>
      </c>
      <c r="F30" s="105" t="s">
        <v>75</v>
      </c>
      <c r="G30" s="106">
        <v>249.553</v>
      </c>
      <c r="H30" s="105">
        <v>57.06715004122529</v>
      </c>
      <c r="I30" s="107">
        <v>169.793</v>
      </c>
      <c r="J30" s="108">
        <v>31.720505182151058</v>
      </c>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row>
    <row r="31" spans="1:49" ht="12.75" customHeight="1">
      <c r="A31" s="81"/>
      <c r="B31" s="103" t="s">
        <v>115</v>
      </c>
      <c r="C31" s="106">
        <v>642.078</v>
      </c>
      <c r="D31" s="105">
        <v>28.26066112136538</v>
      </c>
      <c r="E31" s="256">
        <v>0.939</v>
      </c>
      <c r="F31" s="105">
        <v>84.84251968503935</v>
      </c>
      <c r="G31" s="106">
        <v>362.468</v>
      </c>
      <c r="H31" s="105">
        <v>69.48765787123415</v>
      </c>
      <c r="I31" s="107">
        <v>278.671</v>
      </c>
      <c r="J31" s="108">
        <v>-2.6425838908589183</v>
      </c>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row>
    <row r="32" spans="1:49" ht="12.75" customHeight="1">
      <c r="A32" s="81"/>
      <c r="B32" s="103" t="s">
        <v>122</v>
      </c>
      <c r="C32" s="106">
        <v>4554.497</v>
      </c>
      <c r="D32" s="105">
        <v>-16.102152627314993</v>
      </c>
      <c r="E32" s="256">
        <v>868.332</v>
      </c>
      <c r="F32" s="105">
        <v>-14.436982987549829</v>
      </c>
      <c r="G32" s="106">
        <v>2582.19</v>
      </c>
      <c r="H32" s="105">
        <v>-3.460907348357478</v>
      </c>
      <c r="I32" s="107">
        <v>1103.975</v>
      </c>
      <c r="J32" s="108">
        <v>-36.51726033573009</v>
      </c>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row>
    <row r="33" spans="1:49" ht="12.75" customHeight="1">
      <c r="A33" s="81"/>
      <c r="B33" s="180" t="s">
        <v>120</v>
      </c>
      <c r="C33" s="110">
        <v>10798.009</v>
      </c>
      <c r="D33" s="181">
        <v>15.887350462996297</v>
      </c>
      <c r="E33" s="257">
        <v>2212.336</v>
      </c>
      <c r="F33" s="181">
        <v>8.801340826961312</v>
      </c>
      <c r="G33" s="110">
        <v>6226.919</v>
      </c>
      <c r="H33" s="181">
        <v>32.02129414353809</v>
      </c>
      <c r="I33" s="112">
        <v>2358.754</v>
      </c>
      <c r="J33" s="182">
        <v>-8.137584448045587</v>
      </c>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row>
    <row r="34" spans="1:59" ht="12.75">
      <c r="A34" s="81"/>
      <c r="B34" s="359" t="s">
        <v>132</v>
      </c>
      <c r="C34" s="359"/>
      <c r="D34" s="359"/>
      <c r="E34" s="359"/>
      <c r="F34" s="359"/>
      <c r="G34" s="359"/>
      <c r="H34" s="359"/>
      <c r="I34" s="359"/>
      <c r="J34" s="359"/>
      <c r="K34" s="81"/>
      <c r="L34" s="2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row>
    <row r="35" spans="1:59" ht="15" customHeight="1">
      <c r="A35" s="81"/>
      <c r="B35" s="358" t="s">
        <v>200</v>
      </c>
      <c r="C35" s="358"/>
      <c r="D35" s="358"/>
      <c r="E35" s="358"/>
      <c r="F35" s="358"/>
      <c r="G35" s="358"/>
      <c r="H35" s="358"/>
      <c r="I35" s="358"/>
      <c r="J35" s="358"/>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row>
    <row r="36" spans="1:59" ht="15" customHeight="1">
      <c r="A36" s="81"/>
      <c r="B36" s="81" t="s">
        <v>183</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row>
    <row r="37" spans="2:12" ht="12.75">
      <c r="B37" s="360" t="s">
        <v>130</v>
      </c>
      <c r="C37" s="360"/>
      <c r="D37" s="360"/>
      <c r="E37" s="360"/>
      <c r="F37" s="360"/>
      <c r="G37" s="360"/>
      <c r="H37" s="360"/>
      <c r="I37" s="360"/>
      <c r="J37" s="360"/>
      <c r="K37" s="81"/>
      <c r="L37" s="81"/>
    </row>
    <row r="38" spans="2:12" ht="12.75">
      <c r="B38" s="81"/>
      <c r="C38" s="81"/>
      <c r="D38" s="81"/>
      <c r="E38" s="81"/>
      <c r="F38" s="81"/>
      <c r="G38" s="81"/>
      <c r="H38" s="81"/>
      <c r="I38" s="81"/>
      <c r="J38" s="81"/>
      <c r="K38" s="81"/>
      <c r="L38" s="81"/>
    </row>
    <row r="39" spans="3:10" ht="12.75">
      <c r="C39" s="81"/>
      <c r="D39" s="81"/>
      <c r="E39" s="81"/>
      <c r="F39" s="81"/>
      <c r="G39" s="81"/>
      <c r="H39" s="81"/>
      <c r="I39" s="81"/>
      <c r="J39" s="81"/>
    </row>
    <row r="40" spans="2:11" ht="12.75">
      <c r="B40" s="81"/>
      <c r="C40" s="81"/>
      <c r="D40" s="81"/>
      <c r="E40" s="81"/>
      <c r="F40" s="81"/>
      <c r="G40" s="81"/>
      <c r="H40" s="81"/>
      <c r="I40" s="81"/>
      <c r="J40" s="81"/>
      <c r="K40" s="81"/>
    </row>
  </sheetData>
  <mergeCells count="9">
    <mergeCell ref="B2:J2"/>
    <mergeCell ref="B35:J35"/>
    <mergeCell ref="B34:J34"/>
    <mergeCell ref="B37:J37"/>
    <mergeCell ref="C4:D4"/>
    <mergeCell ref="E4:F4"/>
    <mergeCell ref="G4:H4"/>
    <mergeCell ref="I4:J4"/>
    <mergeCell ref="B3:J3"/>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332"/>
  <sheetViews>
    <sheetView showGridLines="0" workbookViewId="0" topLeftCell="A1">
      <selection activeCell="E19" sqref="E19:G21"/>
    </sheetView>
  </sheetViews>
  <sheetFormatPr defaultColWidth="9.125" defaultRowHeight="12.75"/>
  <cols>
    <col min="1" max="1" width="9.125" style="16" customWidth="1"/>
    <col min="2" max="2" width="7.00390625" style="16" customWidth="1"/>
    <col min="3" max="4" width="15.00390625" style="16" customWidth="1"/>
    <col min="5" max="8" width="12.00390625" style="16" customWidth="1"/>
    <col min="9" max="9" width="14.25390625" style="16" customWidth="1"/>
    <col min="10" max="16384" width="9.125" style="16" customWidth="1"/>
  </cols>
  <sheetData>
    <row r="2" spans="2:8" ht="15.75">
      <c r="B2" s="406" t="s">
        <v>247</v>
      </c>
      <c r="C2" s="406"/>
      <c r="D2" s="406"/>
      <c r="E2" s="406"/>
      <c r="F2" s="406"/>
      <c r="G2" s="406"/>
      <c r="H2" s="406"/>
    </row>
    <row r="3" spans="2:8" ht="12.75">
      <c r="B3" s="407" t="s">
        <v>176</v>
      </c>
      <c r="C3" s="408"/>
      <c r="D3" s="408"/>
      <c r="E3" s="407"/>
      <c r="F3" s="407"/>
      <c r="G3" s="407"/>
      <c r="H3" s="407"/>
    </row>
    <row r="4" spans="2:8" ht="18.75" customHeight="1">
      <c r="B4" s="366" t="s">
        <v>28</v>
      </c>
      <c r="C4" s="368" t="s">
        <v>83</v>
      </c>
      <c r="D4" s="369"/>
      <c r="E4" s="372">
        <v>2020</v>
      </c>
      <c r="F4" s="374"/>
      <c r="G4" s="372">
        <v>2021</v>
      </c>
      <c r="H4" s="373"/>
    </row>
    <row r="5" spans="2:8" ht="36">
      <c r="B5" s="367"/>
      <c r="C5" s="370"/>
      <c r="D5" s="371"/>
      <c r="E5" s="214" t="s">
        <v>177</v>
      </c>
      <c r="F5" s="215" t="s">
        <v>184</v>
      </c>
      <c r="G5" s="214" t="s">
        <v>177</v>
      </c>
      <c r="H5" s="329" t="s">
        <v>184</v>
      </c>
    </row>
    <row r="6" spans="2:13" ht="12.75">
      <c r="B6" s="84">
        <v>1</v>
      </c>
      <c r="C6" s="228" t="s">
        <v>81</v>
      </c>
      <c r="D6" s="224" t="s">
        <v>78</v>
      </c>
      <c r="E6" s="88">
        <v>6611227</v>
      </c>
      <c r="F6" s="216">
        <v>3.7820895576179785</v>
      </c>
      <c r="G6" s="88">
        <v>12514900</v>
      </c>
      <c r="H6" s="220">
        <v>4.687132931170743</v>
      </c>
      <c r="J6" s="14"/>
      <c r="K6" s="18"/>
      <c r="M6" s="18"/>
    </row>
    <row r="7" spans="2:11" ht="12.75">
      <c r="B7" s="85">
        <v>2</v>
      </c>
      <c r="C7" s="229" t="s">
        <v>81</v>
      </c>
      <c r="D7" s="225" t="s">
        <v>80</v>
      </c>
      <c r="E7" s="89">
        <v>4137402</v>
      </c>
      <c r="F7" s="217">
        <v>2.3668866459838305</v>
      </c>
      <c r="G7" s="89">
        <v>7268776</v>
      </c>
      <c r="H7" s="221">
        <v>2.7223325283385047</v>
      </c>
      <c r="I7" s="18"/>
      <c r="J7" s="14"/>
      <c r="K7" s="18"/>
    </row>
    <row r="8" spans="2:11" ht="12.75">
      <c r="B8" s="85">
        <v>3</v>
      </c>
      <c r="C8" s="229" t="s">
        <v>119</v>
      </c>
      <c r="D8" s="225" t="s">
        <v>78</v>
      </c>
      <c r="E8" s="89">
        <v>3453357</v>
      </c>
      <c r="F8" s="217">
        <v>1.9755645129757229</v>
      </c>
      <c r="G8" s="89">
        <v>6029366</v>
      </c>
      <c r="H8" s="221">
        <v>2.2581434875773057</v>
      </c>
      <c r="I8" s="18"/>
      <c r="J8" s="14"/>
      <c r="K8" s="18"/>
    </row>
    <row r="9" spans="2:11" ht="12.75">
      <c r="B9" s="85">
        <v>4</v>
      </c>
      <c r="C9" s="229" t="s">
        <v>81</v>
      </c>
      <c r="D9" s="225" t="s">
        <v>79</v>
      </c>
      <c r="E9" s="89">
        <v>3382744</v>
      </c>
      <c r="F9" s="217">
        <v>1.9351688814337902</v>
      </c>
      <c r="G9" s="89">
        <v>5966508</v>
      </c>
      <c r="H9" s="221">
        <v>2.2346016453102853</v>
      </c>
      <c r="I9" s="18"/>
      <c r="J9" s="14"/>
      <c r="K9" s="18"/>
    </row>
    <row r="10" spans="2:11" ht="12.75">
      <c r="B10" s="85">
        <v>5</v>
      </c>
      <c r="C10" s="229" t="s">
        <v>81</v>
      </c>
      <c r="D10" s="225" t="s">
        <v>117</v>
      </c>
      <c r="E10" s="89">
        <v>2433596</v>
      </c>
      <c r="F10" s="217">
        <v>1.3921890776191594</v>
      </c>
      <c r="G10" s="89">
        <v>4616096</v>
      </c>
      <c r="H10" s="221">
        <v>1.7288396691180548</v>
      </c>
      <c r="I10" s="18"/>
      <c r="J10" s="14"/>
      <c r="K10" s="18"/>
    </row>
    <row r="11" spans="2:11" ht="12.75">
      <c r="B11" s="85">
        <v>6</v>
      </c>
      <c r="C11" s="229" t="s">
        <v>78</v>
      </c>
      <c r="D11" s="225" t="s">
        <v>79</v>
      </c>
      <c r="E11" s="89">
        <v>3248042</v>
      </c>
      <c r="F11" s="217">
        <v>1.858109807892637</v>
      </c>
      <c r="G11" s="89">
        <v>4582738</v>
      </c>
      <c r="H11" s="221">
        <v>1.716346290799571</v>
      </c>
      <c r="I11" s="18"/>
      <c r="J11" s="14"/>
      <c r="K11" s="18"/>
    </row>
    <row r="12" spans="2:11" ht="12.75">
      <c r="B12" s="85">
        <v>7</v>
      </c>
      <c r="C12" s="229" t="s">
        <v>79</v>
      </c>
      <c r="D12" s="225" t="s">
        <v>80</v>
      </c>
      <c r="E12" s="89">
        <v>2799426</v>
      </c>
      <c r="F12" s="217">
        <v>1.601469718393313</v>
      </c>
      <c r="G12" s="89">
        <v>4423572</v>
      </c>
      <c r="H12" s="221">
        <v>1.6567347717204954</v>
      </c>
      <c r="I12" s="18"/>
      <c r="J12" s="14"/>
      <c r="K12" s="18"/>
    </row>
    <row r="13" spans="2:11" ht="12.75">
      <c r="B13" s="85">
        <v>8</v>
      </c>
      <c r="C13" s="229" t="s">
        <v>127</v>
      </c>
      <c r="D13" s="225" t="s">
        <v>80</v>
      </c>
      <c r="E13" s="89">
        <v>2908631</v>
      </c>
      <c r="F13" s="217">
        <v>1.6639427041400847</v>
      </c>
      <c r="G13" s="89">
        <v>3788354</v>
      </c>
      <c r="H13" s="221">
        <v>1.4188302573997724</v>
      </c>
      <c r="I13" s="18"/>
      <c r="J13" s="14"/>
      <c r="K13" s="18"/>
    </row>
    <row r="14" spans="2:11" ht="12.75">
      <c r="B14" s="86">
        <v>9</v>
      </c>
      <c r="C14" s="230" t="s">
        <v>81</v>
      </c>
      <c r="D14" s="226" t="s">
        <v>126</v>
      </c>
      <c r="E14" s="90">
        <v>1787321</v>
      </c>
      <c r="F14" s="218">
        <v>1.022474056663207</v>
      </c>
      <c r="G14" s="90">
        <v>3018598</v>
      </c>
      <c r="H14" s="222">
        <v>1.1305380060380943</v>
      </c>
      <c r="I14" s="18"/>
      <c r="J14" s="14"/>
      <c r="K14" s="18"/>
    </row>
    <row r="15" spans="2:11" ht="12.75">
      <c r="B15" s="87">
        <v>10</v>
      </c>
      <c r="C15" s="231" t="s">
        <v>80</v>
      </c>
      <c r="D15" s="227" t="s">
        <v>78</v>
      </c>
      <c r="E15" s="91">
        <v>1933407</v>
      </c>
      <c r="F15" s="219">
        <v>1.1060455835695104</v>
      </c>
      <c r="G15" s="91">
        <v>2329249</v>
      </c>
      <c r="H15" s="223">
        <v>0.8723601221581094</v>
      </c>
      <c r="I15" s="18"/>
      <c r="J15" s="14"/>
      <c r="K15" s="18"/>
    </row>
    <row r="16" spans="2:8" ht="12.75">
      <c r="B16" s="365" t="s">
        <v>222</v>
      </c>
      <c r="C16" s="365"/>
      <c r="D16" s="365"/>
      <c r="E16" s="365"/>
      <c r="F16" s="365"/>
      <c r="G16" s="365"/>
      <c r="H16" s="365"/>
    </row>
    <row r="17" spans="2:8" ht="15" customHeight="1">
      <c r="B17" s="360" t="s">
        <v>131</v>
      </c>
      <c r="C17" s="360"/>
      <c r="D17" s="360"/>
      <c r="E17" s="360"/>
      <c r="F17" s="360"/>
      <c r="G17" s="360"/>
      <c r="H17" s="360"/>
    </row>
    <row r="18" spans="8:11" ht="12.75">
      <c r="H18" s="19"/>
      <c r="K18" s="14"/>
    </row>
    <row r="19" spans="8:11" ht="12.75">
      <c r="H19" s="19"/>
      <c r="K19" s="14"/>
    </row>
    <row r="20" spans="5:8" ht="12.75">
      <c r="E20" s="18"/>
      <c r="G20" s="18"/>
      <c r="H20" s="19"/>
    </row>
    <row r="21" spans="5:8" ht="12.75">
      <c r="E21" s="18"/>
      <c r="H21" s="293"/>
    </row>
    <row r="22" ht="12.75">
      <c r="H22" s="19"/>
    </row>
    <row r="23" spans="5:8" ht="12.75">
      <c r="E23" s="14"/>
      <c r="G23" s="14"/>
      <c r="H23" s="19"/>
    </row>
    <row r="24" ht="12.75">
      <c r="H24" s="19"/>
    </row>
    <row r="25" ht="12.75">
      <c r="H25" s="19"/>
    </row>
    <row r="26" ht="12.75">
      <c r="H26" s="19"/>
    </row>
    <row r="27" ht="12.75">
      <c r="H27" s="19"/>
    </row>
    <row r="28" ht="12.75">
      <c r="H28" s="19"/>
    </row>
    <row r="29" ht="12.75">
      <c r="H29" s="19"/>
    </row>
    <row r="30" ht="12.75">
      <c r="H30" s="19"/>
    </row>
    <row r="31" ht="12.75">
      <c r="H31" s="19"/>
    </row>
    <row r="32" ht="12.75">
      <c r="H32" s="19"/>
    </row>
    <row r="33" ht="12.75">
      <c r="H33" s="19"/>
    </row>
    <row r="34" ht="12.75">
      <c r="H34" s="19"/>
    </row>
    <row r="35" ht="12.75">
      <c r="H35" s="19"/>
    </row>
    <row r="36" ht="12.75">
      <c r="H36" s="19"/>
    </row>
    <row r="37" ht="12.75">
      <c r="H37" s="19"/>
    </row>
    <row r="38" ht="12.75">
      <c r="H38" s="19"/>
    </row>
    <row r="39" ht="12.75">
      <c r="H39" s="19"/>
    </row>
    <row r="40" ht="12.75">
      <c r="H40" s="19"/>
    </row>
    <row r="41" ht="12.75">
      <c r="H41" s="19"/>
    </row>
    <row r="42" ht="12.75">
      <c r="H42" s="19"/>
    </row>
    <row r="43" ht="12.75">
      <c r="H43" s="19"/>
    </row>
    <row r="44" ht="12.75">
      <c r="H44" s="19"/>
    </row>
    <row r="45" ht="12.75">
      <c r="H45" s="19"/>
    </row>
    <row r="46" ht="12.75">
      <c r="H46" s="19"/>
    </row>
    <row r="47" ht="12.75">
      <c r="H47" s="19"/>
    </row>
    <row r="48" ht="12.75">
      <c r="H48" s="19"/>
    </row>
    <row r="49" ht="12.75">
      <c r="H49" s="19"/>
    </row>
    <row r="50" ht="12.75">
      <c r="H50" s="19"/>
    </row>
    <row r="51" ht="12.75">
      <c r="H51" s="19"/>
    </row>
    <row r="52" ht="12.75">
      <c r="H52" s="19"/>
    </row>
    <row r="53" ht="12.75">
      <c r="H53" s="19"/>
    </row>
    <row r="54" ht="12.75">
      <c r="H54" s="19"/>
    </row>
    <row r="55" ht="12.75">
      <c r="H55" s="19"/>
    </row>
    <row r="56" ht="12.75">
      <c r="H56" s="19"/>
    </row>
    <row r="57" ht="12.75">
      <c r="H57" s="19"/>
    </row>
    <row r="58" ht="12.75">
      <c r="H58" s="19"/>
    </row>
    <row r="59" ht="12.75">
      <c r="H59" s="19"/>
    </row>
    <row r="60" ht="12.75">
      <c r="H60" s="19"/>
    </row>
    <row r="61" ht="12.75">
      <c r="H61" s="19"/>
    </row>
    <row r="62" ht="12.75">
      <c r="H62" s="19"/>
    </row>
    <row r="63" ht="12.75">
      <c r="H63" s="19"/>
    </row>
    <row r="64" ht="12.75">
      <c r="H64" s="19"/>
    </row>
    <row r="65" ht="12.75">
      <c r="H65" s="19"/>
    </row>
    <row r="66" ht="12.75">
      <c r="H66" s="19"/>
    </row>
    <row r="67" ht="12.75">
      <c r="H67" s="19"/>
    </row>
    <row r="68" ht="12.75">
      <c r="H68" s="19"/>
    </row>
    <row r="69" ht="12.75">
      <c r="H69" s="19"/>
    </row>
    <row r="70" ht="12.75">
      <c r="H70" s="19"/>
    </row>
    <row r="71" ht="12.75">
      <c r="H71" s="19"/>
    </row>
    <row r="72" ht="12.75">
      <c r="H72" s="19"/>
    </row>
    <row r="73" ht="12.75">
      <c r="H73" s="19"/>
    </row>
    <row r="74" ht="12.75">
      <c r="H74" s="19"/>
    </row>
    <row r="75" ht="12.75">
      <c r="H75" s="19"/>
    </row>
    <row r="76" ht="12.75">
      <c r="H76" s="19"/>
    </row>
    <row r="77" ht="12.75">
      <c r="H77" s="19"/>
    </row>
    <row r="78" ht="12.75">
      <c r="H78" s="19"/>
    </row>
    <row r="79" ht="12.75">
      <c r="H79" s="19"/>
    </row>
    <row r="80" ht="12.75">
      <c r="H80" s="19"/>
    </row>
    <row r="81" ht="12.75">
      <c r="H81" s="19"/>
    </row>
    <row r="82" ht="12.75">
      <c r="H82" s="19"/>
    </row>
    <row r="83" ht="12.75">
      <c r="H83" s="19"/>
    </row>
    <row r="84" ht="12.75">
      <c r="H84" s="19"/>
    </row>
    <row r="85" ht="12.75">
      <c r="H85" s="19"/>
    </row>
    <row r="86" ht="12.75">
      <c r="H86" s="19"/>
    </row>
    <row r="87" ht="12.75">
      <c r="H87" s="19"/>
    </row>
    <row r="88" ht="12.75">
      <c r="H88" s="19"/>
    </row>
    <row r="89" ht="12.75">
      <c r="H89" s="19"/>
    </row>
    <row r="90" ht="12.75">
      <c r="H90" s="19"/>
    </row>
    <row r="91" ht="12.75">
      <c r="H91" s="19"/>
    </row>
    <row r="92" ht="12.75">
      <c r="H92" s="19"/>
    </row>
    <row r="93" ht="12.75">
      <c r="H93" s="19"/>
    </row>
    <row r="94" ht="12.75">
      <c r="H94" s="19"/>
    </row>
    <row r="95" ht="12.75">
      <c r="H95" s="19"/>
    </row>
    <row r="96" ht="12.75">
      <c r="H96" s="19"/>
    </row>
    <row r="97" ht="12.75">
      <c r="H97" s="19"/>
    </row>
    <row r="98" ht="12.75">
      <c r="H98" s="19"/>
    </row>
    <row r="99" ht="12.75">
      <c r="H99" s="19"/>
    </row>
    <row r="100" ht="12.75">
      <c r="H100" s="19"/>
    </row>
    <row r="101" ht="12.75">
      <c r="H101" s="19"/>
    </row>
    <row r="102" ht="12.75">
      <c r="H102" s="19"/>
    </row>
    <row r="103" ht="12.75">
      <c r="H103" s="19"/>
    </row>
    <row r="104" ht="12.75">
      <c r="H104" s="19"/>
    </row>
    <row r="105" ht="12.75">
      <c r="H105" s="19"/>
    </row>
    <row r="106" ht="12.75">
      <c r="H106" s="19"/>
    </row>
    <row r="107" ht="12.75">
      <c r="H107" s="19"/>
    </row>
    <row r="108" ht="12.75">
      <c r="H108" s="19"/>
    </row>
    <row r="109" ht="12.75">
      <c r="H109" s="19"/>
    </row>
    <row r="110" ht="12.75">
      <c r="H110" s="19"/>
    </row>
    <row r="111" ht="12.75">
      <c r="H111" s="19"/>
    </row>
    <row r="112" ht="12.75">
      <c r="H112" s="19"/>
    </row>
    <row r="113" ht="12.75">
      <c r="H113" s="19"/>
    </row>
    <row r="114" ht="12.75">
      <c r="H114" s="19"/>
    </row>
    <row r="115" ht="12.75">
      <c r="H115" s="19"/>
    </row>
    <row r="116" ht="12.75">
      <c r="H116" s="19"/>
    </row>
    <row r="117" ht="12.75">
      <c r="H117" s="19"/>
    </row>
    <row r="118" ht="12.75">
      <c r="H118" s="19"/>
    </row>
    <row r="119" ht="12.75">
      <c r="H119" s="19"/>
    </row>
    <row r="120" ht="12.75">
      <c r="H120" s="19"/>
    </row>
    <row r="121" ht="12.75">
      <c r="H121" s="19"/>
    </row>
    <row r="122" ht="12.75">
      <c r="H122" s="19"/>
    </row>
    <row r="123" ht="12.75">
      <c r="H123" s="19"/>
    </row>
    <row r="124" ht="12.75">
      <c r="H124" s="19"/>
    </row>
    <row r="125" ht="12.75">
      <c r="H125" s="19"/>
    </row>
    <row r="126" ht="12.75">
      <c r="H126" s="19"/>
    </row>
    <row r="127" ht="12.75">
      <c r="H127" s="19"/>
    </row>
    <row r="128" ht="12.75">
      <c r="H128" s="19"/>
    </row>
    <row r="129" ht="12.75">
      <c r="H129" s="19"/>
    </row>
    <row r="130" ht="12.75">
      <c r="H130" s="19"/>
    </row>
    <row r="131" ht="12.75">
      <c r="H131" s="19"/>
    </row>
    <row r="132" ht="12.75">
      <c r="H132" s="19"/>
    </row>
    <row r="133" ht="12.75">
      <c r="H133" s="19"/>
    </row>
    <row r="134" ht="12.75">
      <c r="H134" s="19"/>
    </row>
    <row r="135" ht="12.75">
      <c r="H135" s="19"/>
    </row>
    <row r="136" ht="12.75">
      <c r="H136" s="19"/>
    </row>
    <row r="137" ht="12.75">
      <c r="H137" s="19"/>
    </row>
    <row r="138" ht="12.75">
      <c r="H138" s="19"/>
    </row>
    <row r="139" ht="12.75">
      <c r="H139" s="19"/>
    </row>
    <row r="140" ht="12.75">
      <c r="H140" s="19"/>
    </row>
    <row r="141" ht="12.75">
      <c r="H141" s="19"/>
    </row>
    <row r="142" ht="12.75">
      <c r="H142" s="19"/>
    </row>
    <row r="143" ht="12.75">
      <c r="H143" s="19"/>
    </row>
    <row r="144" ht="12.75">
      <c r="H144" s="19"/>
    </row>
    <row r="145" ht="12.75">
      <c r="H145" s="19"/>
    </row>
    <row r="146" ht="12.75">
      <c r="H146" s="19"/>
    </row>
    <row r="147" ht="12.75">
      <c r="H147" s="19"/>
    </row>
    <row r="148" ht="12.75">
      <c r="H148" s="19"/>
    </row>
    <row r="149" ht="12.75">
      <c r="H149" s="19"/>
    </row>
    <row r="150" ht="12.75">
      <c r="H150" s="19"/>
    </row>
    <row r="151" ht="12.75">
      <c r="H151" s="19"/>
    </row>
    <row r="152" ht="12.75">
      <c r="H152" s="19"/>
    </row>
    <row r="153" ht="12.75">
      <c r="H153" s="19"/>
    </row>
    <row r="154" ht="12.75">
      <c r="H154" s="19"/>
    </row>
    <row r="155" ht="12.75">
      <c r="H155" s="19"/>
    </row>
    <row r="156" ht="12.75">
      <c r="H156" s="19"/>
    </row>
    <row r="157" ht="12.75">
      <c r="H157" s="19"/>
    </row>
    <row r="158" ht="12.75">
      <c r="H158" s="19"/>
    </row>
    <row r="159" ht="12.75">
      <c r="H159" s="19"/>
    </row>
    <row r="160" ht="12.75">
      <c r="H160" s="19"/>
    </row>
    <row r="161" ht="12.75">
      <c r="H161" s="19"/>
    </row>
    <row r="162" ht="12.75">
      <c r="H162" s="19"/>
    </row>
    <row r="163" ht="12.75">
      <c r="H163" s="19"/>
    </row>
    <row r="164" ht="12.75">
      <c r="H164" s="19"/>
    </row>
    <row r="165" ht="12.75">
      <c r="H165" s="19"/>
    </row>
    <row r="166" ht="12.75">
      <c r="H166" s="19"/>
    </row>
    <row r="167" ht="12.75">
      <c r="H167" s="19"/>
    </row>
    <row r="168" ht="12.75">
      <c r="H168" s="19"/>
    </row>
    <row r="169" ht="12.75">
      <c r="H169" s="19"/>
    </row>
    <row r="170" ht="12.75">
      <c r="H170" s="19"/>
    </row>
    <row r="171" ht="12.75">
      <c r="H171" s="19"/>
    </row>
    <row r="172" ht="12.75">
      <c r="H172" s="19"/>
    </row>
    <row r="173" ht="12.75">
      <c r="H173" s="19"/>
    </row>
    <row r="174" ht="12.75">
      <c r="H174" s="19"/>
    </row>
    <row r="175" ht="12.75">
      <c r="H175" s="19"/>
    </row>
    <row r="176" ht="12.75">
      <c r="H176" s="19"/>
    </row>
    <row r="177" ht="12.75">
      <c r="H177" s="19"/>
    </row>
    <row r="178" ht="12.75">
      <c r="H178" s="19"/>
    </row>
    <row r="179" ht="12.75">
      <c r="H179" s="19"/>
    </row>
    <row r="180" ht="12.75">
      <c r="H180" s="19"/>
    </row>
    <row r="181" ht="12.75">
      <c r="H181" s="19"/>
    </row>
    <row r="182" ht="12.75">
      <c r="H182" s="19"/>
    </row>
    <row r="183" ht="12.75">
      <c r="H183" s="19"/>
    </row>
    <row r="184" ht="12.75">
      <c r="H184" s="19"/>
    </row>
    <row r="185" ht="12.75">
      <c r="H185" s="19"/>
    </row>
    <row r="186" ht="12.75">
      <c r="H186" s="19"/>
    </row>
    <row r="187" ht="12.75">
      <c r="H187" s="19"/>
    </row>
    <row r="188" ht="12.75">
      <c r="H188" s="19"/>
    </row>
    <row r="189" ht="12.75">
      <c r="H189" s="19"/>
    </row>
    <row r="190" ht="12.75">
      <c r="H190" s="19"/>
    </row>
    <row r="191" ht="12.75">
      <c r="H191" s="19"/>
    </row>
    <row r="192" ht="12.75">
      <c r="H192" s="19"/>
    </row>
    <row r="193" ht="12.75">
      <c r="H193" s="19"/>
    </row>
    <row r="194" ht="12.75">
      <c r="H194" s="19"/>
    </row>
    <row r="195" ht="12.75">
      <c r="H195" s="19"/>
    </row>
    <row r="196" ht="12.75">
      <c r="H196" s="19"/>
    </row>
    <row r="197" ht="12.75">
      <c r="H197" s="19"/>
    </row>
    <row r="198" ht="12.75">
      <c r="H198" s="19"/>
    </row>
    <row r="199" ht="12.75">
      <c r="H199" s="19"/>
    </row>
    <row r="200" ht="12.75">
      <c r="H200" s="19"/>
    </row>
    <row r="201" ht="12.75">
      <c r="H201" s="19"/>
    </row>
    <row r="202" ht="12.75">
      <c r="H202" s="19"/>
    </row>
    <row r="203" ht="12.75">
      <c r="H203" s="19"/>
    </row>
    <row r="204" ht="12.75">
      <c r="H204" s="19"/>
    </row>
    <row r="205" ht="12.75">
      <c r="H205" s="19"/>
    </row>
    <row r="206" ht="12.75">
      <c r="H206" s="19"/>
    </row>
    <row r="207" ht="12.75">
      <c r="H207" s="19"/>
    </row>
    <row r="208" ht="12.75">
      <c r="H208" s="19"/>
    </row>
    <row r="209" ht="12.75">
      <c r="H209" s="19"/>
    </row>
    <row r="210" ht="12.75">
      <c r="H210" s="19"/>
    </row>
    <row r="211" ht="12.75">
      <c r="H211" s="19"/>
    </row>
    <row r="212" ht="12.75">
      <c r="H212" s="19"/>
    </row>
    <row r="213" ht="12.75">
      <c r="H213" s="19"/>
    </row>
    <row r="214" ht="12.75">
      <c r="H214" s="19"/>
    </row>
    <row r="215" ht="12.75">
      <c r="H215" s="19"/>
    </row>
    <row r="216" ht="12.75">
      <c r="H216" s="19"/>
    </row>
    <row r="217" ht="12.75">
      <c r="H217" s="19"/>
    </row>
    <row r="218" ht="12.75">
      <c r="H218" s="19"/>
    </row>
    <row r="219" ht="12.75">
      <c r="H219" s="19"/>
    </row>
    <row r="220" ht="12.75">
      <c r="H220" s="19"/>
    </row>
    <row r="221" ht="12.75">
      <c r="H221" s="19"/>
    </row>
    <row r="222" ht="12.75">
      <c r="H222" s="19"/>
    </row>
    <row r="223" ht="12.75">
      <c r="H223" s="19"/>
    </row>
    <row r="224" ht="12.75">
      <c r="H224" s="19"/>
    </row>
    <row r="225" ht="12.75">
      <c r="H225" s="19"/>
    </row>
    <row r="226" ht="12.75">
      <c r="H226" s="19"/>
    </row>
    <row r="227" ht="12.75">
      <c r="H227" s="19"/>
    </row>
    <row r="228" ht="12.75">
      <c r="H228" s="19"/>
    </row>
    <row r="229" ht="12.75">
      <c r="H229" s="19"/>
    </row>
    <row r="230" ht="12.75">
      <c r="H230" s="19"/>
    </row>
    <row r="231" ht="12.75">
      <c r="H231" s="19"/>
    </row>
    <row r="232" ht="12.75">
      <c r="H232" s="19"/>
    </row>
    <row r="233" ht="12.75">
      <c r="H233" s="19"/>
    </row>
    <row r="234" ht="12.75">
      <c r="H234" s="19"/>
    </row>
    <row r="235" ht="12.75">
      <c r="H235" s="19"/>
    </row>
    <row r="236" ht="12.75">
      <c r="H236" s="19"/>
    </row>
    <row r="237" ht="12.75">
      <c r="H237" s="19"/>
    </row>
    <row r="238" ht="12.75">
      <c r="H238" s="19"/>
    </row>
    <row r="239" ht="12.75">
      <c r="H239" s="19"/>
    </row>
    <row r="240" ht="12.75">
      <c r="H240" s="19"/>
    </row>
    <row r="241" ht="12.75">
      <c r="H241" s="19"/>
    </row>
    <row r="242" ht="12.75">
      <c r="H242" s="19"/>
    </row>
    <row r="243" ht="12.75">
      <c r="H243" s="19"/>
    </row>
    <row r="244" ht="12.75">
      <c r="H244" s="19"/>
    </row>
    <row r="245" ht="12.75">
      <c r="H245" s="19"/>
    </row>
    <row r="246" ht="12.75">
      <c r="H246" s="19"/>
    </row>
    <row r="247" ht="12.75">
      <c r="H247" s="19"/>
    </row>
    <row r="248" ht="12.75">
      <c r="H248" s="19"/>
    </row>
    <row r="249" ht="12.75">
      <c r="H249" s="19"/>
    </row>
    <row r="250" ht="12.75">
      <c r="H250" s="19"/>
    </row>
    <row r="251" ht="12.75">
      <c r="H251" s="19"/>
    </row>
    <row r="252" ht="12.75">
      <c r="H252" s="19"/>
    </row>
    <row r="253" ht="12.75">
      <c r="H253" s="19"/>
    </row>
    <row r="254" ht="12.75">
      <c r="H254" s="19"/>
    </row>
    <row r="255" ht="12.75">
      <c r="H255" s="19"/>
    </row>
    <row r="256" ht="12.75">
      <c r="H256" s="19"/>
    </row>
    <row r="257" ht="12.75">
      <c r="H257" s="19"/>
    </row>
    <row r="258" ht="12.75">
      <c r="H258" s="19"/>
    </row>
    <row r="259" ht="12.75">
      <c r="H259" s="19"/>
    </row>
    <row r="260" ht="12.75">
      <c r="H260" s="19"/>
    </row>
    <row r="261" ht="12.75">
      <c r="H261" s="19"/>
    </row>
    <row r="262" ht="12.75">
      <c r="H262" s="19"/>
    </row>
    <row r="263" ht="12.75">
      <c r="H263" s="19"/>
    </row>
    <row r="264" ht="12.75">
      <c r="H264" s="19"/>
    </row>
    <row r="265" ht="12.75">
      <c r="H265" s="19"/>
    </row>
    <row r="266" ht="12.75">
      <c r="H266" s="19"/>
    </row>
    <row r="267" ht="12.75">
      <c r="H267" s="19"/>
    </row>
    <row r="268" ht="12.75">
      <c r="H268" s="19"/>
    </row>
    <row r="269" ht="12.75">
      <c r="H269" s="19"/>
    </row>
    <row r="270" ht="12.75">
      <c r="H270" s="19"/>
    </row>
    <row r="271" ht="12.75">
      <c r="H271" s="19"/>
    </row>
    <row r="272" ht="12.75">
      <c r="H272" s="19"/>
    </row>
    <row r="273" ht="12.75">
      <c r="H273" s="19"/>
    </row>
    <row r="274" ht="12.75">
      <c r="H274" s="19"/>
    </row>
    <row r="275" ht="12.75">
      <c r="H275" s="19"/>
    </row>
    <row r="276" ht="12.75">
      <c r="H276" s="19"/>
    </row>
    <row r="277" ht="12.75">
      <c r="H277" s="19"/>
    </row>
    <row r="278" ht="12.75">
      <c r="H278" s="19"/>
    </row>
    <row r="279" ht="12.75">
      <c r="H279" s="19"/>
    </row>
    <row r="280" ht="12.75">
      <c r="H280" s="19"/>
    </row>
    <row r="281" ht="12.75">
      <c r="H281" s="19"/>
    </row>
    <row r="282" ht="12.75">
      <c r="H282" s="19"/>
    </row>
    <row r="283" ht="12.75">
      <c r="H283" s="19"/>
    </row>
    <row r="284" ht="12.75">
      <c r="H284" s="19"/>
    </row>
    <row r="285" ht="12.75">
      <c r="H285" s="19"/>
    </row>
    <row r="286" ht="12.75">
      <c r="H286" s="19"/>
    </row>
    <row r="287" ht="12.75">
      <c r="H287" s="19"/>
    </row>
    <row r="288" ht="12.75">
      <c r="H288" s="19"/>
    </row>
    <row r="289" ht="12.75">
      <c r="H289" s="19"/>
    </row>
    <row r="290" ht="12.75">
      <c r="H290" s="19"/>
    </row>
    <row r="291" ht="12.75">
      <c r="H291" s="19"/>
    </row>
    <row r="292" ht="12.75">
      <c r="H292" s="19"/>
    </row>
    <row r="293" ht="12.75">
      <c r="H293" s="19"/>
    </row>
    <row r="294" ht="12.75">
      <c r="H294" s="19"/>
    </row>
    <row r="295" ht="12.75">
      <c r="H295" s="19"/>
    </row>
    <row r="296" ht="12.75">
      <c r="H296" s="19"/>
    </row>
    <row r="297" ht="12.75">
      <c r="H297" s="19"/>
    </row>
    <row r="298" ht="12.75">
      <c r="H298" s="19"/>
    </row>
    <row r="299" ht="12.75">
      <c r="H299" s="19"/>
    </row>
    <row r="300" ht="12.75">
      <c r="H300" s="19"/>
    </row>
    <row r="301" ht="12.75">
      <c r="H301" s="19"/>
    </row>
    <row r="302" ht="12.75">
      <c r="H302" s="19"/>
    </row>
    <row r="303" ht="12.75">
      <c r="H303" s="19"/>
    </row>
    <row r="304" ht="12.75">
      <c r="H304" s="19"/>
    </row>
    <row r="305" ht="12.75">
      <c r="H305" s="19"/>
    </row>
    <row r="306" ht="12.75">
      <c r="H306" s="19"/>
    </row>
    <row r="307" ht="12.75">
      <c r="H307" s="19"/>
    </row>
    <row r="308" ht="12.75">
      <c r="H308" s="19"/>
    </row>
    <row r="309" ht="12.75">
      <c r="H309" s="19"/>
    </row>
    <row r="310" ht="12.75">
      <c r="H310" s="19"/>
    </row>
    <row r="311" ht="12.75">
      <c r="H311" s="19"/>
    </row>
    <row r="312" ht="12.75">
      <c r="H312" s="19"/>
    </row>
    <row r="313" ht="12.75">
      <c r="H313" s="19"/>
    </row>
    <row r="314" ht="12.75">
      <c r="H314" s="19"/>
    </row>
    <row r="315" ht="12.75">
      <c r="H315" s="19"/>
    </row>
    <row r="316" ht="12.75">
      <c r="H316" s="19"/>
    </row>
    <row r="317" ht="12.75">
      <c r="H317" s="19"/>
    </row>
    <row r="318" ht="12.75">
      <c r="H318" s="19"/>
    </row>
    <row r="319" ht="12.75">
      <c r="H319" s="19"/>
    </row>
    <row r="320" ht="12.75">
      <c r="H320" s="19"/>
    </row>
    <row r="321" ht="12.75">
      <c r="H321" s="19"/>
    </row>
    <row r="322" ht="12.75">
      <c r="H322" s="19"/>
    </row>
    <row r="323" ht="12.75">
      <c r="H323" s="19"/>
    </row>
    <row r="324" ht="12.75">
      <c r="H324" s="19"/>
    </row>
    <row r="325" ht="12.75">
      <c r="H325" s="19"/>
    </row>
    <row r="326" ht="12.75">
      <c r="H326" s="19"/>
    </row>
    <row r="327" ht="12.75">
      <c r="H327" s="19"/>
    </row>
    <row r="328" ht="12.75">
      <c r="H328" s="19"/>
    </row>
    <row r="329" ht="12.75">
      <c r="H329" s="19"/>
    </row>
    <row r="330" ht="12.75">
      <c r="H330" s="19"/>
    </row>
    <row r="331" ht="12.75">
      <c r="H331" s="19"/>
    </row>
    <row r="332" ht="12.75">
      <c r="H332" s="19"/>
    </row>
  </sheetData>
  <mergeCells count="8">
    <mergeCell ref="B2:H2"/>
    <mergeCell ref="B3:H3"/>
    <mergeCell ref="B16:H16"/>
    <mergeCell ref="B17:H17"/>
    <mergeCell ref="B4:B5"/>
    <mergeCell ref="C4:D5"/>
    <mergeCell ref="G4:H4"/>
    <mergeCell ref="E4:F4"/>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24"/>
  <sheetViews>
    <sheetView showGridLines="0" zoomScale="110" zoomScaleNormal="110" workbookViewId="0" topLeftCell="A1">
      <selection activeCell="F13" sqref="F13"/>
    </sheetView>
  </sheetViews>
  <sheetFormatPr defaultColWidth="9.125" defaultRowHeight="12.75"/>
  <cols>
    <col min="1" max="2" width="9.125" style="1" customWidth="1"/>
    <col min="3" max="3" width="41.625" style="1" customWidth="1"/>
    <col min="4" max="4" width="18.875" style="1" bestFit="1" customWidth="1"/>
    <col min="5" max="5" width="22.75390625" style="1" bestFit="1" customWidth="1"/>
    <col min="6" max="6" width="14.25390625" style="1" bestFit="1" customWidth="1"/>
    <col min="7" max="7" width="15.625" style="1" customWidth="1"/>
    <col min="8" max="16384" width="9.125" style="1" customWidth="1"/>
  </cols>
  <sheetData>
    <row r="1" spans="1:64" ht="12.75">
      <c r="A1" s="22"/>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row>
    <row r="2" spans="1:64" ht="12.75">
      <c r="A2" s="81"/>
      <c r="B2" s="81"/>
      <c r="C2" s="347" t="s">
        <v>232</v>
      </c>
      <c r="D2" s="20"/>
      <c r="E2" s="20"/>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row>
    <row r="3" spans="1:64" ht="12.7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row>
    <row r="4" spans="1:64" ht="12.7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row>
    <row r="5" spans="1:10" ht="15" customHeight="1">
      <c r="A5" s="23"/>
      <c r="B5" s="23"/>
      <c r="C5" s="83" t="s">
        <v>136</v>
      </c>
      <c r="G5" s="81"/>
      <c r="H5" s="81"/>
      <c r="I5" s="81"/>
      <c r="J5" s="81"/>
    </row>
    <row r="6" spans="2:7" ht="12.75">
      <c r="B6" s="81"/>
      <c r="D6" s="1">
        <v>2021</v>
      </c>
      <c r="E6" s="28"/>
      <c r="F6" s="81"/>
      <c r="G6" s="81"/>
    </row>
    <row r="7" spans="2:7" ht="12.75">
      <c r="B7" s="81"/>
      <c r="C7" s="116" t="s">
        <v>134</v>
      </c>
      <c r="D7" s="114" t="s">
        <v>148</v>
      </c>
      <c r="E7" s="115" t="s">
        <v>133</v>
      </c>
      <c r="F7" s="115" t="s">
        <v>238</v>
      </c>
      <c r="G7" s="314"/>
    </row>
    <row r="8" spans="2:7" ht="12.75">
      <c r="B8" s="81"/>
      <c r="C8" s="77" t="s">
        <v>58</v>
      </c>
      <c r="D8" s="24">
        <v>88339.372</v>
      </c>
      <c r="E8" s="25">
        <f>D8/$D$21</f>
        <v>0.6067635327963687</v>
      </c>
      <c r="F8" s="26">
        <v>0.18547081789989384</v>
      </c>
      <c r="G8" s="315"/>
    </row>
    <row r="9" spans="3:7" ht="12.75">
      <c r="C9" s="77" t="s">
        <v>51</v>
      </c>
      <c r="D9" s="24">
        <v>13765.242</v>
      </c>
      <c r="E9" s="25">
        <f aca="true" t="shared" si="0" ref="E9:E19">D9/$D$21</f>
        <v>0.0945472746366926</v>
      </c>
      <c r="F9" s="26">
        <v>0.3979934652444521</v>
      </c>
      <c r="G9" s="315"/>
    </row>
    <row r="10" spans="3:7" ht="12.75">
      <c r="C10" s="77" t="s">
        <v>50</v>
      </c>
      <c r="D10" s="24">
        <v>5199.656</v>
      </c>
      <c r="E10" s="25">
        <f t="shared" si="0"/>
        <v>0.03571410541480684</v>
      </c>
      <c r="F10" s="26">
        <v>0.5515854223680015</v>
      </c>
      <c r="G10" s="315"/>
    </row>
    <row r="11" spans="3:7" ht="12.75">
      <c r="C11" s="77" t="s">
        <v>52</v>
      </c>
      <c r="D11" s="24">
        <v>3885.269</v>
      </c>
      <c r="E11" s="25">
        <f t="shared" si="0"/>
        <v>0.026686170514141922</v>
      </c>
      <c r="F11" s="26">
        <v>-0.01335772892452014</v>
      </c>
      <c r="G11" s="315"/>
    </row>
    <row r="12" spans="3:7" ht="12.75">
      <c r="C12" s="77" t="s">
        <v>233</v>
      </c>
      <c r="D12" s="24">
        <v>169.584</v>
      </c>
      <c r="E12" s="414">
        <f t="shared" si="0"/>
        <v>0.0011647964505083802</v>
      </c>
      <c r="F12" s="26">
        <v>0.4610997191253252</v>
      </c>
      <c r="G12" s="315"/>
    </row>
    <row r="13" spans="3:7" ht="12.75">
      <c r="C13" s="77" t="s">
        <v>234</v>
      </c>
      <c r="D13" s="24">
        <v>1318.759</v>
      </c>
      <c r="E13" s="25">
        <f t="shared" si="0"/>
        <v>0.009057964208156319</v>
      </c>
      <c r="F13" s="26">
        <v>-0.6254307694274065</v>
      </c>
      <c r="G13" s="315"/>
    </row>
    <row r="14" spans="3:7" ht="12.75">
      <c r="C14" s="77" t="s">
        <v>235</v>
      </c>
      <c r="D14" s="24">
        <v>1253.697</v>
      </c>
      <c r="E14" s="25">
        <f t="shared" si="0"/>
        <v>0.008611082505501726</v>
      </c>
      <c r="F14" s="26">
        <v>-0.07611716250782075</v>
      </c>
      <c r="G14" s="315"/>
    </row>
    <row r="15" spans="3:7" ht="12.75">
      <c r="C15" s="77" t="s">
        <v>249</v>
      </c>
      <c r="D15" s="24">
        <v>625.218</v>
      </c>
      <c r="E15" s="25">
        <f t="shared" si="0"/>
        <v>0.004294342079405772</v>
      </c>
      <c r="F15" s="26">
        <v>-0.7125960398970672</v>
      </c>
      <c r="G15" s="315"/>
    </row>
    <row r="16" spans="3:7" ht="12.75">
      <c r="C16" s="77" t="s">
        <v>236</v>
      </c>
      <c r="D16" s="24">
        <v>11934.453</v>
      </c>
      <c r="E16" s="25">
        <f t="shared" si="0"/>
        <v>0.08197240596494416</v>
      </c>
      <c r="F16" s="26">
        <v>0.17061227348325447</v>
      </c>
      <c r="G16" s="315"/>
    </row>
    <row r="17" spans="3:7" ht="12.75">
      <c r="C17" s="77" t="s">
        <v>237</v>
      </c>
      <c r="D17" s="24">
        <v>114.194</v>
      </c>
      <c r="E17" s="414">
        <f t="shared" si="0"/>
        <v>0.0007843473786993702</v>
      </c>
      <c r="F17" s="26">
        <v>0.06703419921510001</v>
      </c>
      <c r="G17" s="315"/>
    </row>
    <row r="18" spans="3:7" ht="12.75">
      <c r="C18" s="77" t="s">
        <v>49</v>
      </c>
      <c r="D18" s="24">
        <v>13180.011</v>
      </c>
      <c r="E18" s="25">
        <f t="shared" si="0"/>
        <v>0.09052758532916672</v>
      </c>
      <c r="F18" s="26">
        <v>0.3702379980818764</v>
      </c>
      <c r="G18" s="315"/>
    </row>
    <row r="19" spans="3:7" ht="12.75">
      <c r="C19" s="77" t="s">
        <v>57</v>
      </c>
      <c r="D19" s="24">
        <v>5805.648</v>
      </c>
      <c r="E19" s="25">
        <f t="shared" si="0"/>
        <v>0.039876392721607444</v>
      </c>
      <c r="F19" s="26">
        <v>0.2687461728790046</v>
      </c>
      <c r="G19" s="315"/>
    </row>
    <row r="20" spans="3:7" ht="12.75">
      <c r="C20" s="306" t="s">
        <v>65</v>
      </c>
      <c r="D20" s="307">
        <v>616.113</v>
      </c>
      <c r="E20" s="308" t="s">
        <v>75</v>
      </c>
      <c r="F20" s="309">
        <v>0.9728684280467383</v>
      </c>
      <c r="G20" s="315"/>
    </row>
    <row r="21" spans="3:4" ht="12.75">
      <c r="C21" s="117" t="s">
        <v>135</v>
      </c>
      <c r="D21" s="27">
        <f>SUM(D8:D19)</f>
        <v>145591.103</v>
      </c>
    </row>
    <row r="23" ht="12.75">
      <c r="F23" s="14"/>
    </row>
    <row r="24" ht="12.75">
      <c r="F24" s="14"/>
    </row>
  </sheetData>
  <printOptions/>
  <pageMargins left="0.44431372549019615" right="0.44431372549019615" top="0.44431372549019615" bottom="0.44431372549019615" header="0.5098039215686275" footer="0.509803921568627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G56"/>
  <sheetViews>
    <sheetView showGridLines="0" workbookViewId="0" topLeftCell="A1">
      <selection activeCell="M8" sqref="M8:T17"/>
    </sheetView>
  </sheetViews>
  <sheetFormatPr defaultColWidth="9.125" defaultRowHeight="12.75"/>
  <cols>
    <col min="1" max="1" width="9.125" style="20" customWidth="1"/>
    <col min="2" max="2" width="5.125" style="20" customWidth="1"/>
    <col min="3" max="3" width="8.375" style="20" customWidth="1"/>
    <col min="4" max="4" width="35.875" style="20" bestFit="1" customWidth="1"/>
    <col min="5" max="5" width="11.375" style="20" customWidth="1"/>
    <col min="6" max="6" width="9.125" style="20" customWidth="1"/>
    <col min="7" max="7" width="11.875" style="20" customWidth="1"/>
    <col min="8" max="8" width="12.00390625" style="20" customWidth="1"/>
    <col min="9" max="9" width="10.75390625" style="20" customWidth="1"/>
    <col min="10" max="11" width="11.625" style="20" customWidth="1"/>
    <col min="12" max="12" width="10.125" style="20" customWidth="1"/>
    <col min="13" max="13" width="33.625" style="20" customWidth="1"/>
    <col min="14" max="14" width="12.875" style="20" customWidth="1"/>
    <col min="15" max="15" width="15.125" style="20" customWidth="1"/>
    <col min="16" max="16" width="19.25390625" style="20" customWidth="1"/>
    <col min="17" max="16384" width="9.125" style="20" customWidth="1"/>
  </cols>
  <sheetData>
    <row r="2" spans="1:59" ht="16.5" customHeight="1">
      <c r="A2" s="81"/>
      <c r="B2" s="409" t="s">
        <v>223</v>
      </c>
      <c r="C2" s="409"/>
      <c r="D2" s="409"/>
      <c r="E2" s="409"/>
      <c r="F2" s="409"/>
      <c r="G2" s="409"/>
      <c r="H2" s="409"/>
      <c r="I2" s="409"/>
      <c r="J2" s="409"/>
      <c r="K2" s="409"/>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row>
    <row r="3" spans="1:59" ht="16.5" customHeight="1">
      <c r="A3" s="81"/>
      <c r="B3" s="412"/>
      <c r="C3" s="412"/>
      <c r="D3" s="412"/>
      <c r="E3" s="412"/>
      <c r="F3" s="412"/>
      <c r="G3" s="412"/>
      <c r="H3" s="412"/>
      <c r="I3" s="412"/>
      <c r="J3" s="412"/>
      <c r="K3" s="412"/>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row>
    <row r="4" spans="1:59" ht="24" customHeight="1">
      <c r="A4" s="78"/>
      <c r="B4" s="363" t="s">
        <v>28</v>
      </c>
      <c r="C4" s="378" t="s">
        <v>0</v>
      </c>
      <c r="D4" s="375" t="s">
        <v>187</v>
      </c>
      <c r="E4" s="364" t="s">
        <v>186</v>
      </c>
      <c r="F4" s="364"/>
      <c r="G4" s="364"/>
      <c r="H4" s="364"/>
      <c r="I4" s="362"/>
      <c r="J4" s="364" t="s">
        <v>185</v>
      </c>
      <c r="K4" s="364"/>
      <c r="L4" s="78"/>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row>
    <row r="5" spans="1:59" ht="24" customHeight="1">
      <c r="A5" s="78"/>
      <c r="B5" s="381"/>
      <c r="C5" s="379"/>
      <c r="D5" s="376"/>
      <c r="E5" s="232" t="s">
        <v>160</v>
      </c>
      <c r="F5" s="236" t="s">
        <v>62</v>
      </c>
      <c r="G5" s="237" t="s">
        <v>178</v>
      </c>
      <c r="H5" s="232" t="s">
        <v>180</v>
      </c>
      <c r="I5" s="238" t="s">
        <v>160</v>
      </c>
      <c r="J5" s="379" t="s">
        <v>177</v>
      </c>
      <c r="K5" s="379" t="s">
        <v>224</v>
      </c>
      <c r="L5" s="78"/>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row>
    <row r="6" spans="1:45" ht="41.25" customHeight="1">
      <c r="A6" s="78"/>
      <c r="B6" s="382"/>
      <c r="C6" s="380"/>
      <c r="D6" s="377"/>
      <c r="E6" s="383" t="s">
        <v>177</v>
      </c>
      <c r="F6" s="383"/>
      <c r="G6" s="383"/>
      <c r="H6" s="384"/>
      <c r="I6" s="331" t="s">
        <v>224</v>
      </c>
      <c r="J6" s="380"/>
      <c r="K6" s="380"/>
      <c r="L6" s="78"/>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row>
    <row r="7" spans="1:45" ht="13.5" customHeight="1">
      <c r="A7" s="78"/>
      <c r="B7" s="118">
        <v>1</v>
      </c>
      <c r="C7" s="239" t="s">
        <v>16</v>
      </c>
      <c r="D7" s="247" t="s">
        <v>161</v>
      </c>
      <c r="E7" s="243">
        <v>26187.008</v>
      </c>
      <c r="F7" s="119">
        <v>4330.451</v>
      </c>
      <c r="G7" s="120">
        <v>9012.477</v>
      </c>
      <c r="H7" s="121">
        <v>12844.08</v>
      </c>
      <c r="I7" s="122">
        <v>17.73516757417928</v>
      </c>
      <c r="J7" s="123">
        <v>209.58</v>
      </c>
      <c r="K7" s="124">
        <v>17.484822494660545</v>
      </c>
      <c r="L7" s="78"/>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row>
    <row r="8" spans="1:45" ht="13.5" customHeight="1">
      <c r="A8" s="78"/>
      <c r="B8" s="125">
        <v>2</v>
      </c>
      <c r="C8" s="240" t="s">
        <v>18</v>
      </c>
      <c r="D8" s="248" t="s">
        <v>31</v>
      </c>
      <c r="E8" s="244">
        <v>25490.81</v>
      </c>
      <c r="F8" s="126">
        <v>2.027</v>
      </c>
      <c r="G8" s="127">
        <v>14290.473</v>
      </c>
      <c r="H8" s="128">
        <v>11198.31</v>
      </c>
      <c r="I8" s="129">
        <v>22.056059730393507</v>
      </c>
      <c r="J8" s="130">
        <v>240.916</v>
      </c>
      <c r="K8" s="131">
        <v>19.53578144614301</v>
      </c>
      <c r="L8" s="78"/>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row>
    <row r="9" spans="1:45" ht="13.5" customHeight="1">
      <c r="A9" s="78"/>
      <c r="B9" s="125">
        <v>3</v>
      </c>
      <c r="C9" s="240" t="s">
        <v>15</v>
      </c>
      <c r="D9" s="248" t="s">
        <v>30</v>
      </c>
      <c r="E9" s="244">
        <v>24765.459</v>
      </c>
      <c r="F9" s="126">
        <v>2054.818</v>
      </c>
      <c r="G9" s="127">
        <v>11457.227</v>
      </c>
      <c r="H9" s="128">
        <v>11253.414</v>
      </c>
      <c r="I9" s="129">
        <v>32.16690088744172</v>
      </c>
      <c r="J9" s="130">
        <v>221.404</v>
      </c>
      <c r="K9" s="131">
        <v>26.279886840664357</v>
      </c>
      <c r="L9" s="78"/>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row>
    <row r="10" spans="1:45" ht="13.5" customHeight="1">
      <c r="A10" s="78"/>
      <c r="B10" s="125">
        <v>4</v>
      </c>
      <c r="C10" s="240" t="s">
        <v>17</v>
      </c>
      <c r="D10" s="248" t="s">
        <v>162</v>
      </c>
      <c r="E10" s="244">
        <v>23193.459</v>
      </c>
      <c r="F10" s="126">
        <v>8763.973</v>
      </c>
      <c r="G10" s="127">
        <v>7905.787</v>
      </c>
      <c r="H10" s="128">
        <v>6523.699</v>
      </c>
      <c r="I10" s="129">
        <v>40.61267549106458</v>
      </c>
      <c r="J10" s="130">
        <v>187.873</v>
      </c>
      <c r="K10" s="131">
        <v>35.30449687436983</v>
      </c>
      <c r="L10" s="78"/>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row>
    <row r="11" spans="1:45" ht="13.5" customHeight="1">
      <c r="A11" s="78"/>
      <c r="B11" s="125">
        <v>5</v>
      </c>
      <c r="C11" s="240" t="s">
        <v>17</v>
      </c>
      <c r="D11" s="248" t="s">
        <v>102</v>
      </c>
      <c r="E11" s="244">
        <v>18475.486</v>
      </c>
      <c r="F11" s="126">
        <v>7602.151</v>
      </c>
      <c r="G11" s="127">
        <v>8149.389</v>
      </c>
      <c r="H11" s="128">
        <v>2723.946</v>
      </c>
      <c r="I11" s="129">
        <v>48.50683619873655</v>
      </c>
      <c r="J11" s="130">
        <v>145.033</v>
      </c>
      <c r="K11" s="131">
        <v>34.49529373580007</v>
      </c>
      <c r="L11" s="78"/>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row>
    <row r="12" spans="1:45" ht="13.5" customHeight="1">
      <c r="A12" s="78"/>
      <c r="B12" s="125">
        <v>6</v>
      </c>
      <c r="C12" s="240" t="s">
        <v>16</v>
      </c>
      <c r="D12" s="248" t="s">
        <v>163</v>
      </c>
      <c r="E12" s="244">
        <v>15719.099</v>
      </c>
      <c r="F12" s="126">
        <v>7107.371</v>
      </c>
      <c r="G12" s="127">
        <v>6011.671</v>
      </c>
      <c r="H12" s="128">
        <v>2600.057</v>
      </c>
      <c r="I12" s="129">
        <v>45.78040762241527</v>
      </c>
      <c r="J12" s="130">
        <v>118.469</v>
      </c>
      <c r="K12" s="131">
        <v>43.09232776113634</v>
      </c>
      <c r="L12" s="78"/>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row>
    <row r="13" spans="1:45" ht="13.5" customHeight="1">
      <c r="A13" s="78"/>
      <c r="B13" s="125">
        <v>7</v>
      </c>
      <c r="C13" s="240" t="s">
        <v>17</v>
      </c>
      <c r="D13" s="248" t="s">
        <v>36</v>
      </c>
      <c r="E13" s="244">
        <v>14474.127</v>
      </c>
      <c r="F13" s="126">
        <v>4762.611</v>
      </c>
      <c r="G13" s="127">
        <v>7820.856</v>
      </c>
      <c r="H13" s="128">
        <v>1890.66</v>
      </c>
      <c r="I13" s="129">
        <v>137.35610187102006</v>
      </c>
      <c r="J13" s="130">
        <v>128.15</v>
      </c>
      <c r="K13" s="234">
        <v>89.9644233619923</v>
      </c>
      <c r="L13" s="78"/>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row>
    <row r="14" spans="1:45" ht="13.5" customHeight="1">
      <c r="A14" s="78"/>
      <c r="B14" s="125">
        <v>8</v>
      </c>
      <c r="C14" s="240" t="s">
        <v>25</v>
      </c>
      <c r="D14" s="248" t="s">
        <v>103</v>
      </c>
      <c r="E14" s="244">
        <v>13356.385</v>
      </c>
      <c r="F14" s="126">
        <v>5087.716</v>
      </c>
      <c r="G14" s="127">
        <v>5137.918</v>
      </c>
      <c r="H14" s="128">
        <v>3130.751</v>
      </c>
      <c r="I14" s="129">
        <v>52.263549708694335</v>
      </c>
      <c r="J14" s="233">
        <v>149.398</v>
      </c>
      <c r="K14" s="235">
        <v>41.97686905452023</v>
      </c>
      <c r="L14" s="78"/>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row>
    <row r="15" spans="1:45" ht="13.5" customHeight="1">
      <c r="A15" s="78"/>
      <c r="B15" s="125">
        <v>9</v>
      </c>
      <c r="C15" s="240" t="s">
        <v>15</v>
      </c>
      <c r="D15" s="248" t="s">
        <v>86</v>
      </c>
      <c r="E15" s="244">
        <v>12473.832</v>
      </c>
      <c r="F15" s="126">
        <v>2276.75</v>
      </c>
      <c r="G15" s="127">
        <v>6873.705</v>
      </c>
      <c r="H15" s="128">
        <v>3323.377</v>
      </c>
      <c r="I15" s="129">
        <v>12.449602535694272</v>
      </c>
      <c r="J15" s="130">
        <v>136.296</v>
      </c>
      <c r="K15" s="124">
        <v>3.9300910463466954</v>
      </c>
      <c r="L15" s="78"/>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row>
    <row r="16" spans="1:45" ht="13.5" customHeight="1">
      <c r="A16" s="78"/>
      <c r="B16" s="125">
        <v>10</v>
      </c>
      <c r="C16" s="240" t="s">
        <v>11</v>
      </c>
      <c r="D16" s="248" t="s">
        <v>42</v>
      </c>
      <c r="E16" s="244">
        <v>12154.747</v>
      </c>
      <c r="F16" s="126">
        <v>1859.593</v>
      </c>
      <c r="G16" s="127">
        <v>6524.356</v>
      </c>
      <c r="H16" s="128">
        <v>3770.798</v>
      </c>
      <c r="I16" s="129">
        <v>31.162154328462766</v>
      </c>
      <c r="J16" s="295">
        <v>108.36</v>
      </c>
      <c r="K16" s="296">
        <v>29.218440697369363</v>
      </c>
      <c r="L16" s="78"/>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row>
    <row r="17" spans="1:45" ht="13.5" customHeight="1">
      <c r="A17" s="78"/>
      <c r="B17" s="125">
        <v>11</v>
      </c>
      <c r="C17" s="240" t="s">
        <v>8</v>
      </c>
      <c r="D17" s="248" t="s">
        <v>35</v>
      </c>
      <c r="E17" s="244">
        <v>11586.417</v>
      </c>
      <c r="F17" s="126">
        <v>4399.18</v>
      </c>
      <c r="G17" s="127">
        <v>4715.668</v>
      </c>
      <c r="H17" s="128">
        <v>2471.569</v>
      </c>
      <c r="I17" s="129">
        <v>18.551847069733206</v>
      </c>
      <c r="J17" s="130">
        <v>109.338</v>
      </c>
      <c r="K17" s="131">
        <v>10.093239623819406</v>
      </c>
      <c r="L17" s="78"/>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row>
    <row r="18" spans="1:45" ht="13.5" customHeight="1">
      <c r="A18" s="78"/>
      <c r="B18" s="125">
        <v>12</v>
      </c>
      <c r="C18" s="240" t="s">
        <v>14</v>
      </c>
      <c r="D18" s="248" t="s">
        <v>164</v>
      </c>
      <c r="E18" s="244">
        <v>10466.116</v>
      </c>
      <c r="F18" s="126">
        <v>113.933</v>
      </c>
      <c r="G18" s="127">
        <v>6720.803</v>
      </c>
      <c r="H18" s="128">
        <v>3631.38</v>
      </c>
      <c r="I18" s="129">
        <v>33.36024463803084</v>
      </c>
      <c r="J18" s="130">
        <v>104.992</v>
      </c>
      <c r="K18" s="131">
        <v>18.24089194211387</v>
      </c>
      <c r="L18" s="78"/>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row>
    <row r="19" spans="1:45" ht="13.5" customHeight="1">
      <c r="A19" s="78"/>
      <c r="B19" s="125">
        <v>13</v>
      </c>
      <c r="C19" s="240" t="s">
        <v>15</v>
      </c>
      <c r="D19" s="248" t="s">
        <v>225</v>
      </c>
      <c r="E19" s="244">
        <v>9929.343</v>
      </c>
      <c r="F19" s="126">
        <v>1392.662</v>
      </c>
      <c r="G19" s="127">
        <v>5589.932</v>
      </c>
      <c r="H19" s="128">
        <v>2946.749</v>
      </c>
      <c r="I19" s="129">
        <v>208.4670966852039</v>
      </c>
      <c r="J19" s="130">
        <v>92.212</v>
      </c>
      <c r="K19" s="131">
        <v>166.4547634871558</v>
      </c>
      <c r="L19" s="78"/>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row>
    <row r="20" spans="1:45" ht="13.5" customHeight="1">
      <c r="A20" s="78"/>
      <c r="B20" s="125">
        <v>14</v>
      </c>
      <c r="C20" s="240" t="s">
        <v>8</v>
      </c>
      <c r="D20" s="248" t="s">
        <v>37</v>
      </c>
      <c r="E20" s="244">
        <v>9577.849</v>
      </c>
      <c r="F20" s="126">
        <v>3857.898</v>
      </c>
      <c r="G20" s="127">
        <v>3358.74</v>
      </c>
      <c r="H20" s="128">
        <v>2361.211</v>
      </c>
      <c r="I20" s="129">
        <v>32.92414128096593</v>
      </c>
      <c r="J20" s="130">
        <v>84.019</v>
      </c>
      <c r="K20" s="131">
        <v>19.316358265759703</v>
      </c>
      <c r="L20" s="78"/>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row>
    <row r="21" spans="1:45" ht="13.5" customHeight="1">
      <c r="A21" s="78"/>
      <c r="B21" s="125">
        <v>15</v>
      </c>
      <c r="C21" s="240" t="s">
        <v>13</v>
      </c>
      <c r="D21" s="248" t="s">
        <v>100</v>
      </c>
      <c r="E21" s="244">
        <v>9331.402</v>
      </c>
      <c r="F21" s="126">
        <v>0.522</v>
      </c>
      <c r="G21" s="127">
        <v>6049.792</v>
      </c>
      <c r="H21" s="128">
        <v>3281.088</v>
      </c>
      <c r="I21" s="129">
        <v>38.96983571557075</v>
      </c>
      <c r="J21" s="130">
        <v>85.517</v>
      </c>
      <c r="K21" s="131">
        <v>26.051324381292098</v>
      </c>
      <c r="L21" s="78"/>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row>
    <row r="22" spans="1:45" ht="13.5" customHeight="1">
      <c r="A22" s="78"/>
      <c r="B22" s="125">
        <v>16</v>
      </c>
      <c r="C22" s="240" t="s">
        <v>20</v>
      </c>
      <c r="D22" s="248" t="s">
        <v>88</v>
      </c>
      <c r="E22" s="244">
        <v>9147.762</v>
      </c>
      <c r="F22" s="126">
        <v>1019.151</v>
      </c>
      <c r="G22" s="127">
        <v>5460.042</v>
      </c>
      <c r="H22" s="128">
        <v>2668.569</v>
      </c>
      <c r="I22" s="129">
        <v>22.119797458485802</v>
      </c>
      <c r="J22" s="130">
        <v>97.033</v>
      </c>
      <c r="K22" s="131">
        <v>10.250991353353566</v>
      </c>
      <c r="L22" s="78"/>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row>
    <row r="23" spans="1:45" ht="13.5" customHeight="1">
      <c r="A23" s="78"/>
      <c r="B23" s="125">
        <v>17</v>
      </c>
      <c r="C23" s="240" t="s">
        <v>17</v>
      </c>
      <c r="D23" s="248" t="s">
        <v>104</v>
      </c>
      <c r="E23" s="244">
        <v>8746.911</v>
      </c>
      <c r="F23" s="126">
        <v>2007.442</v>
      </c>
      <c r="G23" s="127">
        <v>4569.426</v>
      </c>
      <c r="H23" s="128">
        <v>2170.043</v>
      </c>
      <c r="I23" s="129">
        <v>72.39786844925288</v>
      </c>
      <c r="J23" s="130">
        <v>79.415</v>
      </c>
      <c r="K23" s="131">
        <v>55.462678386155886</v>
      </c>
      <c r="L23" s="78"/>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row>
    <row r="24" spans="1:45" ht="13.5" customHeight="1">
      <c r="A24" s="78"/>
      <c r="B24" s="125">
        <v>18</v>
      </c>
      <c r="C24" s="240" t="s">
        <v>6</v>
      </c>
      <c r="D24" s="248" t="s">
        <v>38</v>
      </c>
      <c r="E24" s="244">
        <v>8261.774</v>
      </c>
      <c r="F24" s="126">
        <v>37.348</v>
      </c>
      <c r="G24" s="127">
        <v>4993.541</v>
      </c>
      <c r="H24" s="128">
        <v>3230.885</v>
      </c>
      <c r="I24" s="129">
        <v>13.762029541483244</v>
      </c>
      <c r="J24" s="130">
        <v>75.248</v>
      </c>
      <c r="K24" s="131">
        <v>-0.3509329519420512</v>
      </c>
      <c r="L24" s="78"/>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row>
    <row r="25" spans="1:45" ht="13.5" customHeight="1">
      <c r="A25" s="78"/>
      <c r="B25" s="125">
        <v>19</v>
      </c>
      <c r="C25" s="240" t="s">
        <v>15</v>
      </c>
      <c r="D25" s="248" t="s">
        <v>197</v>
      </c>
      <c r="E25" s="244">
        <v>7938.8</v>
      </c>
      <c r="F25" s="126">
        <v>705.123</v>
      </c>
      <c r="G25" s="127">
        <v>4128.246</v>
      </c>
      <c r="H25" s="128">
        <v>3105.431</v>
      </c>
      <c r="I25" s="129">
        <v>20.985132428642284</v>
      </c>
      <c r="J25" s="130">
        <v>74.596</v>
      </c>
      <c r="K25" s="131">
        <v>4.094220088749956</v>
      </c>
      <c r="L25" s="78"/>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row>
    <row r="26" spans="1:45" ht="13.5" customHeight="1">
      <c r="A26" s="78"/>
      <c r="B26" s="125">
        <v>20</v>
      </c>
      <c r="C26" s="240" t="s">
        <v>5</v>
      </c>
      <c r="D26" s="248" t="s">
        <v>39</v>
      </c>
      <c r="E26" s="244">
        <v>7492.905</v>
      </c>
      <c r="F26" s="126">
        <v>1679.487</v>
      </c>
      <c r="G26" s="127">
        <v>4177.831</v>
      </c>
      <c r="H26" s="128">
        <v>1635.587</v>
      </c>
      <c r="I26" s="129">
        <v>14.69139999519371</v>
      </c>
      <c r="J26" s="130">
        <v>79.383</v>
      </c>
      <c r="K26" s="131">
        <v>5.461526198320743</v>
      </c>
      <c r="L26" s="78"/>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row>
    <row r="27" spans="1:45" ht="13.5" customHeight="1">
      <c r="A27" s="78"/>
      <c r="B27" s="125">
        <v>21</v>
      </c>
      <c r="C27" s="240" t="s">
        <v>1</v>
      </c>
      <c r="D27" s="248" t="s">
        <v>93</v>
      </c>
      <c r="E27" s="244">
        <v>7440.055</v>
      </c>
      <c r="F27" s="126">
        <v>602.002</v>
      </c>
      <c r="G27" s="127">
        <v>3655.697</v>
      </c>
      <c r="H27" s="128">
        <v>3182.356</v>
      </c>
      <c r="I27" s="129">
        <v>35.96855129138101</v>
      </c>
      <c r="J27" s="130">
        <v>80.406</v>
      </c>
      <c r="K27" s="131">
        <v>19.16236884225504</v>
      </c>
      <c r="L27" s="78"/>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row>
    <row r="28" spans="1:45" ht="13.5" customHeight="1">
      <c r="A28" s="78"/>
      <c r="B28" s="125">
        <v>22</v>
      </c>
      <c r="C28" s="240" t="s">
        <v>2</v>
      </c>
      <c r="D28" s="248" t="s">
        <v>96</v>
      </c>
      <c r="E28" s="244">
        <v>6887.617</v>
      </c>
      <c r="F28" s="126">
        <v>662.787</v>
      </c>
      <c r="G28" s="127">
        <v>4184.296</v>
      </c>
      <c r="H28" s="128">
        <v>2040.534</v>
      </c>
      <c r="I28" s="129">
        <v>54.755966064137866</v>
      </c>
      <c r="J28" s="130">
        <v>62.595</v>
      </c>
      <c r="K28" s="131">
        <v>43.57968620974402</v>
      </c>
      <c r="L28" s="78"/>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row>
    <row r="29" spans="1:45" ht="13.5" customHeight="1">
      <c r="A29" s="78"/>
      <c r="B29" s="125">
        <v>23</v>
      </c>
      <c r="C29" s="240" t="s">
        <v>17</v>
      </c>
      <c r="D29" s="248" t="s">
        <v>149</v>
      </c>
      <c r="E29" s="244">
        <v>6788.948</v>
      </c>
      <c r="F29" s="126">
        <v>3967.707</v>
      </c>
      <c r="G29" s="127">
        <v>2162.038</v>
      </c>
      <c r="H29" s="128">
        <v>659.203</v>
      </c>
      <c r="I29" s="129">
        <v>33.755638457060044</v>
      </c>
      <c r="J29" s="130">
        <v>74.669</v>
      </c>
      <c r="K29" s="131">
        <v>28.848509948059565</v>
      </c>
      <c r="L29" s="78"/>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row>
    <row r="30" spans="1:45" ht="13.5" customHeight="1">
      <c r="A30" s="78"/>
      <c r="B30" s="125">
        <v>24</v>
      </c>
      <c r="C30" s="240" t="s">
        <v>16</v>
      </c>
      <c r="D30" s="248" t="s">
        <v>144</v>
      </c>
      <c r="E30" s="244">
        <v>6528.938</v>
      </c>
      <c r="F30" s="126">
        <v>3440.907</v>
      </c>
      <c r="G30" s="127">
        <v>1946.429</v>
      </c>
      <c r="H30" s="128">
        <v>1141.602</v>
      </c>
      <c r="I30" s="129">
        <v>42.72843214968245</v>
      </c>
      <c r="J30" s="130">
        <v>82.12</v>
      </c>
      <c r="K30" s="131">
        <v>40.61162288962707</v>
      </c>
      <c r="L30" s="78"/>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row>
    <row r="31" spans="1:45" ht="13.5" customHeight="1">
      <c r="A31" s="78"/>
      <c r="B31" s="125">
        <v>25</v>
      </c>
      <c r="C31" s="240" t="s">
        <v>8</v>
      </c>
      <c r="D31" s="248" t="s">
        <v>145</v>
      </c>
      <c r="E31" s="244">
        <v>6465.073</v>
      </c>
      <c r="F31" s="126">
        <v>2073.368</v>
      </c>
      <c r="G31" s="127">
        <v>3472.51</v>
      </c>
      <c r="H31" s="128">
        <v>919.195</v>
      </c>
      <c r="I31" s="129">
        <v>68.73195906423592</v>
      </c>
      <c r="J31" s="130">
        <v>47.366</v>
      </c>
      <c r="K31" s="131">
        <v>45.12086767364194</v>
      </c>
      <c r="L31" s="78"/>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row>
    <row r="32" spans="1:45" ht="13.5" customHeight="1">
      <c r="A32" s="78"/>
      <c r="B32" s="125">
        <v>26</v>
      </c>
      <c r="C32" s="240" t="s">
        <v>8</v>
      </c>
      <c r="D32" s="248" t="s">
        <v>47</v>
      </c>
      <c r="E32" s="244">
        <v>6113.957</v>
      </c>
      <c r="F32" s="126">
        <v>4629.847</v>
      </c>
      <c r="G32" s="127">
        <v>1262.471</v>
      </c>
      <c r="H32" s="128">
        <v>221.639</v>
      </c>
      <c r="I32" s="129">
        <v>67.58271336795383</v>
      </c>
      <c r="J32" s="130">
        <v>46.685</v>
      </c>
      <c r="K32" s="131">
        <v>47.620553359683804</v>
      </c>
      <c r="L32" s="78"/>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row>
    <row r="33" spans="1:45" ht="13.5" customHeight="1">
      <c r="A33" s="78"/>
      <c r="B33" s="125">
        <v>27</v>
      </c>
      <c r="C33" s="240" t="s">
        <v>17</v>
      </c>
      <c r="D33" s="248" t="s">
        <v>143</v>
      </c>
      <c r="E33" s="244">
        <v>5813.33</v>
      </c>
      <c r="F33" s="126">
        <v>985.418</v>
      </c>
      <c r="G33" s="127">
        <v>3006.205</v>
      </c>
      <c r="H33" s="128">
        <v>1821.707</v>
      </c>
      <c r="I33" s="129">
        <v>56.13531568000549</v>
      </c>
      <c r="J33" s="130">
        <v>48.675</v>
      </c>
      <c r="K33" s="131">
        <v>40.21720343377311</v>
      </c>
      <c r="L33" s="78"/>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row>
    <row r="34" spans="1:45" ht="13.5" customHeight="1">
      <c r="A34" s="78"/>
      <c r="B34" s="125">
        <v>28</v>
      </c>
      <c r="C34" s="240" t="s">
        <v>11</v>
      </c>
      <c r="D34" s="248" t="s">
        <v>146</v>
      </c>
      <c r="E34" s="244">
        <v>5787.247</v>
      </c>
      <c r="F34" s="126">
        <v>936.593</v>
      </c>
      <c r="G34" s="127">
        <v>3814.817</v>
      </c>
      <c r="H34" s="128">
        <v>1035.837</v>
      </c>
      <c r="I34" s="129">
        <v>30.076860523189207</v>
      </c>
      <c r="J34" s="130">
        <v>48.71</v>
      </c>
      <c r="K34" s="131">
        <v>24.597124878497965</v>
      </c>
      <c r="L34" s="78"/>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row>
    <row r="35" spans="1:45" ht="13.5" customHeight="1">
      <c r="A35" s="78"/>
      <c r="B35" s="125">
        <v>29</v>
      </c>
      <c r="C35" s="240" t="s">
        <v>15</v>
      </c>
      <c r="D35" s="249" t="s">
        <v>43</v>
      </c>
      <c r="E35" s="244">
        <v>5313.724</v>
      </c>
      <c r="F35" s="126">
        <v>1288.823</v>
      </c>
      <c r="G35" s="127">
        <v>2563.015</v>
      </c>
      <c r="H35" s="128">
        <v>1461.886</v>
      </c>
      <c r="I35" s="129">
        <v>16.638306764582957</v>
      </c>
      <c r="J35" s="130">
        <v>52.778</v>
      </c>
      <c r="K35" s="131">
        <v>2.933260521901926</v>
      </c>
      <c r="L35" s="78"/>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row>
    <row r="36" spans="1:45" ht="13.5" customHeight="1">
      <c r="A36" s="78"/>
      <c r="B36" s="132">
        <v>30</v>
      </c>
      <c r="C36" s="241" t="s">
        <v>25</v>
      </c>
      <c r="D36" s="250" t="s">
        <v>226</v>
      </c>
      <c r="E36" s="245">
        <v>4975.166</v>
      </c>
      <c r="F36" s="179">
        <v>785.367</v>
      </c>
      <c r="G36" s="133">
        <v>3366.446</v>
      </c>
      <c r="H36" s="134">
        <v>823.353</v>
      </c>
      <c r="I36" s="135">
        <v>110.08501086071595</v>
      </c>
      <c r="J36" s="136">
        <v>39.561</v>
      </c>
      <c r="K36" s="137">
        <v>84.73499883259399</v>
      </c>
      <c r="L36" s="78"/>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row>
    <row r="37" spans="1:13" ht="13.5" customHeight="1">
      <c r="A37" s="78"/>
      <c r="B37" s="138">
        <v>35</v>
      </c>
      <c r="C37" s="242" t="s">
        <v>21</v>
      </c>
      <c r="D37" s="247" t="s">
        <v>166</v>
      </c>
      <c r="E37" s="246">
        <v>4590.249</v>
      </c>
      <c r="F37" s="119">
        <v>2.053</v>
      </c>
      <c r="G37" s="120">
        <v>3060.703</v>
      </c>
      <c r="H37" s="139">
        <v>1527.493</v>
      </c>
      <c r="I37" s="140">
        <v>19.53944652853099</v>
      </c>
      <c r="J37" s="141">
        <v>37.776</v>
      </c>
      <c r="K37" s="142">
        <v>6.543321299638993</v>
      </c>
      <c r="L37" s="78"/>
      <c r="M37" s="81"/>
    </row>
    <row r="38" spans="1:13" ht="13.5" customHeight="1">
      <c r="A38" s="78"/>
      <c r="B38" s="125">
        <v>38</v>
      </c>
      <c r="C38" s="240" t="s">
        <v>12</v>
      </c>
      <c r="D38" s="248" t="s">
        <v>44</v>
      </c>
      <c r="E38" s="244">
        <v>4369.824</v>
      </c>
      <c r="F38" s="126">
        <v>3.814</v>
      </c>
      <c r="G38" s="127">
        <v>2860.092</v>
      </c>
      <c r="H38" s="128">
        <v>1505.918</v>
      </c>
      <c r="I38" s="129">
        <v>19.582653413346552</v>
      </c>
      <c r="J38" s="130">
        <v>43.325</v>
      </c>
      <c r="K38" s="131">
        <v>10.463782157517665</v>
      </c>
      <c r="L38" s="78"/>
      <c r="M38" s="326"/>
    </row>
    <row r="39" spans="1:13" ht="13.5" customHeight="1">
      <c r="A39" s="78"/>
      <c r="B39" s="125">
        <v>40</v>
      </c>
      <c r="C39" s="240" t="s">
        <v>10</v>
      </c>
      <c r="D39" s="248" t="s">
        <v>165</v>
      </c>
      <c r="E39" s="244">
        <v>4295.255</v>
      </c>
      <c r="F39" s="126">
        <v>860.837</v>
      </c>
      <c r="G39" s="127">
        <v>2469.012</v>
      </c>
      <c r="H39" s="128">
        <v>965.406</v>
      </c>
      <c r="I39" s="129">
        <v>-15.5028589616931</v>
      </c>
      <c r="J39" s="130">
        <v>59.112</v>
      </c>
      <c r="K39" s="131">
        <v>-3.632213889794589</v>
      </c>
      <c r="L39" s="78"/>
      <c r="M39" s="81"/>
    </row>
    <row r="40" spans="1:13" ht="13.5" customHeight="1">
      <c r="A40" s="78"/>
      <c r="B40" s="125">
        <v>56</v>
      </c>
      <c r="C40" s="240" t="s">
        <v>7</v>
      </c>
      <c r="D40" s="248" t="s">
        <v>45</v>
      </c>
      <c r="E40" s="244">
        <v>3245.074</v>
      </c>
      <c r="F40" s="252">
        <v>198.162</v>
      </c>
      <c r="G40" s="127">
        <v>2091.131</v>
      </c>
      <c r="H40" s="128">
        <v>955.781</v>
      </c>
      <c r="I40" s="129">
        <v>14.641404916926625</v>
      </c>
      <c r="J40" s="130">
        <v>29.691</v>
      </c>
      <c r="K40" s="131">
        <v>15.565156468939744</v>
      </c>
      <c r="L40" s="78"/>
      <c r="M40" s="81"/>
    </row>
    <row r="41" spans="1:13" ht="13.5" customHeight="1">
      <c r="A41" s="29"/>
      <c r="B41" s="316">
        <v>57</v>
      </c>
      <c r="C41" s="317" t="s">
        <v>22</v>
      </c>
      <c r="D41" s="318" t="s">
        <v>167</v>
      </c>
      <c r="E41" s="319">
        <v>3133.761</v>
      </c>
      <c r="F41" s="252" t="s">
        <v>198</v>
      </c>
      <c r="G41" s="320">
        <v>1261.702</v>
      </c>
      <c r="H41" s="321">
        <v>1872.058</v>
      </c>
      <c r="I41" s="322">
        <v>91.2430955916142</v>
      </c>
      <c r="J41" s="295">
        <v>29.287</v>
      </c>
      <c r="K41" s="296">
        <v>62.3627896662601</v>
      </c>
      <c r="L41" s="78"/>
      <c r="M41" s="81"/>
    </row>
    <row r="42" spans="1:13" ht="13.5" customHeight="1">
      <c r="A42" s="29"/>
      <c r="B42" s="316">
        <v>64</v>
      </c>
      <c r="C42" s="317" t="s">
        <v>23</v>
      </c>
      <c r="D42" s="318" t="s">
        <v>105</v>
      </c>
      <c r="E42" s="319">
        <v>2547.912</v>
      </c>
      <c r="F42" s="252">
        <v>0</v>
      </c>
      <c r="G42" s="320">
        <v>1873.59</v>
      </c>
      <c r="H42" s="321">
        <v>674.322</v>
      </c>
      <c r="I42" s="322">
        <v>45.391838260259235</v>
      </c>
      <c r="J42" s="295">
        <v>25.776</v>
      </c>
      <c r="K42" s="296">
        <v>36.62673592706456</v>
      </c>
      <c r="L42" s="78"/>
      <c r="M42" s="81"/>
    </row>
    <row r="43" spans="1:13" ht="13.5" customHeight="1">
      <c r="A43" s="29"/>
      <c r="B43" s="316">
        <v>65</v>
      </c>
      <c r="C43" s="317" t="s">
        <v>3</v>
      </c>
      <c r="D43" s="318" t="s">
        <v>77</v>
      </c>
      <c r="E43" s="319">
        <v>2336.134</v>
      </c>
      <c r="F43" s="252" t="s">
        <v>198</v>
      </c>
      <c r="G43" s="320">
        <v>1550.126</v>
      </c>
      <c r="H43" s="321">
        <v>785.932</v>
      </c>
      <c r="I43" s="322">
        <v>17.091642512053085</v>
      </c>
      <c r="J43" s="295">
        <v>28.677</v>
      </c>
      <c r="K43" s="296">
        <v>9.395742732890833</v>
      </c>
      <c r="L43" s="78"/>
      <c r="M43" s="81"/>
    </row>
    <row r="44" spans="1:13" ht="13.5" customHeight="1">
      <c r="A44" s="29"/>
      <c r="B44" s="125">
        <v>75</v>
      </c>
      <c r="C44" s="240" t="s">
        <v>19</v>
      </c>
      <c r="D44" s="248" t="s">
        <v>26</v>
      </c>
      <c r="E44" s="244">
        <v>2002.903</v>
      </c>
      <c r="F44" s="252">
        <v>0</v>
      </c>
      <c r="G44" s="127">
        <v>1765.557</v>
      </c>
      <c r="H44" s="128">
        <v>237.346</v>
      </c>
      <c r="I44" s="129">
        <v>40.48410797389381</v>
      </c>
      <c r="J44" s="130">
        <v>25.757</v>
      </c>
      <c r="K44" s="131">
        <v>17.381397256528274</v>
      </c>
      <c r="L44" s="78"/>
      <c r="M44" s="81"/>
    </row>
    <row r="45" spans="1:13" ht="13.5" customHeight="1">
      <c r="A45" s="29"/>
      <c r="B45" s="297">
        <v>78</v>
      </c>
      <c r="C45" s="298" t="s">
        <v>4</v>
      </c>
      <c r="D45" s="249" t="s">
        <v>168</v>
      </c>
      <c r="E45" s="299">
        <v>1895.131</v>
      </c>
      <c r="F45" s="300" t="s">
        <v>198</v>
      </c>
      <c r="G45" s="301">
        <v>1077.418</v>
      </c>
      <c r="H45" s="302">
        <v>817.535</v>
      </c>
      <c r="I45" s="303">
        <v>44.61537639750226</v>
      </c>
      <c r="J45" s="304">
        <v>19.869</v>
      </c>
      <c r="K45" s="234">
        <v>25.681573787083313</v>
      </c>
      <c r="L45" s="78"/>
      <c r="M45" s="81"/>
    </row>
    <row r="46" spans="1:13" ht="13.5" customHeight="1">
      <c r="A46" s="29"/>
      <c r="B46" s="297">
        <v>86</v>
      </c>
      <c r="C46" s="298" t="s">
        <v>55</v>
      </c>
      <c r="D46" s="249" t="s">
        <v>227</v>
      </c>
      <c r="E46" s="299">
        <v>1559.178</v>
      </c>
      <c r="F46" s="300">
        <v>97.178</v>
      </c>
      <c r="G46" s="301">
        <v>1123.403</v>
      </c>
      <c r="H46" s="302">
        <v>338.597</v>
      </c>
      <c r="I46" s="303">
        <v>136.47197998028363</v>
      </c>
      <c r="J46" s="304">
        <v>15.566</v>
      </c>
      <c r="K46" s="234">
        <v>74.01900503074343</v>
      </c>
      <c r="L46" s="78"/>
      <c r="M46" s="81"/>
    </row>
    <row r="47" spans="1:13" ht="13.5" customHeight="1">
      <c r="A47" s="29"/>
      <c r="B47" s="297">
        <v>95</v>
      </c>
      <c r="C47" s="298" t="s">
        <v>228</v>
      </c>
      <c r="D47" s="249" t="s">
        <v>229</v>
      </c>
      <c r="E47" s="299">
        <v>1292.941</v>
      </c>
      <c r="F47" s="300">
        <v>38.688</v>
      </c>
      <c r="G47" s="301">
        <v>895.592</v>
      </c>
      <c r="H47" s="302">
        <v>358.661</v>
      </c>
      <c r="I47" s="303">
        <v>50.7210577300816</v>
      </c>
      <c r="J47" s="304">
        <v>16.484</v>
      </c>
      <c r="K47" s="234">
        <v>14.496075571299594</v>
      </c>
      <c r="L47" s="78"/>
      <c r="M47" s="81"/>
    </row>
    <row r="48" spans="1:13" ht="13.5" customHeight="1">
      <c r="A48" s="29"/>
      <c r="B48" s="297">
        <v>142</v>
      </c>
      <c r="C48" s="298" t="s">
        <v>230</v>
      </c>
      <c r="D48" s="249" t="s">
        <v>231</v>
      </c>
      <c r="E48" s="299">
        <v>475.977</v>
      </c>
      <c r="F48" s="300">
        <v>1.311</v>
      </c>
      <c r="G48" s="301">
        <v>278.149</v>
      </c>
      <c r="H48" s="302">
        <v>196.517</v>
      </c>
      <c r="I48" s="303">
        <v>17.796262015304354</v>
      </c>
      <c r="J48" s="304">
        <v>16.917</v>
      </c>
      <c r="K48" s="234">
        <v>33.69951790089307</v>
      </c>
      <c r="L48" s="78"/>
      <c r="M48" s="81"/>
    </row>
    <row r="49" spans="1:13" ht="13.5" customHeight="1">
      <c r="A49" s="29"/>
      <c r="B49" s="132">
        <v>145</v>
      </c>
      <c r="C49" s="241" t="s">
        <v>9</v>
      </c>
      <c r="D49" s="251" t="s">
        <v>98</v>
      </c>
      <c r="E49" s="245">
        <v>419.346</v>
      </c>
      <c r="F49" s="253">
        <v>0</v>
      </c>
      <c r="G49" s="133">
        <v>249.553</v>
      </c>
      <c r="H49" s="134">
        <v>169.793</v>
      </c>
      <c r="I49" s="135">
        <v>45.71401765889358</v>
      </c>
      <c r="J49" s="136">
        <v>5.234</v>
      </c>
      <c r="K49" s="137">
        <v>32.30535894843276</v>
      </c>
      <c r="L49" s="78"/>
      <c r="M49" s="81"/>
    </row>
    <row r="50" spans="2:13" ht="12.75">
      <c r="B50" s="359" t="s">
        <v>183</v>
      </c>
      <c r="C50" s="359"/>
      <c r="D50" s="359"/>
      <c r="E50" s="359"/>
      <c r="F50" s="359"/>
      <c r="G50" s="359"/>
      <c r="H50" s="359"/>
      <c r="I50" s="359"/>
      <c r="J50" s="359"/>
      <c r="K50" s="359"/>
      <c r="M50" s="81"/>
    </row>
    <row r="51" spans="2:13" ht="12.75">
      <c r="B51" s="359" t="s">
        <v>199</v>
      </c>
      <c r="C51" s="359"/>
      <c r="D51" s="359"/>
      <c r="E51" s="359"/>
      <c r="F51" s="359"/>
      <c r="G51" s="359"/>
      <c r="H51" s="359"/>
      <c r="I51" s="359"/>
      <c r="J51" s="359"/>
      <c r="K51" s="359"/>
      <c r="M51" s="81"/>
    </row>
    <row r="52" spans="1:13" ht="12.75">
      <c r="A52" s="29"/>
      <c r="B52" s="360" t="s">
        <v>142</v>
      </c>
      <c r="C52" s="360"/>
      <c r="D52" s="360"/>
      <c r="E52" s="360"/>
      <c r="F52" s="360"/>
      <c r="G52" s="360"/>
      <c r="H52" s="360"/>
      <c r="I52" s="360"/>
      <c r="J52" s="360"/>
      <c r="K52" s="360"/>
      <c r="M52" s="81"/>
    </row>
    <row r="53" spans="1:13" ht="12.75">
      <c r="A53" s="29"/>
      <c r="B53" s="29"/>
      <c r="C53" s="29"/>
      <c r="D53" s="29"/>
      <c r="E53" s="29"/>
      <c r="F53" s="29"/>
      <c r="G53" s="29"/>
      <c r="H53" s="29"/>
      <c r="I53" s="29"/>
      <c r="J53" s="29"/>
      <c r="K53" s="29"/>
      <c r="M53" s="81"/>
    </row>
    <row r="55" spans="9:11" ht="12.75">
      <c r="I55" s="294"/>
      <c r="K55" s="294"/>
    </row>
    <row r="56" spans="9:11" ht="12.75">
      <c r="I56" s="294"/>
      <c r="K56" s="294"/>
    </row>
  </sheetData>
  <mergeCells count="12">
    <mergeCell ref="B2:K2"/>
    <mergeCell ref="J4:K4"/>
    <mergeCell ref="E4:I4"/>
    <mergeCell ref="J5:J6"/>
    <mergeCell ref="K5:K6"/>
    <mergeCell ref="E6:H6"/>
    <mergeCell ref="B50:K50"/>
    <mergeCell ref="B52:K52"/>
    <mergeCell ref="D4:D6"/>
    <mergeCell ref="C4:C6"/>
    <mergeCell ref="B4:B6"/>
    <mergeCell ref="B51:K51"/>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I53"/>
  <sheetViews>
    <sheetView showGridLines="0" workbookViewId="0" topLeftCell="A1">
      <selection activeCell="F30" sqref="C30:F30"/>
    </sheetView>
  </sheetViews>
  <sheetFormatPr defaultColWidth="9.125" defaultRowHeight="12.75"/>
  <cols>
    <col min="1" max="1" width="9.125" style="1" customWidth="1"/>
    <col min="2" max="2" width="4.625" style="1" customWidth="1"/>
    <col min="3" max="4" width="31.25390625" style="1" customWidth="1"/>
    <col min="5" max="5" width="10.875" style="1" customWidth="1"/>
    <col min="6" max="6" width="9.875" style="1" customWidth="1"/>
    <col min="7" max="7" width="11.75390625" style="1" customWidth="1"/>
    <col min="8" max="8" width="9.875" style="1" customWidth="1"/>
    <col min="9" max="9" width="9.125" style="1" customWidth="1"/>
    <col min="10" max="10" width="10.375" style="1" customWidth="1"/>
    <col min="11" max="12" width="9.125" style="1" customWidth="1"/>
    <col min="13" max="13" width="14.75390625" style="1" customWidth="1"/>
    <col min="14" max="16384" width="9.125" style="1" customWidth="1"/>
  </cols>
  <sheetData>
    <row r="1" s="20" customFormat="1" ht="12.75">
      <c r="A1" s="30"/>
    </row>
    <row r="2" spans="1:61" ht="12.7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row>
    <row r="3" spans="1:61" ht="12.75">
      <c r="A3" s="81"/>
      <c r="B3" s="187" t="s">
        <v>241</v>
      </c>
      <c r="C3" s="254"/>
      <c r="D3" s="254"/>
      <c r="E3" s="254"/>
      <c r="F3" s="254"/>
      <c r="G3" s="254"/>
      <c r="H3" s="254"/>
      <c r="I3" s="254"/>
      <c r="J3" s="254"/>
      <c r="K3" s="254"/>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row>
    <row r="4" spans="1:61" ht="12.7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row>
    <row r="5" spans="1:61" ht="12.75" customHeight="1" hidden="1">
      <c r="A5" s="81"/>
      <c r="B5" s="38">
        <v>11</v>
      </c>
      <c r="C5" s="80" t="s">
        <v>69</v>
      </c>
      <c r="D5" s="33" t="s">
        <v>30</v>
      </c>
      <c r="E5" s="34">
        <v>1647.946</v>
      </c>
      <c r="F5" s="35">
        <v>0.06935875306607131</v>
      </c>
      <c r="G5" s="39">
        <v>12.554</v>
      </c>
      <c r="H5" s="35">
        <v>0.043557772236076486</v>
      </c>
      <c r="I5" s="81"/>
      <c r="J5" s="81"/>
      <c r="K5" s="40">
        <v>11</v>
      </c>
      <c r="L5" s="41" t="s">
        <v>31</v>
      </c>
      <c r="M5" s="42" t="s">
        <v>84</v>
      </c>
      <c r="N5" s="43">
        <v>1443.681</v>
      </c>
      <c r="O5" s="44">
        <v>0.009659626161557355</v>
      </c>
      <c r="P5" s="43">
        <v>13251</v>
      </c>
      <c r="Q5" s="44">
        <v>-0.014355846474263578</v>
      </c>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row>
    <row r="6" spans="1:61" ht="12.75" customHeight="1" hidden="1">
      <c r="A6" s="81"/>
      <c r="B6" s="38">
        <v>12</v>
      </c>
      <c r="C6" s="80" t="s">
        <v>32</v>
      </c>
      <c r="D6" s="33" t="s">
        <v>66</v>
      </c>
      <c r="E6" s="34">
        <v>1541.281</v>
      </c>
      <c r="F6" s="35">
        <v>0.074540405741085</v>
      </c>
      <c r="G6" s="39">
        <v>11.261</v>
      </c>
      <c r="H6" s="35">
        <v>0.08717899208341384</v>
      </c>
      <c r="I6" s="81"/>
      <c r="J6" s="81"/>
      <c r="K6" s="40">
        <v>12</v>
      </c>
      <c r="L6" s="41" t="s">
        <v>35</v>
      </c>
      <c r="M6" s="42" t="s">
        <v>95</v>
      </c>
      <c r="N6" s="43">
        <v>1416.881</v>
      </c>
      <c r="O6" s="44">
        <v>0.027074418769857278</v>
      </c>
      <c r="P6" s="43">
        <v>17998</v>
      </c>
      <c r="Q6" s="44">
        <v>0.028868690333276215</v>
      </c>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row>
    <row r="7" spans="1:61" ht="12.75" customHeight="1" hidden="1">
      <c r="A7" s="81"/>
      <c r="B7" s="38">
        <v>13</v>
      </c>
      <c r="C7" s="80" t="s">
        <v>33</v>
      </c>
      <c r="D7" s="33" t="s">
        <v>40</v>
      </c>
      <c r="E7" s="34">
        <v>1528.874</v>
      </c>
      <c r="F7" s="35">
        <v>0.12234247553803845</v>
      </c>
      <c r="G7" s="39">
        <v>15.668</v>
      </c>
      <c r="H7" s="35">
        <v>0.07080371787862227</v>
      </c>
      <c r="I7" s="81"/>
      <c r="J7" s="81"/>
      <c r="K7" s="40">
        <v>13</v>
      </c>
      <c r="L7" s="41" t="s">
        <v>36</v>
      </c>
      <c r="M7" s="42" t="s">
        <v>34</v>
      </c>
      <c r="N7" s="43">
        <v>1388.854</v>
      </c>
      <c r="O7" s="44">
        <v>-0.04879919677064537</v>
      </c>
      <c r="P7" s="43">
        <v>12395</v>
      </c>
      <c r="Q7" s="44">
        <v>-0.1281564324400366</v>
      </c>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row>
    <row r="8" spans="1:61" ht="12.75" customHeight="1" hidden="1">
      <c r="A8" s="81"/>
      <c r="B8" s="38">
        <v>14</v>
      </c>
      <c r="C8" s="80" t="s">
        <v>69</v>
      </c>
      <c r="D8" s="33" t="s">
        <v>33</v>
      </c>
      <c r="E8" s="34">
        <v>1509.934</v>
      </c>
      <c r="F8" s="35">
        <v>0.05983336725884225</v>
      </c>
      <c r="G8" s="39">
        <v>14.721</v>
      </c>
      <c r="H8" s="35">
        <v>0.011683045838773998</v>
      </c>
      <c r="I8" s="81"/>
      <c r="J8" s="81"/>
      <c r="K8" s="40">
        <v>14</v>
      </c>
      <c r="L8" s="41" t="s">
        <v>43</v>
      </c>
      <c r="M8" s="42" t="s">
        <v>30</v>
      </c>
      <c r="N8" s="43">
        <v>1362.237</v>
      </c>
      <c r="O8" s="44">
        <v>-0.01680381142373366</v>
      </c>
      <c r="P8" s="43">
        <v>10614</v>
      </c>
      <c r="Q8" s="44">
        <v>0.0006599415480343929</v>
      </c>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row>
    <row r="9" spans="1:61" ht="12.75" customHeight="1" hidden="1">
      <c r="A9" s="81"/>
      <c r="B9" s="38">
        <v>15</v>
      </c>
      <c r="C9" s="80" t="s">
        <v>41</v>
      </c>
      <c r="D9" s="33" t="s">
        <v>32</v>
      </c>
      <c r="E9" s="34">
        <v>1502.416</v>
      </c>
      <c r="F9" s="35">
        <v>0.055168190220414415</v>
      </c>
      <c r="G9" s="39">
        <v>12.9</v>
      </c>
      <c r="H9" s="35">
        <v>0.040742234772085606</v>
      </c>
      <c r="I9" s="81"/>
      <c r="J9" s="81"/>
      <c r="K9" s="40">
        <v>15</v>
      </c>
      <c r="L9" s="41" t="s">
        <v>48</v>
      </c>
      <c r="M9" s="42" t="s">
        <v>84</v>
      </c>
      <c r="N9" s="43">
        <v>1356.011</v>
      </c>
      <c r="O9" s="44">
        <v>0.07957072285271871</v>
      </c>
      <c r="P9" s="43">
        <v>10968</v>
      </c>
      <c r="Q9" s="44">
        <v>0.037850113550340625</v>
      </c>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row>
    <row r="10" spans="1:61" ht="12.75" customHeight="1" hidden="1">
      <c r="A10" s="81"/>
      <c r="B10" s="38">
        <v>16</v>
      </c>
      <c r="C10" s="80" t="s">
        <v>35</v>
      </c>
      <c r="D10" s="33" t="s">
        <v>47</v>
      </c>
      <c r="E10" s="34">
        <v>1481.187</v>
      </c>
      <c r="F10" s="35">
        <v>0.08705068495362456</v>
      </c>
      <c r="G10" s="39">
        <v>14.428</v>
      </c>
      <c r="H10" s="35">
        <v>0.10746085354620827</v>
      </c>
      <c r="I10" s="81"/>
      <c r="J10" s="81"/>
      <c r="K10" s="40">
        <v>16</v>
      </c>
      <c r="L10" s="41" t="s">
        <v>39</v>
      </c>
      <c r="M10" s="42" t="s">
        <v>92</v>
      </c>
      <c r="N10" s="43">
        <v>1321.988</v>
      </c>
      <c r="O10" s="44">
        <v>0.039968344397847355</v>
      </c>
      <c r="P10" s="43">
        <v>11515</v>
      </c>
      <c r="Q10" s="44">
        <v>0.08183013904547165</v>
      </c>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row>
    <row r="11" spans="1:61" ht="12.75" customHeight="1" hidden="1">
      <c r="A11" s="81"/>
      <c r="B11" s="38">
        <v>17</v>
      </c>
      <c r="C11" s="80" t="s">
        <v>29</v>
      </c>
      <c r="D11" s="33" t="s">
        <v>30</v>
      </c>
      <c r="E11" s="34">
        <v>1445.884</v>
      </c>
      <c r="F11" s="35">
        <v>-0.04239370445872359</v>
      </c>
      <c r="G11" s="39">
        <v>12.461</v>
      </c>
      <c r="H11" s="35">
        <v>0.003786048010310905</v>
      </c>
      <c r="I11" s="81"/>
      <c r="J11" s="81"/>
      <c r="K11" s="40">
        <v>17</v>
      </c>
      <c r="L11" s="41" t="s">
        <v>87</v>
      </c>
      <c r="M11" s="42" t="s">
        <v>30</v>
      </c>
      <c r="N11" s="43">
        <v>1311.231</v>
      </c>
      <c r="O11" s="44">
        <v>0.10703038858279479</v>
      </c>
      <c r="P11" s="43">
        <v>10401</v>
      </c>
      <c r="Q11" s="44">
        <v>0.03328034969203264</v>
      </c>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row>
    <row r="12" spans="1:61" ht="12.75" customHeight="1" hidden="1">
      <c r="A12" s="81"/>
      <c r="B12" s="38">
        <v>18</v>
      </c>
      <c r="C12" s="80" t="s">
        <v>48</v>
      </c>
      <c r="D12" s="33" t="s">
        <v>29</v>
      </c>
      <c r="E12" s="34">
        <v>1435.967</v>
      </c>
      <c r="F12" s="35">
        <v>-0.03946125648846788</v>
      </c>
      <c r="G12" s="39">
        <v>12.783</v>
      </c>
      <c r="H12" s="35">
        <v>-0.017145932646470907</v>
      </c>
      <c r="I12" s="81"/>
      <c r="J12" s="81"/>
      <c r="K12" s="40">
        <v>18</v>
      </c>
      <c r="L12" s="41" t="s">
        <v>69</v>
      </c>
      <c r="M12" s="42" t="s">
        <v>94</v>
      </c>
      <c r="N12" s="43">
        <v>1288.234</v>
      </c>
      <c r="O12" s="44">
        <v>0.1839232574767531</v>
      </c>
      <c r="P12" s="43">
        <v>10641</v>
      </c>
      <c r="Q12" s="44">
        <v>0.10705368289637951</v>
      </c>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row>
    <row r="13" spans="1:61" ht="12.75" customHeight="1" hidden="1">
      <c r="A13" s="81"/>
      <c r="B13" s="38">
        <v>19</v>
      </c>
      <c r="C13" s="80" t="s">
        <v>35</v>
      </c>
      <c r="D13" s="33" t="s">
        <v>68</v>
      </c>
      <c r="E13" s="34">
        <v>1300.474</v>
      </c>
      <c r="F13" s="35">
        <v>0.025707480203173816</v>
      </c>
      <c r="G13" s="39">
        <v>11.529</v>
      </c>
      <c r="H13" s="35">
        <v>0.08600226073850781</v>
      </c>
      <c r="I13" s="81"/>
      <c r="J13" s="81"/>
      <c r="K13" s="40">
        <v>19</v>
      </c>
      <c r="L13" s="41" t="s">
        <v>35</v>
      </c>
      <c r="M13" s="42" t="s">
        <v>97</v>
      </c>
      <c r="N13" s="43">
        <v>1268.638</v>
      </c>
      <c r="O13" s="44">
        <v>-0.07032175752730285</v>
      </c>
      <c r="P13" s="43">
        <v>10012</v>
      </c>
      <c r="Q13" s="44">
        <v>-0.07356343110946606</v>
      </c>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row>
    <row r="14" spans="1:61" ht="12.75" customHeight="1" hidden="1">
      <c r="A14" s="81"/>
      <c r="B14" s="45">
        <v>20</v>
      </c>
      <c r="C14" s="46" t="s">
        <v>43</v>
      </c>
      <c r="D14" s="47" t="s">
        <v>30</v>
      </c>
      <c r="E14" s="48">
        <v>1297.441</v>
      </c>
      <c r="F14" s="49">
        <v>0.0060084113106075865</v>
      </c>
      <c r="G14" s="50">
        <v>9.782</v>
      </c>
      <c r="H14" s="49">
        <v>-0.01787148594377508</v>
      </c>
      <c r="I14" s="81"/>
      <c r="J14" s="81"/>
      <c r="K14" s="40">
        <v>20</v>
      </c>
      <c r="L14" s="41" t="s">
        <v>32</v>
      </c>
      <c r="M14" s="42" t="s">
        <v>84</v>
      </c>
      <c r="N14" s="43">
        <v>1265.198</v>
      </c>
      <c r="O14" s="44">
        <v>0.05670661478339234</v>
      </c>
      <c r="P14" s="43">
        <v>9084</v>
      </c>
      <c r="Q14" s="44">
        <v>-0.005256241787122251</v>
      </c>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row>
    <row r="15" spans="1:61" ht="12.75" customHeight="1">
      <c r="A15" s="81"/>
      <c r="B15" s="20"/>
      <c r="C15" s="20"/>
      <c r="D15" s="20"/>
      <c r="E15" s="20"/>
      <c r="F15" s="20"/>
      <c r="G15" s="20"/>
      <c r="H15" s="20"/>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row>
    <row r="16" spans="1:61" ht="12.75">
      <c r="A16" s="81"/>
      <c r="B16" s="83" t="s">
        <v>137</v>
      </c>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row>
    <row r="21" spans="2:9" ht="12.75">
      <c r="B21" s="363"/>
      <c r="C21" s="364" t="s">
        <v>56</v>
      </c>
      <c r="D21" s="387"/>
      <c r="E21" s="389" t="s">
        <v>59</v>
      </c>
      <c r="F21" s="364" t="s">
        <v>248</v>
      </c>
      <c r="G21" s="385"/>
      <c r="H21" s="385"/>
      <c r="I21" s="310"/>
    </row>
    <row r="22" spans="2:9" ht="12.75">
      <c r="B22" s="386"/>
      <c r="C22" s="388"/>
      <c r="D22" s="388"/>
      <c r="E22" s="390"/>
      <c r="F22" s="391"/>
      <c r="G22" s="385"/>
      <c r="H22" s="385"/>
      <c r="I22" s="310"/>
    </row>
    <row r="23" spans="2:9" ht="12.75">
      <c r="B23" s="31">
        <v>1</v>
      </c>
      <c r="C23" s="32" t="s">
        <v>101</v>
      </c>
      <c r="D23" s="33" t="s">
        <v>163</v>
      </c>
      <c r="E23" s="34">
        <v>1392.985</v>
      </c>
      <c r="F23" s="35">
        <v>0.701746477359076</v>
      </c>
      <c r="G23" s="311"/>
      <c r="H23" s="312"/>
      <c r="I23" s="313"/>
    </row>
    <row r="24" spans="2:9" ht="12.75">
      <c r="B24" s="31">
        <v>2</v>
      </c>
      <c r="C24" s="32" t="s">
        <v>36</v>
      </c>
      <c r="D24" s="33" t="s">
        <v>102</v>
      </c>
      <c r="E24" s="34">
        <v>1220.54</v>
      </c>
      <c r="F24" s="36">
        <v>0.48711775442221805</v>
      </c>
      <c r="G24" s="311"/>
      <c r="H24" s="312"/>
      <c r="I24" s="313"/>
    </row>
    <row r="25" spans="2:9" ht="12.75">
      <c r="B25" s="31">
        <v>3</v>
      </c>
      <c r="C25" s="32" t="s">
        <v>36</v>
      </c>
      <c r="D25" s="33" t="s">
        <v>162</v>
      </c>
      <c r="E25" s="34">
        <v>1140.759</v>
      </c>
      <c r="F25" s="36">
        <v>0.43707711591637755</v>
      </c>
      <c r="G25" s="311"/>
      <c r="H25" s="312"/>
      <c r="I25" s="313"/>
    </row>
    <row r="26" spans="2:12" ht="12.75">
      <c r="B26" s="31">
        <v>4</v>
      </c>
      <c r="C26" s="32" t="s">
        <v>47</v>
      </c>
      <c r="D26" s="37" t="s">
        <v>35</v>
      </c>
      <c r="E26" s="34">
        <v>1059.775</v>
      </c>
      <c r="F26" s="36">
        <v>0.6319520904970966</v>
      </c>
      <c r="G26" s="311"/>
      <c r="H26" s="312"/>
      <c r="I26" s="313"/>
      <c r="L26" s="348"/>
    </row>
    <row r="27" spans="2:12" ht="12.75">
      <c r="B27" s="31">
        <v>5</v>
      </c>
      <c r="C27" s="32" t="s">
        <v>169</v>
      </c>
      <c r="D27" s="33" t="s">
        <v>163</v>
      </c>
      <c r="E27" s="34">
        <v>1047.979</v>
      </c>
      <c r="F27" s="36">
        <v>0.42222653482760597</v>
      </c>
      <c r="G27" s="311"/>
      <c r="H27" s="312"/>
      <c r="I27" s="313"/>
      <c r="L27" s="348"/>
    </row>
    <row r="28" spans="2:9" ht="12.75">
      <c r="B28" s="31">
        <v>6</v>
      </c>
      <c r="C28" s="32" t="s">
        <v>162</v>
      </c>
      <c r="D28" s="33" t="s">
        <v>102</v>
      </c>
      <c r="E28" s="34">
        <v>1013.023</v>
      </c>
      <c r="F28" s="36">
        <v>0.343266383698712</v>
      </c>
      <c r="G28" s="311"/>
      <c r="H28" s="312"/>
      <c r="I28" s="313"/>
    </row>
    <row r="29" spans="2:9" ht="12.75">
      <c r="B29" s="31">
        <v>7</v>
      </c>
      <c r="C29" s="32" t="s">
        <v>162</v>
      </c>
      <c r="D29" s="33" t="s">
        <v>149</v>
      </c>
      <c r="E29" s="34">
        <v>937.084</v>
      </c>
      <c r="F29" s="36">
        <v>0.4685719300665107</v>
      </c>
      <c r="G29" s="311"/>
      <c r="H29" s="312"/>
      <c r="I29" s="313"/>
    </row>
    <row r="30" spans="2:9" ht="12.75">
      <c r="B30" s="31">
        <v>8</v>
      </c>
      <c r="C30" s="32" t="s">
        <v>37</v>
      </c>
      <c r="D30" s="33" t="s">
        <v>47</v>
      </c>
      <c r="E30" s="34">
        <v>876.981</v>
      </c>
      <c r="F30" s="36">
        <v>0.7224582388121261</v>
      </c>
      <c r="G30" s="311"/>
      <c r="H30" s="312"/>
      <c r="I30" s="313"/>
    </row>
    <row r="31" spans="2:9" ht="12.75">
      <c r="B31" s="38">
        <v>9</v>
      </c>
      <c r="C31" s="80" t="s">
        <v>162</v>
      </c>
      <c r="D31" s="33" t="s">
        <v>239</v>
      </c>
      <c r="E31" s="34">
        <v>875.428</v>
      </c>
      <c r="F31" s="35">
        <v>0.417148666346143</v>
      </c>
      <c r="G31" s="311"/>
      <c r="H31" s="312"/>
      <c r="I31" s="313"/>
    </row>
    <row r="32" spans="2:9" ht="12.75">
      <c r="B32" s="143">
        <v>10</v>
      </c>
      <c r="C32" s="144" t="s">
        <v>240</v>
      </c>
      <c r="D32" s="69" t="s">
        <v>103</v>
      </c>
      <c r="E32" s="71">
        <v>826.643</v>
      </c>
      <c r="F32" s="323">
        <v>0.49777501567273164</v>
      </c>
      <c r="G32" s="311"/>
      <c r="H32" s="312"/>
      <c r="I32" s="313"/>
    </row>
    <row r="34" ht="12.75">
      <c r="F34" s="14"/>
    </row>
    <row r="35" ht="12.75">
      <c r="F35" s="14"/>
    </row>
    <row r="37" ht="12.75">
      <c r="M37" s="14"/>
    </row>
    <row r="51" ht="12.75">
      <c r="J51" s="14"/>
    </row>
    <row r="53" ht="12.75">
      <c r="J53" s="18"/>
    </row>
  </sheetData>
  <mergeCells count="6">
    <mergeCell ref="H21:H22"/>
    <mergeCell ref="B21:B22"/>
    <mergeCell ref="C21:D22"/>
    <mergeCell ref="E21:E22"/>
    <mergeCell ref="F21:F22"/>
    <mergeCell ref="G21:G22"/>
  </mergeCells>
  <printOptions/>
  <pageMargins left="0.2086274509803922" right="0.4439215686274511" top="0.4439215686274511" bottom="0.4439215686274511" header="0.5098039215686275" footer="0.509803921568627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67"/>
  <sheetViews>
    <sheetView showGridLines="0" workbookViewId="0" topLeftCell="A1">
      <selection activeCell="B2" sqref="B2:J36"/>
    </sheetView>
  </sheetViews>
  <sheetFormatPr defaultColWidth="9.125" defaultRowHeight="12.75"/>
  <cols>
    <col min="1" max="1" width="9.125" style="7" customWidth="1"/>
    <col min="2" max="2" width="15.75390625" style="7" customWidth="1"/>
    <col min="3" max="10" width="12.125" style="7" customWidth="1"/>
    <col min="11" max="13" width="9.125" style="7" customWidth="1"/>
    <col min="14" max="14" width="12.25390625" style="7" customWidth="1"/>
    <col min="15" max="16384" width="9.125" style="7" customWidth="1"/>
  </cols>
  <sheetData>
    <row r="1" spans="1:60" ht="12.7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row>
    <row r="2" spans="1:60" ht="15.75">
      <c r="A2" s="5"/>
      <c r="B2" s="409" t="s">
        <v>242</v>
      </c>
      <c r="C2" s="409"/>
      <c r="D2" s="409"/>
      <c r="E2" s="409"/>
      <c r="F2" s="409"/>
      <c r="G2" s="409"/>
      <c r="H2" s="409"/>
      <c r="I2" s="409"/>
      <c r="J2" s="409"/>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row>
    <row r="3" spans="1:60" ht="12.75">
      <c r="A3" s="5"/>
      <c r="B3" s="415" t="s">
        <v>188</v>
      </c>
      <c r="C3" s="415"/>
      <c r="D3" s="415"/>
      <c r="E3" s="415"/>
      <c r="F3" s="415"/>
      <c r="G3" s="415"/>
      <c r="H3" s="415"/>
      <c r="I3" s="415"/>
      <c r="J3" s="41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row>
    <row r="4" spans="1:60" ht="33.75" customHeight="1">
      <c r="A4" s="5"/>
      <c r="B4" s="328"/>
      <c r="C4" s="361" t="s">
        <v>160</v>
      </c>
      <c r="D4" s="362"/>
      <c r="E4" s="363" t="s">
        <v>62</v>
      </c>
      <c r="F4" s="362"/>
      <c r="G4" s="363" t="s">
        <v>179</v>
      </c>
      <c r="H4" s="362"/>
      <c r="I4" s="363" t="s">
        <v>181</v>
      </c>
      <c r="J4" s="364"/>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row>
    <row r="5" spans="1:60" ht="36.75" customHeight="1">
      <c r="A5" s="5"/>
      <c r="B5" s="92"/>
      <c r="C5" s="93" t="s">
        <v>189</v>
      </c>
      <c r="D5" s="92" t="s">
        <v>221</v>
      </c>
      <c r="E5" s="93" t="s">
        <v>189</v>
      </c>
      <c r="F5" s="92" t="s">
        <v>221</v>
      </c>
      <c r="G5" s="93" t="s">
        <v>189</v>
      </c>
      <c r="H5" s="92" t="s">
        <v>221</v>
      </c>
      <c r="I5" s="93" t="s">
        <v>189</v>
      </c>
      <c r="J5" s="92" t="s">
        <v>221</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row>
    <row r="6" spans="1:48" ht="12.75" customHeight="1">
      <c r="A6" s="5"/>
      <c r="B6" s="94" t="s">
        <v>182</v>
      </c>
      <c r="C6" s="95">
        <v>15040792.9</v>
      </c>
      <c r="D6" s="145">
        <v>21.039735910369515</v>
      </c>
      <c r="E6" s="258">
        <v>471903.1</v>
      </c>
      <c r="F6" s="145">
        <v>15.189963331802026</v>
      </c>
      <c r="G6" s="95">
        <v>2240250</v>
      </c>
      <c r="H6" s="145">
        <v>14.693782575606896</v>
      </c>
      <c r="I6" s="95">
        <v>12328639.7</v>
      </c>
      <c r="J6" s="146">
        <v>22.509584550991523</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12.75" customHeight="1">
      <c r="A7" s="5"/>
      <c r="B7" s="98" t="s">
        <v>126</v>
      </c>
      <c r="C7" s="99">
        <v>2083632</v>
      </c>
      <c r="D7" s="147">
        <v>31.489297253634895</v>
      </c>
      <c r="E7" s="259">
        <v>1243</v>
      </c>
      <c r="F7" s="147">
        <v>1072.6415094339623</v>
      </c>
      <c r="G7" s="99">
        <v>368194</v>
      </c>
      <c r="H7" s="147">
        <v>10.19252582024739</v>
      </c>
      <c r="I7" s="99">
        <v>1714195</v>
      </c>
      <c r="J7" s="147">
        <v>37.09205956188315</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ht="12.75" customHeight="1">
      <c r="A8" s="5"/>
      <c r="B8" s="103" t="s">
        <v>108</v>
      </c>
      <c r="C8" s="106">
        <v>25686</v>
      </c>
      <c r="D8" s="148">
        <v>-0.6113604705153985</v>
      </c>
      <c r="E8" s="260">
        <v>15.3</v>
      </c>
      <c r="F8" s="148">
        <v>4.794520547945202</v>
      </c>
      <c r="G8" s="106">
        <v>18007.5</v>
      </c>
      <c r="H8" s="148">
        <v>5.221486627828842</v>
      </c>
      <c r="I8" s="106">
        <v>7663.1</v>
      </c>
      <c r="J8" s="148">
        <v>-12.075038724112208</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ht="12.75" customHeight="1">
      <c r="A9" s="5"/>
      <c r="B9" s="103" t="s">
        <v>129</v>
      </c>
      <c r="C9" s="106">
        <v>92726.4</v>
      </c>
      <c r="D9" s="148">
        <v>30.425315843219103</v>
      </c>
      <c r="E9" s="260">
        <v>1476.4</v>
      </c>
      <c r="F9" s="148">
        <v>9.104345255690216</v>
      </c>
      <c r="G9" s="106">
        <v>47539.7</v>
      </c>
      <c r="H9" s="148">
        <v>29.282685964010557</v>
      </c>
      <c r="I9" s="106">
        <v>43710.3</v>
      </c>
      <c r="J9" s="148">
        <v>32.57436973770413</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ht="12.75" customHeight="1">
      <c r="A10" s="5"/>
      <c r="B10" s="103" t="s">
        <v>118</v>
      </c>
      <c r="C10" s="106">
        <v>246912</v>
      </c>
      <c r="D10" s="148">
        <v>35.69053729522387</v>
      </c>
      <c r="E10" s="260">
        <v>821</v>
      </c>
      <c r="F10" s="148">
        <v>76.55913978494624</v>
      </c>
      <c r="G10" s="106">
        <v>103129</v>
      </c>
      <c r="H10" s="148">
        <v>30.519907864429086</v>
      </c>
      <c r="I10" s="106">
        <v>142962</v>
      </c>
      <c r="J10" s="148">
        <v>39.49145265787215</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ht="12.75" customHeight="1">
      <c r="A11" s="5"/>
      <c r="B11" s="103" t="s">
        <v>78</v>
      </c>
      <c r="C11" s="106">
        <v>5289724</v>
      </c>
      <c r="D11" s="148">
        <v>17.606785585262475</v>
      </c>
      <c r="E11" s="260">
        <v>149451.7</v>
      </c>
      <c r="F11" s="148">
        <v>15.060647704394903</v>
      </c>
      <c r="G11" s="106">
        <v>1054586</v>
      </c>
      <c r="H11" s="148">
        <v>16.951039492958508</v>
      </c>
      <c r="I11" s="106">
        <v>4085686.3</v>
      </c>
      <c r="J11" s="148">
        <v>17.872791298623692</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ht="12.75" customHeight="1">
      <c r="A12" s="5"/>
      <c r="B12" s="103" t="s">
        <v>123</v>
      </c>
      <c r="C12" s="106">
        <v>10533.1</v>
      </c>
      <c r="D12" s="148">
        <v>15.346540074684878</v>
      </c>
      <c r="E12" s="260">
        <v>0.6</v>
      </c>
      <c r="F12" s="148">
        <v>499.9999999999999</v>
      </c>
      <c r="G12" s="106">
        <v>9678.7</v>
      </c>
      <c r="H12" s="148">
        <v>13.643782216116573</v>
      </c>
      <c r="I12" s="106">
        <v>853.8</v>
      </c>
      <c r="J12" s="148">
        <v>38.85184582859</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ht="12.75" customHeight="1">
      <c r="A13" s="5"/>
      <c r="B13" s="103" t="s">
        <v>82</v>
      </c>
      <c r="C13" s="106">
        <v>155226.6</v>
      </c>
      <c r="D13" s="148">
        <v>13.46758029452657</v>
      </c>
      <c r="E13" s="260">
        <v>8126.2</v>
      </c>
      <c r="F13" s="148">
        <v>13.719947381678743</v>
      </c>
      <c r="G13" s="106">
        <v>49943.5</v>
      </c>
      <c r="H13" s="148">
        <v>53.89201814282545</v>
      </c>
      <c r="I13" s="106">
        <v>97156.9</v>
      </c>
      <c r="J13" s="148">
        <v>-0.047735004881532817</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ht="12.75" customHeight="1">
      <c r="A14" s="5"/>
      <c r="B14" s="103" t="s">
        <v>119</v>
      </c>
      <c r="C14" s="106">
        <v>108850.4</v>
      </c>
      <c r="D14" s="148">
        <v>49.129748569674916</v>
      </c>
      <c r="E14" s="260">
        <v>4332.3</v>
      </c>
      <c r="F14" s="148">
        <v>15.226873769881365</v>
      </c>
      <c r="G14" s="106">
        <v>50278</v>
      </c>
      <c r="H14" s="148">
        <v>11.841724762315753</v>
      </c>
      <c r="I14" s="106">
        <v>54240</v>
      </c>
      <c r="J14" s="148">
        <v>123.43054869006424</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ht="12.75" customHeight="1">
      <c r="A15" s="5"/>
      <c r="B15" s="103" t="s">
        <v>81</v>
      </c>
      <c r="C15" s="106">
        <v>782676.9</v>
      </c>
      <c r="D15" s="148">
        <v>30.461305254960447</v>
      </c>
      <c r="E15" s="260">
        <v>49102.7</v>
      </c>
      <c r="F15" s="148">
        <v>9.152525041457892</v>
      </c>
      <c r="G15" s="106">
        <v>213970</v>
      </c>
      <c r="H15" s="148">
        <v>23.634628096499387</v>
      </c>
      <c r="I15" s="106">
        <v>519604.2</v>
      </c>
      <c r="J15" s="148">
        <v>36.06531920493037</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ht="12.75" customHeight="1">
      <c r="A16" s="5"/>
      <c r="B16" s="103" t="s">
        <v>80</v>
      </c>
      <c r="C16" s="106">
        <v>2275378.2</v>
      </c>
      <c r="D16" s="148">
        <v>17.38743642140812</v>
      </c>
      <c r="E16" s="260">
        <v>174363.9</v>
      </c>
      <c r="F16" s="148">
        <v>15.07254238898874</v>
      </c>
      <c r="G16" s="106">
        <v>482133.8</v>
      </c>
      <c r="H16" s="148">
        <v>5.455063237980595</v>
      </c>
      <c r="I16" s="106">
        <v>1618880.5</v>
      </c>
      <c r="J16" s="148">
        <v>21.754191503773</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ht="12.75" customHeight="1">
      <c r="A17" s="5"/>
      <c r="B17" s="103" t="s">
        <v>112</v>
      </c>
      <c r="C17" s="106">
        <v>8775</v>
      </c>
      <c r="D17" s="148">
        <v>14.88609583660645</v>
      </c>
      <c r="E17" s="260">
        <v>52</v>
      </c>
      <c r="F17" s="148">
        <v>-22.388059701492537</v>
      </c>
      <c r="G17" s="106">
        <v>6686</v>
      </c>
      <c r="H17" s="148">
        <v>16.01596390768696</v>
      </c>
      <c r="I17" s="106">
        <v>2037</v>
      </c>
      <c r="J17" s="148">
        <v>12.665929203539816</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ht="12.75" customHeight="1">
      <c r="A18" s="5"/>
      <c r="B18" s="103" t="s">
        <v>79</v>
      </c>
      <c r="C18" s="106">
        <v>1015988</v>
      </c>
      <c r="D18" s="148">
        <v>30.891710308488097</v>
      </c>
      <c r="E18" s="260">
        <v>57031</v>
      </c>
      <c r="F18" s="148">
        <v>18.995555741022805</v>
      </c>
      <c r="G18" s="106">
        <v>359872</v>
      </c>
      <c r="H18" s="148">
        <v>38.46343265205614</v>
      </c>
      <c r="I18" s="106">
        <v>599085</v>
      </c>
      <c r="J18" s="148">
        <v>27.90739878814794</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ht="12.75" customHeight="1">
      <c r="A19" s="5"/>
      <c r="B19" s="103" t="s">
        <v>110</v>
      </c>
      <c r="C19" s="106">
        <v>22514.7</v>
      </c>
      <c r="D19" s="148">
        <v>-6.214541001224649</v>
      </c>
      <c r="E19" s="260">
        <v>0</v>
      </c>
      <c r="F19" s="148" t="s">
        <v>75</v>
      </c>
      <c r="G19" s="106">
        <v>14465.7</v>
      </c>
      <c r="H19" s="148">
        <v>-10.478436032155647</v>
      </c>
      <c r="I19" s="106">
        <v>8048.9</v>
      </c>
      <c r="J19" s="148">
        <v>2.5651154493093298</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ht="12.75" customHeight="1">
      <c r="A20" s="5"/>
      <c r="B20" s="103" t="s">
        <v>121</v>
      </c>
      <c r="C20" s="106">
        <v>23519.4</v>
      </c>
      <c r="D20" s="148">
        <v>22.199014901178394</v>
      </c>
      <c r="E20" s="260">
        <v>0</v>
      </c>
      <c r="F20" s="148" t="s">
        <v>75</v>
      </c>
      <c r="G20" s="106">
        <v>9928</v>
      </c>
      <c r="H20" s="148">
        <v>13.503069658964906</v>
      </c>
      <c r="I20" s="106">
        <v>13591.4</v>
      </c>
      <c r="J20" s="148">
        <v>29.44190476190476</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ht="12.75" customHeight="1">
      <c r="A21" s="5"/>
      <c r="B21" s="103" t="s">
        <v>113</v>
      </c>
      <c r="C21" s="106">
        <v>19830.1</v>
      </c>
      <c r="D21" s="148">
        <v>0.051968233786414686</v>
      </c>
      <c r="E21" s="260">
        <v>0</v>
      </c>
      <c r="F21" s="148" t="s">
        <v>75</v>
      </c>
      <c r="G21" s="106">
        <v>14761.3</v>
      </c>
      <c r="H21" s="148">
        <v>13.505678628824525</v>
      </c>
      <c r="I21" s="106">
        <v>5068.8</v>
      </c>
      <c r="J21" s="148">
        <v>-25.621799292726223</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ht="12.75" customHeight="1">
      <c r="A22" s="5"/>
      <c r="B22" s="103" t="s">
        <v>128</v>
      </c>
      <c r="C22" s="106">
        <v>1088016</v>
      </c>
      <c r="D22" s="148">
        <v>20.170046951779174</v>
      </c>
      <c r="E22" s="324">
        <v>0</v>
      </c>
      <c r="F22" s="148" t="s">
        <v>75</v>
      </c>
      <c r="G22" s="106">
        <v>37551</v>
      </c>
      <c r="H22" s="148">
        <v>8.682816705739338</v>
      </c>
      <c r="I22" s="106">
        <v>1050465</v>
      </c>
      <c r="J22" s="148">
        <v>20.640074051700672</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ht="12.75" customHeight="1">
      <c r="A23" s="5"/>
      <c r="B23" s="103" t="s">
        <v>111</v>
      </c>
      <c r="C23" s="106">
        <v>125901.2</v>
      </c>
      <c r="D23" s="148">
        <v>41.6651288814075</v>
      </c>
      <c r="E23" s="260">
        <v>0</v>
      </c>
      <c r="F23" s="148" t="s">
        <v>75</v>
      </c>
      <c r="G23" s="106">
        <v>51901.3</v>
      </c>
      <c r="H23" s="148">
        <v>18.072620805285155</v>
      </c>
      <c r="I23" s="106">
        <v>73999.9</v>
      </c>
      <c r="J23" s="148">
        <v>64.75395966639503</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ht="12.75" customHeight="1">
      <c r="A24" s="5"/>
      <c r="B24" s="103" t="s">
        <v>116</v>
      </c>
      <c r="C24" s="106">
        <v>15998</v>
      </c>
      <c r="D24" s="148">
        <v>18.9955519852427</v>
      </c>
      <c r="E24" s="260">
        <v>0</v>
      </c>
      <c r="F24" s="148" t="s">
        <v>75</v>
      </c>
      <c r="G24" s="106">
        <v>11295.8</v>
      </c>
      <c r="H24" s="148">
        <v>38.25271712523255</v>
      </c>
      <c r="I24" s="106">
        <v>4702.2</v>
      </c>
      <c r="J24" s="148">
        <v>-10.840175202411872</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ht="12.75" customHeight="1">
      <c r="A25" s="5"/>
      <c r="B25" s="103" t="s">
        <v>117</v>
      </c>
      <c r="C25" s="106">
        <v>1807924.4</v>
      </c>
      <c r="D25" s="148">
        <v>13.606720570952934</v>
      </c>
      <c r="E25" s="260">
        <v>0</v>
      </c>
      <c r="F25" s="148" t="s">
        <v>75</v>
      </c>
      <c r="G25" s="106">
        <v>51617.1</v>
      </c>
      <c r="H25" s="148">
        <v>7.334149856207417</v>
      </c>
      <c r="I25" s="106">
        <v>1756307.3</v>
      </c>
      <c r="J25" s="148">
        <v>13.802170234587141</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ht="12.75" customHeight="1">
      <c r="A26" s="5"/>
      <c r="B26" s="103" t="s">
        <v>124</v>
      </c>
      <c r="C26" s="106">
        <v>194820.2</v>
      </c>
      <c r="D26" s="148">
        <v>18.063403412575486</v>
      </c>
      <c r="E26" s="260">
        <v>20.8</v>
      </c>
      <c r="F26" s="148">
        <v>383.7209302325582</v>
      </c>
      <c r="G26" s="106">
        <v>43517.7</v>
      </c>
      <c r="H26" s="148">
        <v>12.24841432996897</v>
      </c>
      <c r="I26" s="106">
        <v>151281.7</v>
      </c>
      <c r="J26" s="148">
        <v>19.836770970803187</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ht="12.75" customHeight="1">
      <c r="A27" s="5"/>
      <c r="B27" s="103" t="s">
        <v>114</v>
      </c>
      <c r="C27" s="106">
        <v>143385</v>
      </c>
      <c r="D27" s="148">
        <v>28.8522680910795</v>
      </c>
      <c r="E27" s="260">
        <v>254.1</v>
      </c>
      <c r="F27" s="148">
        <v>-1.0128554733151551</v>
      </c>
      <c r="G27" s="106">
        <v>75555.8</v>
      </c>
      <c r="H27" s="148">
        <v>18.13715679529677</v>
      </c>
      <c r="I27" s="106">
        <v>67575.2</v>
      </c>
      <c r="J27" s="148">
        <v>43.57601485579761</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ht="12.75" customHeight="1">
      <c r="A28" s="5"/>
      <c r="B28" s="103" t="s">
        <v>127</v>
      </c>
      <c r="C28" s="106">
        <v>174997.5</v>
      </c>
      <c r="D28" s="148">
        <v>31.503109529377472</v>
      </c>
      <c r="E28" s="260">
        <v>16265.4</v>
      </c>
      <c r="F28" s="148">
        <v>19.25916692939942</v>
      </c>
      <c r="G28" s="106">
        <v>50932.9</v>
      </c>
      <c r="H28" s="148">
        <v>16.74306984931766</v>
      </c>
      <c r="I28" s="106">
        <v>107799.2</v>
      </c>
      <c r="J28" s="148">
        <v>42.20048306311084</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ht="12.75" customHeight="1">
      <c r="A29" s="5"/>
      <c r="B29" s="103" t="s">
        <v>109</v>
      </c>
      <c r="C29" s="106">
        <v>39033</v>
      </c>
      <c r="D29" s="148">
        <v>0.6809564342644903</v>
      </c>
      <c r="E29" s="260">
        <v>1030</v>
      </c>
      <c r="F29" s="148">
        <v>48.629148629148624</v>
      </c>
      <c r="G29" s="106">
        <v>26806</v>
      </c>
      <c r="H29" s="148">
        <v>5.332233093638261</v>
      </c>
      <c r="I29" s="106">
        <v>11197</v>
      </c>
      <c r="J29" s="148">
        <v>-11.32493862358438</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ht="12.75" customHeight="1">
      <c r="A30" s="5"/>
      <c r="B30" s="103" t="s">
        <v>125</v>
      </c>
      <c r="C30" s="106">
        <v>11381.5</v>
      </c>
      <c r="D30" s="148">
        <v>7.854936224248044</v>
      </c>
      <c r="E30" s="260">
        <v>0</v>
      </c>
      <c r="F30" s="148" t="s">
        <v>75</v>
      </c>
      <c r="G30" s="106">
        <v>9929.7</v>
      </c>
      <c r="H30" s="148">
        <v>13.45246392376862</v>
      </c>
      <c r="I30" s="106">
        <v>1451.8</v>
      </c>
      <c r="J30" s="148">
        <v>-19.353405177202543</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ht="12.75" customHeight="1">
      <c r="A31" s="5"/>
      <c r="B31" s="103" t="s">
        <v>115</v>
      </c>
      <c r="C31" s="106">
        <v>19644.2</v>
      </c>
      <c r="D31" s="148">
        <v>-20.700303970999624</v>
      </c>
      <c r="E31" s="260">
        <v>0</v>
      </c>
      <c r="F31" s="148" t="s">
        <v>75</v>
      </c>
      <c r="G31" s="106">
        <v>18758.6</v>
      </c>
      <c r="H31" s="148">
        <v>-21.009769243725795</v>
      </c>
      <c r="I31" s="106">
        <v>885.6</v>
      </c>
      <c r="J31" s="148">
        <v>-13.524069915047354</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ht="12.75" customHeight="1">
      <c r="A32" s="5"/>
      <c r="B32" s="103" t="s">
        <v>122</v>
      </c>
      <c r="C32" s="106">
        <v>178606.1</v>
      </c>
      <c r="D32" s="148">
        <v>21.875993705790762</v>
      </c>
      <c r="E32" s="260">
        <v>1294</v>
      </c>
      <c r="F32" s="148">
        <v>-19.5923693531349</v>
      </c>
      <c r="G32" s="106">
        <v>45823.1</v>
      </c>
      <c r="H32" s="148">
        <v>-2.2238201825231174</v>
      </c>
      <c r="I32" s="106">
        <v>131489</v>
      </c>
      <c r="J32" s="148">
        <v>34.07298871143549</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1:48" ht="12.75" customHeight="1">
      <c r="A33" s="5"/>
      <c r="B33" s="180" t="s">
        <v>120</v>
      </c>
      <c r="C33" s="110">
        <v>154596.2</v>
      </c>
      <c r="D33" s="111">
        <v>17.044737021418356</v>
      </c>
      <c r="E33" s="179">
        <v>7022.5</v>
      </c>
      <c r="F33" s="111">
        <v>14.55580568333823</v>
      </c>
      <c r="G33" s="110">
        <v>88871.2</v>
      </c>
      <c r="H33" s="111">
        <v>12.333514928514289</v>
      </c>
      <c r="I33" s="110">
        <v>58702.5</v>
      </c>
      <c r="J33" s="111">
        <v>25.32825209761096</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2:17" ht="12.75">
      <c r="B34" s="393" t="s">
        <v>132</v>
      </c>
      <c r="C34" s="393"/>
      <c r="D34" s="393"/>
      <c r="E34" s="393"/>
      <c r="F34" s="393"/>
      <c r="G34" s="393"/>
      <c r="H34" s="393"/>
      <c r="I34" s="393"/>
      <c r="J34" s="393"/>
      <c r="L34" s="5"/>
      <c r="N34" s="5"/>
      <c r="O34" s="5"/>
      <c r="P34" s="5"/>
      <c r="Q34" s="5"/>
    </row>
    <row r="35" spans="2:17" ht="15" customHeight="1">
      <c r="B35" s="392" t="s">
        <v>200</v>
      </c>
      <c r="C35" s="392"/>
      <c r="D35" s="392"/>
      <c r="E35" s="392"/>
      <c r="F35" s="392"/>
      <c r="G35" s="392"/>
      <c r="H35" s="392"/>
      <c r="I35" s="392"/>
      <c r="J35" s="392"/>
      <c r="K35" s="5"/>
      <c r="L35" s="5"/>
      <c r="N35" s="5"/>
      <c r="O35" s="5"/>
      <c r="P35" s="5"/>
      <c r="Q35" s="5"/>
    </row>
    <row r="36" spans="2:17" ht="12.75">
      <c r="B36" s="360" t="s">
        <v>138</v>
      </c>
      <c r="C36" s="360"/>
      <c r="D36" s="360"/>
      <c r="E36" s="360"/>
      <c r="F36" s="360"/>
      <c r="G36" s="360"/>
      <c r="H36" s="360"/>
      <c r="I36" s="360"/>
      <c r="J36" s="360"/>
      <c r="L36" s="5"/>
      <c r="N36" s="5"/>
      <c r="O36" s="5"/>
      <c r="P36" s="5"/>
      <c r="Q36" s="5"/>
    </row>
    <row r="37" spans="12:17" ht="12.75">
      <c r="L37" s="5"/>
      <c r="N37" s="5"/>
      <c r="O37" s="5"/>
      <c r="P37" s="5"/>
      <c r="Q37" s="5"/>
    </row>
    <row r="38" spans="4:17" ht="12.75">
      <c r="D38" s="51"/>
      <c r="F38" s="51"/>
      <c r="H38" s="51"/>
      <c r="J38" s="51"/>
      <c r="L38" s="5"/>
      <c r="N38" s="5"/>
      <c r="O38" s="5"/>
      <c r="P38" s="5"/>
      <c r="Q38" s="5"/>
    </row>
    <row r="39" spans="4:17" ht="12.75">
      <c r="D39" s="51"/>
      <c r="F39" s="51"/>
      <c r="H39" s="51"/>
      <c r="J39" s="51"/>
      <c r="L39" s="5"/>
      <c r="N39" s="5"/>
      <c r="O39" s="5"/>
      <c r="P39" s="5"/>
      <c r="Q39" s="5"/>
    </row>
    <row r="40" spans="4:17" ht="12.75">
      <c r="D40" s="51"/>
      <c r="F40" s="51"/>
      <c r="H40" s="51"/>
      <c r="J40" s="51"/>
      <c r="L40" s="5"/>
      <c r="N40" s="5"/>
      <c r="O40" s="5"/>
      <c r="P40" s="5"/>
      <c r="Q40" s="5"/>
    </row>
    <row r="41" spans="4:17" ht="12.75">
      <c r="D41" s="51"/>
      <c r="F41" s="51"/>
      <c r="H41" s="51"/>
      <c r="J41" s="51"/>
      <c r="L41" s="5"/>
      <c r="N41" s="5"/>
      <c r="O41" s="5"/>
      <c r="P41" s="5"/>
      <c r="Q41" s="5"/>
    </row>
    <row r="42" spans="4:12" ht="12.75">
      <c r="D42" s="51"/>
      <c r="F42" s="51"/>
      <c r="H42" s="51"/>
      <c r="J42" s="51"/>
      <c r="L42" s="5"/>
    </row>
    <row r="43" spans="4:12" ht="12.75">
      <c r="D43" s="51"/>
      <c r="F43" s="51"/>
      <c r="H43" s="51"/>
      <c r="J43" s="51"/>
      <c r="L43" s="5"/>
    </row>
    <row r="44" spans="4:12" ht="12.75">
      <c r="D44" s="51"/>
      <c r="F44" s="51"/>
      <c r="H44" s="51"/>
      <c r="J44" s="51"/>
      <c r="L44" s="5"/>
    </row>
    <row r="45" spans="4:12" ht="12.75">
      <c r="D45" s="51"/>
      <c r="F45" s="51"/>
      <c r="H45" s="51"/>
      <c r="J45" s="51"/>
      <c r="L45" s="5"/>
    </row>
    <row r="46" spans="4:12" ht="12.75">
      <c r="D46" s="51"/>
      <c r="F46" s="51"/>
      <c r="H46" s="51"/>
      <c r="J46" s="51"/>
      <c r="L46" s="5"/>
    </row>
    <row r="47" spans="4:12" ht="12.75">
      <c r="D47" s="51"/>
      <c r="F47" s="51"/>
      <c r="H47" s="51"/>
      <c r="J47" s="51"/>
      <c r="L47" s="5"/>
    </row>
    <row r="48" spans="4:12" ht="12.75">
      <c r="D48" s="51"/>
      <c r="F48" s="51"/>
      <c r="H48" s="51"/>
      <c r="J48" s="51"/>
      <c r="L48" s="5"/>
    </row>
    <row r="49" spans="4:12" ht="12.75">
      <c r="D49" s="51"/>
      <c r="F49" s="51"/>
      <c r="H49" s="51"/>
      <c r="J49" s="51"/>
      <c r="L49" s="5"/>
    </row>
    <row r="50" spans="4:12" ht="12.75">
      <c r="D50" s="51"/>
      <c r="F50" s="51"/>
      <c r="H50" s="51"/>
      <c r="J50" s="51"/>
      <c r="L50" s="5"/>
    </row>
    <row r="51" spans="4:12" ht="12.75">
      <c r="D51" s="51"/>
      <c r="F51" s="51"/>
      <c r="H51" s="51"/>
      <c r="J51" s="51"/>
      <c r="L51" s="5"/>
    </row>
    <row r="52" spans="4:12" ht="12.75">
      <c r="D52" s="51"/>
      <c r="F52" s="51"/>
      <c r="H52" s="51"/>
      <c r="J52" s="51"/>
      <c r="L52" s="5"/>
    </row>
    <row r="53" spans="4:12" ht="12.75">
      <c r="D53" s="51"/>
      <c r="F53" s="51"/>
      <c r="H53" s="51"/>
      <c r="J53" s="51"/>
      <c r="L53" s="5"/>
    </row>
    <row r="54" spans="4:12" ht="12.75">
      <c r="D54" s="51"/>
      <c r="F54" s="51"/>
      <c r="H54" s="51"/>
      <c r="J54" s="51"/>
      <c r="L54" s="5"/>
    </row>
    <row r="55" spans="4:12" ht="12.75">
      <c r="D55" s="51"/>
      <c r="F55" s="51"/>
      <c r="H55" s="51"/>
      <c r="J55" s="51"/>
      <c r="L55" s="5"/>
    </row>
    <row r="56" spans="4:12" ht="12.75">
      <c r="D56" s="51"/>
      <c r="F56" s="51"/>
      <c r="H56" s="51"/>
      <c r="J56" s="51"/>
      <c r="L56" s="5"/>
    </row>
    <row r="57" spans="4:12" ht="12.75">
      <c r="D57" s="51"/>
      <c r="F57" s="51"/>
      <c r="H57" s="51"/>
      <c r="J57" s="51"/>
      <c r="L57" s="5"/>
    </row>
    <row r="58" spans="4:12" ht="12.75">
      <c r="D58" s="51"/>
      <c r="F58" s="51"/>
      <c r="H58" s="51"/>
      <c r="J58" s="51"/>
      <c r="L58" s="5"/>
    </row>
    <row r="59" spans="4:12" ht="12.75">
      <c r="D59" s="51"/>
      <c r="F59" s="51"/>
      <c r="H59" s="51"/>
      <c r="J59" s="51"/>
      <c r="L59" s="5"/>
    </row>
    <row r="60" spans="4:10" ht="12.75">
      <c r="D60" s="51"/>
      <c r="F60" s="51"/>
      <c r="H60" s="51"/>
      <c r="J60" s="51"/>
    </row>
    <row r="61" spans="4:10" ht="12.75">
      <c r="D61" s="51"/>
      <c r="F61" s="51"/>
      <c r="H61" s="51"/>
      <c r="J61" s="51"/>
    </row>
    <row r="62" spans="4:10" ht="12.75">
      <c r="D62" s="51"/>
      <c r="F62" s="51"/>
      <c r="H62" s="51"/>
      <c r="J62" s="51"/>
    </row>
    <row r="63" spans="4:10" ht="12.75">
      <c r="D63" s="51"/>
      <c r="F63" s="51"/>
      <c r="H63" s="51"/>
      <c r="J63" s="51"/>
    </row>
    <row r="64" spans="4:10" ht="12.75">
      <c r="D64" s="51"/>
      <c r="F64" s="51"/>
      <c r="H64" s="51"/>
      <c r="J64" s="51"/>
    </row>
    <row r="65" spans="4:10" ht="12.75">
      <c r="D65" s="51"/>
      <c r="F65" s="51"/>
      <c r="H65" s="51"/>
      <c r="J65" s="51"/>
    </row>
    <row r="66" spans="4:10" ht="12.75">
      <c r="D66" s="51"/>
      <c r="F66" s="51"/>
      <c r="H66" s="51"/>
      <c r="J66" s="51"/>
    </row>
    <row r="67" spans="4:10" ht="12.75">
      <c r="D67" s="51"/>
      <c r="F67" s="51"/>
      <c r="H67" s="51"/>
      <c r="J67" s="51"/>
    </row>
  </sheetData>
  <mergeCells count="9">
    <mergeCell ref="B2:J2"/>
    <mergeCell ref="B3:J3"/>
    <mergeCell ref="B35:J35"/>
    <mergeCell ref="B34:J34"/>
    <mergeCell ref="B36:J36"/>
    <mergeCell ref="C4:D4"/>
    <mergeCell ref="E4:F4"/>
    <mergeCell ref="G4:H4"/>
    <mergeCell ref="I4:J4"/>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Bertrand-Raphael Maquel</dc:creator>
  <cp:keywords/>
  <dc:description/>
  <cp:lastModifiedBy>Manuel Da Silva</cp:lastModifiedBy>
  <cp:lastPrinted>2011-01-24T13:55:04Z</cp:lastPrinted>
  <dcterms:created xsi:type="dcterms:W3CDTF">2007-08-09T07:28:07Z</dcterms:created>
  <dcterms:modified xsi:type="dcterms:W3CDTF">2022-12-02T17:25:38Z</dcterms:modified>
  <cp:category/>
  <cp:version/>
  <cp:contentType/>
  <cp:contentStatus/>
</cp:coreProperties>
</file>