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drawings/drawing18.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1.xml" ContentType="application/vnd.openxmlformats-officedocument.drawing+xml"/>
  <Override PartName="/xl/worksheets/sheet8.xml" ContentType="application/vnd.openxmlformats-officedocument.spreadsheetml.worksheet+xml"/>
  <Override PartName="/xl/drawings/drawing2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6.xml" ContentType="application/vnd.ms-office.chartcolorstyle+xml"/>
  <Override PartName="/xl/charts/style16.xml" ContentType="application/vnd.ms-office.chartstyle+xml"/>
  <Override PartName="/xl/charts/style1.xml" ContentType="application/vnd.ms-office.chartstyle+xml"/>
  <Override PartName="/xl/charts/colors1.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7.xml" ContentType="application/vnd.ms-office.chartcolorstyle+xml"/>
  <Override PartName="/xl/charts/style7.xml" ContentType="application/vnd.ms-office.chartstyle+xml"/>
  <Override PartName="/xl/charts/style5.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colors3.xml" ContentType="application/vnd.ms-office.chartcolorstyle+xml"/>
  <Override PartName="/xl/charts/style3.xml" ContentType="application/vnd.ms-office.chartstyle+xml"/>
  <Override PartName="/xl/charts/colors6.xml" ContentType="application/vnd.ms-office.chartcolorstyle+xml"/>
  <Override PartName="/xl/charts/style6.xml" ContentType="application/vnd.ms-office.chartstyle+xml"/>
  <Override PartName="/xl/charts/style11.xml" ContentType="application/vnd.ms-office.chartstyle+xml"/>
  <Override PartName="/xl/charts/colors2.xml" ContentType="application/vnd.ms-office.chartcolorstyle+xml"/>
  <Override PartName="/xl/charts/colors11.xml" ContentType="application/vnd.ms-office.chartcolorstyle+xml"/>
  <Override PartName="/xl/charts/colors13.xml" ContentType="application/vnd.ms-office.chartcolorstyle+xml"/>
  <Override PartName="/xl/charts/style13.xml" ContentType="application/vnd.ms-office.chart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2.xml" ContentType="application/vnd.ms-office.chartstyle+xml"/>
  <Override PartName="/xl/charts/colors12.xml" ContentType="application/vnd.ms-office.chartcolorstyle+xml"/>
  <Override PartName="/xl/charts/style2.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32" tabRatio="474" activeTab="0"/>
  </bookViews>
  <sheets>
    <sheet name="Fig 1 and Fig 2 LM slack" sheetId="3" r:id="rId1"/>
    <sheet name="Fig 3 and Fig 4 LM slack age" sheetId="7" r:id="rId2"/>
    <sheet name="Fig 5 and Fig 6 LMS component" sheetId="8" r:id="rId3"/>
    <sheet name="Fig7(LFstatus)+Fig8+F9" sheetId="11" r:id="rId4"/>
    <sheet name="Fig 10 anf Fig 11 Unemployment" sheetId="1" r:id="rId5"/>
    <sheet name="Fig 12 Pot add LF descr" sheetId="5" r:id="rId6"/>
    <sheet name="Fig 13 and Fig 14 Pot add LF" sheetId="4" r:id="rId7"/>
    <sheet name="Fig 15 &amp; Fig16 Underemployment" sheetId="2" r:id="rId8"/>
    <sheet name="Low reliability Fig 6" sheetId="12" r:id="rId9"/>
    <sheet name="Low reliability Fig 8 &amp; Fig 9" sheetId="13" r:id="rId10"/>
    <sheet name="Low reliability Fig 12" sheetId="14" r:id="rId11"/>
    <sheet name="Low reliability Fig 13 &amp; Fig 14" sheetId="9" r:id="rId12"/>
    <sheet name="Low reliability Fig 15 &amp; Fig 16" sheetId="10" r:id="rId13"/>
  </sheets>
  <definedNames>
    <definedName name="_xlnm._FilterDatabase" localSheetId="5" hidden="1">'Fig 12 Pot add LF descr'!$A$6:$D$6</definedName>
    <definedName name="_xlnm._FilterDatabase" localSheetId="1" hidden="1">'Fig 3 and Fig 4 LM slack age'!$A$6:$D$6</definedName>
    <definedName name="_xlnm._FilterDatabase" localSheetId="3" hidden="1">'Fig7(LFstatus)+Fig8+F9'!$A$52:$WVI$52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7.xml><?xml version="1.0" encoding="utf-8"?>
<comments xmlns="http://schemas.openxmlformats.org/spreadsheetml/2006/main">
  <authors>
    <author>VILLETTE Genevieve (ESTAT)</author>
  </authors>
  <commentList>
    <comment ref="A15" authorId="0">
      <text>
        <r>
          <rPr>
            <b/>
            <sz val="9"/>
            <rFont val="Tahoma"/>
            <family val="2"/>
          </rPr>
          <t>VILLETTE Genevieve (ESTAT):</t>
        </r>
        <r>
          <rPr>
            <sz val="9"/>
            <rFont val="Tahoma"/>
            <family val="2"/>
          </rPr>
          <t xml:space="preserve">
Persons available to work but not seeking ONLY</t>
        </r>
      </text>
    </comment>
    <comment ref="A33" authorId="0">
      <text>
        <r>
          <rPr>
            <b/>
            <sz val="9"/>
            <rFont val="Tahoma"/>
            <family val="2"/>
          </rPr>
          <t>VILLETTE Genevieve (ESTAT):</t>
        </r>
        <r>
          <rPr>
            <sz val="9"/>
            <rFont val="Tahoma"/>
            <family val="2"/>
          </rPr>
          <t xml:space="preserve">
Persons available to work but not seeking ONLY</t>
        </r>
      </text>
    </comment>
    <comment ref="A35" authorId="0">
      <text>
        <r>
          <rPr>
            <b/>
            <sz val="9"/>
            <rFont val="Tahoma"/>
            <family val="2"/>
          </rPr>
          <t>VILLETTE Genevieve (ESTAT):</t>
        </r>
        <r>
          <rPr>
            <sz val="9"/>
            <rFont val="Tahoma"/>
            <family val="2"/>
          </rPr>
          <t xml:space="preserve">
Persons available to work but not seeking ONLY</t>
        </r>
      </text>
    </comment>
    <comment ref="A130" authorId="0">
      <text>
        <r>
          <rPr>
            <b/>
            <sz val="9"/>
            <rFont val="Tahoma"/>
            <family val="2"/>
          </rPr>
          <t>VILLETTE Genevieve (ESTAT):</t>
        </r>
        <r>
          <rPr>
            <sz val="9"/>
            <rFont val="Tahoma"/>
            <family val="2"/>
          </rPr>
          <t xml:space="preserve">
Persons available to work but not seeking ONLY</t>
        </r>
      </text>
    </comment>
    <comment ref="A137" authorId="0">
      <text>
        <r>
          <rPr>
            <b/>
            <sz val="9"/>
            <rFont val="Tahoma"/>
            <family val="2"/>
          </rPr>
          <t>VILLETTE Genevieve (ESTAT):</t>
        </r>
        <r>
          <rPr>
            <sz val="9"/>
            <rFont val="Tahoma"/>
            <family val="2"/>
          </rPr>
          <t xml:space="preserve">
Persons available to work but not seeking ONLY</t>
        </r>
      </text>
    </comment>
    <comment ref="A142" authorId="0">
      <text>
        <r>
          <rPr>
            <b/>
            <sz val="9"/>
            <rFont val="Tahoma"/>
            <family val="2"/>
          </rPr>
          <t>VILLETTE Genevieve (ESTAT):</t>
        </r>
        <r>
          <rPr>
            <sz val="9"/>
            <rFont val="Tahoma"/>
            <family val="2"/>
          </rPr>
          <t xml:space="preserve">
Persons available to work but not seeking ONLY</t>
        </r>
      </text>
    </comment>
  </commentList>
</comments>
</file>

<file path=xl/sharedStrings.xml><?xml version="1.0" encoding="utf-8"?>
<sst xmlns="http://schemas.openxmlformats.org/spreadsheetml/2006/main" count="1083" uniqueCount="227">
  <si>
    <t>Belgium</t>
  </si>
  <si>
    <t>Bulgaria</t>
  </si>
  <si>
    <t>Czechia</t>
  </si>
  <si>
    <t>Denmark</t>
  </si>
  <si>
    <t>Estonia</t>
  </si>
  <si>
    <t>Ireland</t>
  </si>
  <si>
    <t>Greece</t>
  </si>
  <si>
    <t>Spain</t>
  </si>
  <si>
    <t>France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</si>
  <si>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</si>
  <si>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</si>
  <si>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</si>
  <si>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</si>
  <si>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</si>
  <si>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</si>
  <si>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</si>
  <si>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</si>
  <si>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</si>
  <si>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</si>
  <si>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</si>
  <si>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</si>
  <si>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</si>
  <si>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</si>
  <si>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</si>
  <si>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</si>
  <si>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</si>
  <si>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</si>
  <si>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</si>
  <si>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</si>
  <si>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Switzerland</t>
  </si>
  <si>
    <t>North Macedonia</t>
  </si>
  <si>
    <t>Serbia</t>
  </si>
  <si>
    <t>Turkey</t>
  </si>
  <si>
    <t>Total</t>
  </si>
  <si>
    <t>Men</t>
  </si>
  <si>
    <t>Women</t>
  </si>
  <si>
    <t>EU-27</t>
  </si>
  <si>
    <t>Germany</t>
  </si>
  <si>
    <t>Source: Eurostat (data online code:lfsi_sla_q)</t>
  </si>
  <si>
    <t>(in % of the extended labour force)</t>
  </si>
  <si>
    <t>From 15 to 24 years</t>
  </si>
  <si>
    <t>From 25 to 54 years</t>
  </si>
  <si>
    <t>From 55 to 74 years</t>
  </si>
  <si>
    <r>
      <t>Source:</t>
    </r>
    <r>
      <rPr>
        <sz val="9"/>
        <color theme="1"/>
        <rFont val="Arial"/>
        <family val="2"/>
      </rPr>
      <t xml:space="preserve"> Eurostat (data online code:lfsi_sla_q)</t>
    </r>
  </si>
  <si>
    <t>Labour market slack</t>
  </si>
  <si>
    <t>Underemployed part-time workers</t>
  </si>
  <si>
    <t>Unemployment (ILO)</t>
  </si>
  <si>
    <r>
      <t>Source:</t>
    </r>
    <r>
      <rPr>
        <sz val="9"/>
        <color theme="1"/>
        <rFont val="Arial"/>
        <family val="2"/>
      </rPr>
      <t xml:space="preserve"> Eurostat (data online code:lfsi_sup_q)</t>
    </r>
  </si>
  <si>
    <t>Persons available to work but not seeking</t>
  </si>
  <si>
    <t>Persons seeking work but not immediately available</t>
  </si>
  <si>
    <t>:</t>
  </si>
  <si>
    <t>Potential additional Labour Force</t>
  </si>
  <si>
    <t>(% of the extended labour force)</t>
  </si>
  <si>
    <t>Gender gap</t>
  </si>
  <si>
    <t>Potential additional labour force (in % of population outside the labour force)</t>
  </si>
  <si>
    <t>Iceland</t>
  </si>
  <si>
    <t>Montenegro</t>
  </si>
  <si>
    <t>Note: Low data reliability for Malta and Slovenia for the category 55-74. Low data reliability and provisional data for Germany.</t>
  </si>
  <si>
    <t>Potential additional labour force (% of extended labour force)</t>
  </si>
  <si>
    <t>Difference in p.p.</t>
  </si>
  <si>
    <t>Low reliability and provisional</t>
  </si>
  <si>
    <t>Low reliability</t>
  </si>
  <si>
    <t>x</t>
  </si>
  <si>
    <t>Source: Eurostat (data online code:lfsi_sup_q and une_rt_q)</t>
  </si>
  <si>
    <t>Employed people (excl. underemployed part-time workers )</t>
  </si>
  <si>
    <t>Persons outside the labour force</t>
  </si>
  <si>
    <t>Unemployed</t>
  </si>
  <si>
    <t>Persons seeking work but not immediately available (slack component)</t>
  </si>
  <si>
    <t>Persons available to work but not seeking (slack component)</t>
  </si>
  <si>
    <t>Note: Low data reliabilty and provisional data are reported by country and by category in the attached excel file</t>
  </si>
  <si>
    <t>Unemployed people</t>
  </si>
  <si>
    <t>Employed people (excl. underemployed part-time workers)</t>
  </si>
  <si>
    <t>Slack in % of the total population</t>
  </si>
  <si>
    <t>Underemployed part-time workers (slack component)</t>
  </si>
  <si>
    <t>Unemployed people (slack component)</t>
  </si>
  <si>
    <t>People outside the extended labour force (i.e. who are neither employed, available to work nor seeking)</t>
  </si>
  <si>
    <t>Note: The share of employed people excluding underemployed part-time workers is deduced by withdrawing from the total population all other categories given they are mutually exclusive. These categories are from lfsi_sup_q and une_rt_q.</t>
  </si>
  <si>
    <t>Note: Provisonal data and low data reliability for Germany for 2020Q3</t>
  </si>
  <si>
    <t>Sum of Value</t>
  </si>
  <si>
    <t>Quarter</t>
  </si>
  <si>
    <t>Sex</t>
  </si>
  <si>
    <t>2019Q04</t>
  </si>
  <si>
    <t>2020Q03</t>
  </si>
  <si>
    <t>Country label</t>
  </si>
  <si>
    <t>F</t>
  </si>
  <si>
    <t>M</t>
  </si>
  <si>
    <t>T</t>
  </si>
  <si>
    <t>2008Q01</t>
  </si>
  <si>
    <t>2008Q02</t>
  </si>
  <si>
    <t>2008Q03</t>
  </si>
  <si>
    <t>2008Q04</t>
  </si>
  <si>
    <t>2009Q01</t>
  </si>
  <si>
    <t>2009Q02</t>
  </si>
  <si>
    <t>2009Q03</t>
  </si>
  <si>
    <t>2009Q04</t>
  </si>
  <si>
    <t>2010Q01</t>
  </si>
  <si>
    <t>2010Q02</t>
  </si>
  <si>
    <t>2010Q03</t>
  </si>
  <si>
    <t>2010Q04</t>
  </si>
  <si>
    <t>2011Q01</t>
  </si>
  <si>
    <t>2011Q02</t>
  </si>
  <si>
    <t>2011Q03</t>
  </si>
  <si>
    <t>2011Q04</t>
  </si>
  <si>
    <t>2012Q01</t>
  </si>
  <si>
    <t>2012Q02</t>
  </si>
  <si>
    <t>2012Q03</t>
  </si>
  <si>
    <t>2012Q04</t>
  </si>
  <si>
    <t>2013Q01</t>
  </si>
  <si>
    <t>2013Q02</t>
  </si>
  <si>
    <t>2013Q03</t>
  </si>
  <si>
    <t>2013Q04</t>
  </si>
  <si>
    <t>2014Q01</t>
  </si>
  <si>
    <t>2014Q02</t>
  </si>
  <si>
    <t>2014Q03</t>
  </si>
  <si>
    <t>2014Q04</t>
  </si>
  <si>
    <t>2015Q01</t>
  </si>
  <si>
    <t>2015Q02</t>
  </si>
  <si>
    <t>2015Q03</t>
  </si>
  <si>
    <t>2015Q04</t>
  </si>
  <si>
    <t>2016Q01</t>
  </si>
  <si>
    <t>2016Q02</t>
  </si>
  <si>
    <t>2016Q03</t>
  </si>
  <si>
    <t>2016Q04</t>
  </si>
  <si>
    <t>2017Q01</t>
  </si>
  <si>
    <t>2017Q02</t>
  </si>
  <si>
    <t>2017Q03</t>
  </si>
  <si>
    <t>2017Q04</t>
  </si>
  <si>
    <t>2018Q01</t>
  </si>
  <si>
    <t>2018Q02</t>
  </si>
  <si>
    <t>2018Q03</t>
  </si>
  <si>
    <t>2018Q04</t>
  </si>
  <si>
    <t>2019Q01</t>
  </si>
  <si>
    <t>2019Q02</t>
  </si>
  <si>
    <t>2019Q03</t>
  </si>
  <si>
    <t>2020Q01</t>
  </si>
  <si>
    <t>2020Q02</t>
  </si>
  <si>
    <t>Country</t>
  </si>
  <si>
    <t>Romania(*)</t>
  </si>
  <si>
    <t>Malta(*)</t>
  </si>
  <si>
    <t>Croatia(*)</t>
  </si>
  <si>
    <t>in % of the total population</t>
  </si>
  <si>
    <t>in % of the extended labour force</t>
  </si>
  <si>
    <t>in % of the population outside the labour force</t>
  </si>
  <si>
    <t>Q4 2019</t>
  </si>
  <si>
    <t>Q3 2020</t>
  </si>
  <si>
    <t>Q2 2020</t>
  </si>
  <si>
    <t>Q1 2020</t>
  </si>
  <si>
    <t>Note: (*) missing data related to persons seeking work but not immediately available in Q3 2020. Low data reliabilty and provisional data are reported by country, category and sex in the attached excel file.</t>
  </si>
  <si>
    <t>Labour market slack by sex and country, people aged 15-74, Q3 2020</t>
  </si>
  <si>
    <t>Difference in p.p. between Q3 2020 and Q4 2019</t>
  </si>
  <si>
    <t>Change in the labour market slack as % of the extended labour force by sex and country</t>
  </si>
  <si>
    <t>Labour market slack by age groups and country, Q3 2020</t>
  </si>
  <si>
    <t>Change in the potential additional labour force as % of the extended labour force by sex and country</t>
  </si>
  <si>
    <t>From 15 to 74 years</t>
  </si>
  <si>
    <t>Q1 2008</t>
  </si>
  <si>
    <t>Q1 2009</t>
  </si>
  <si>
    <t>Q1 2010</t>
  </si>
  <si>
    <t>Q1 2011</t>
  </si>
  <si>
    <t>Q2 2009</t>
  </si>
  <si>
    <t>Q2 2008</t>
  </si>
  <si>
    <t>Q3 2008</t>
  </si>
  <si>
    <t>Q4 2008</t>
  </si>
  <si>
    <t>Q3 2009</t>
  </si>
  <si>
    <t>Q4 2009</t>
  </si>
  <si>
    <t>Q2 2010</t>
  </si>
  <si>
    <t>Q3 2010</t>
  </si>
  <si>
    <t>Q4 2010</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</si>
  <si>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</si>
  <si>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</si>
  <si>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</si>
  <si>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</si>
  <si>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</si>
  <si>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</si>
  <si>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</si>
  <si>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</si>
  <si>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</si>
  <si>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</si>
  <si>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</si>
  <si>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</si>
  <si>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</si>
  <si>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</si>
  <si>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</si>
  <si>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</si>
  <si>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</si>
  <si>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</si>
  <si>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</si>
  <si>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</si>
  <si>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</si>
  <si>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</si>
  <si>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</si>
  <si>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</si>
  <si>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</si>
  <si>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</si>
  <si>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</si>
  <si>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</si>
  <si>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</si>
  <si>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</si>
  <si>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</si>
  <si>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</si>
  <si>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</si>
  <si>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</si>
  <si>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Note: (*) Very low reliable data related to persons seeking work but not immediately available in Q3 2020 for Croatia, Malta and Romania. Low data reliabilty and provisional data are reported by country and by category in the attached excel file.</t>
  </si>
  <si>
    <t>Note: (*) potential additional labour force only includes persons available to work but not seeking for Croatia, Malta and Romania (missing data related to persons seeking work but not immediately available). Low data reliabilty and provisional data are reported by country, category and sex in the attached excel file.</t>
  </si>
  <si>
    <t>Labour market slack by age group, EU-27, Q1 2008 - Q3 2020</t>
  </si>
  <si>
    <t>Components of the labour market slack, EU-27, Q1 2008-Q3 2020</t>
  </si>
  <si>
    <t>(people aged 15-74, in % of the extended labour force)</t>
  </si>
  <si>
    <t>Components of the labour market slack by country, Q3 2020</t>
  </si>
  <si>
    <t>(people aged 15-74, in % of the labour market slack)</t>
  </si>
  <si>
    <t>People by labour force status and sex, EU-27, Q4 2019 - Q3 2020</t>
  </si>
  <si>
    <t>(aged 15-74, in % of the total population)</t>
  </si>
  <si>
    <t>Total population by labour force status and country, EU-27, Q4 2019 and Q3 2020</t>
  </si>
  <si>
    <t>People by labour status and country, Q3 2020</t>
  </si>
  <si>
    <t>Unemployment (ILO) by sex and country, Q3 2020</t>
  </si>
  <si>
    <t>Change in the unemployment (ILO) as % of the extended labour force by sex and country</t>
  </si>
  <si>
    <t>Subcategories of the potential additional labour force, Q3 2020</t>
  </si>
  <si>
    <t>(people aged 15-74, in % of the population outside the labour force)</t>
  </si>
  <si>
    <t>Potential additional labour force by sex and country, Q3 2020</t>
  </si>
  <si>
    <t>Underemployed part-time workers by sex and country, Q3 2020</t>
  </si>
  <si>
    <t>Change in the underemployed part-time workers as % of the extended labour force by sex and country</t>
  </si>
  <si>
    <t>Gender Gap Q3 2020</t>
  </si>
  <si>
    <t>Q4 2019 (% of the total population)</t>
  </si>
  <si>
    <t>Q3 2020 (% of the total population)</t>
  </si>
  <si>
    <t>Change Q4 2019-Q3 2020 in p.p.</t>
  </si>
  <si>
    <t>Change in the share of people by labour status and country as % of the population</t>
  </si>
  <si>
    <t>(people aged 15-74, Q3 2020 compared with Q4 2019, in percentage points)</t>
  </si>
  <si>
    <t xml:space="preserve">(people aged 15-74, Q3 2020 compared with Q4 2019, in percentage points) </t>
  </si>
  <si>
    <t>Note: Provisonal data and low data reliability for Germany in Q3 2020, low data reliability for Malta in Q4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</si>
</sst>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4">
    <font>
      <sz val="11"/>
      <color theme="1"/>
      <name val="Calibri"/>
      <family val="2"/>
      <scheme val="minor"/>
    </font>
    <font>
      <sz val="10"/>
      <name val="Arial"/>
      <family val="2"/>
    </font>
    <font>
      <b/>
      <sz val="9"/>
      <color theme="1"/>
      <name val="Arial"/>
      <family val="2"/>
    </font>
    <font>
      <sz val="9"/>
      <color theme="1"/>
      <name val="Arial"/>
      <family val="2"/>
    </font>
    <font>
      <b/>
      <sz val="12"/>
      <color theme="1"/>
      <name val="Arial"/>
      <family val="2"/>
    </font>
    <font>
      <sz val="10"/>
      <color theme="1"/>
      <name val="Arial"/>
      <family val="2"/>
    </font>
    <font>
      <i/>
      <sz val="9"/>
      <color theme="1"/>
      <name val="Arial"/>
      <family val="2"/>
    </font>
    <font>
      <b/>
      <sz val="8"/>
      <color theme="1"/>
      <name val="Arial"/>
      <family val="2"/>
    </font>
    <font>
      <u val="single"/>
      <sz val="11"/>
      <color theme="10"/>
      <name val="Calibri"/>
      <family val="2"/>
      <scheme val="minor"/>
    </font>
    <font>
      <b/>
      <sz val="9"/>
      <name val="Arial"/>
      <family val="2"/>
    </font>
    <font>
      <sz val="9"/>
      <name val="Arial"/>
      <family val="2"/>
    </font>
    <font>
      <b/>
      <i/>
      <sz val="9"/>
      <color theme="1"/>
      <name val="Arial"/>
      <family val="2"/>
    </font>
    <font>
      <sz val="9"/>
      <name val="Tahoma"/>
      <family val="2"/>
    </font>
    <font>
      <b/>
      <sz val="9"/>
      <name val="Tahoma"/>
      <family val="2"/>
    </font>
    <font>
      <sz val="11"/>
      <name val="Arial"/>
      <family val="2"/>
    </font>
    <font>
      <b/>
      <sz val="12"/>
      <name val="Arial"/>
      <family val="2"/>
    </font>
    <font>
      <b/>
      <sz val="11"/>
      <color theme="1"/>
      <name val="Calibri"/>
      <family val="2"/>
      <scheme val="minor"/>
    </font>
    <font>
      <b/>
      <i/>
      <sz val="9"/>
      <name val="Arial"/>
      <family val="2"/>
    </font>
    <font>
      <sz val="12"/>
      <color rgb="FF000000"/>
      <name val="Arial"/>
      <family val="2"/>
    </font>
    <font>
      <b/>
      <sz val="18"/>
      <color rgb="FF000000"/>
      <name val="Arial"/>
      <family val="2"/>
    </font>
    <font>
      <sz val="11"/>
      <color rgb="FF000000"/>
      <name val="Arial"/>
      <family val="2"/>
    </font>
    <font>
      <b/>
      <sz val="12"/>
      <color rgb="FF000000"/>
      <name val="Arial"/>
      <family val="2"/>
    </font>
    <font>
      <i/>
      <sz val="12"/>
      <name val="Arial"/>
      <family val="2"/>
    </font>
    <font>
      <i/>
      <sz val="10.5"/>
      <name val="Arial"/>
      <family val="2"/>
    </font>
    <font>
      <sz val="9"/>
      <color rgb="FF000000"/>
      <name val="Arial"/>
      <family val="2"/>
    </font>
    <font>
      <sz val="10"/>
      <color rgb="FF000000"/>
      <name val="Arial"/>
      <family val="2"/>
    </font>
    <font>
      <b/>
      <sz val="10"/>
      <color rgb="FF000000"/>
      <name val="Arial"/>
      <family val="2"/>
    </font>
    <font>
      <i/>
      <sz val="10"/>
      <name val="Arial"/>
      <family val="2"/>
    </font>
    <font>
      <b/>
      <sz val="11"/>
      <color rgb="FF000000"/>
      <name val="Arial"/>
      <family val="2"/>
    </font>
    <font>
      <b/>
      <sz val="9"/>
      <color rgb="FF000000"/>
      <name val="Arial"/>
      <family val="2"/>
    </font>
    <font>
      <sz val="10.5"/>
      <name val="Arial"/>
      <family val="2"/>
    </font>
    <font>
      <sz val="10.5"/>
      <color rgb="FF000000"/>
      <name val="Arial"/>
      <family val="2"/>
    </font>
    <font>
      <sz val="12"/>
      <name val="Arial"/>
      <family val="2"/>
    </font>
    <font>
      <b/>
      <sz val="8"/>
      <name val="Calibri"/>
      <family val="2"/>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94">
    <border>
      <left/>
      <right/>
      <top/>
      <bottom/>
      <diagonal/>
    </border>
    <border>
      <left/>
      <right/>
      <top style="thin">
        <color rgb="FF000000"/>
      </top>
      <bottom/>
    </border>
    <border>
      <left/>
      <right/>
      <top style="hair">
        <color rgb="FFC0C0C0"/>
      </top>
      <bottom/>
    </border>
    <border>
      <left/>
      <right/>
      <top style="thin">
        <color rgb="FF000000"/>
      </top>
      <bottom style="thin">
        <color rgb="FF000000"/>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thin">
        <color rgb="FF000000"/>
      </left>
      <right/>
      <top style="thin">
        <color rgb="FF000000"/>
      </top>
      <bottom/>
    </border>
    <border>
      <left/>
      <right style="thin">
        <color rgb="FF000000"/>
      </right>
      <top style="thin">
        <color rgb="FF000000"/>
      </top>
      <bottom/>
    </border>
    <border>
      <left style="thin">
        <color rgb="FF000000"/>
      </left>
      <right/>
      <top style="hair">
        <color rgb="FFC0C0C0"/>
      </top>
      <bottom style="hair">
        <color rgb="FFC0C0C0"/>
      </bottom>
    </border>
    <border>
      <left/>
      <right style="thin">
        <color rgb="FF000000"/>
      </right>
      <top style="hair">
        <color rgb="FFC0C0C0"/>
      </top>
      <bottom style="hair">
        <color rgb="FFC0C0C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bottom style="hair">
        <color rgb="FFC0C0C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thin">
        <color rgb="FF000000"/>
      </top>
      <bottom/>
    </border>
    <border>
      <left style="thin">
        <color indexed="8"/>
      </left>
      <right style="thin">
        <color indexed="8"/>
      </right>
      <top style="hair">
        <color rgb="FFC0C0C0"/>
      </top>
      <bottom style="hair">
        <color rgb="FFC0C0C0"/>
      </bottom>
    </border>
    <border>
      <left style="thin">
        <color indexed="8"/>
      </left>
      <right style="thin">
        <color indexed="8"/>
      </right>
      <top style="hair">
        <color rgb="FFC0C0C0"/>
      </top>
      <bottom style="thin">
        <color indexed="8"/>
      </bottom>
    </border>
    <border>
      <left style="thin">
        <color indexed="8"/>
      </left>
      <right style="thin">
        <color indexed="8"/>
      </right>
      <top/>
      <bottom style="hair">
        <color rgb="FFC0C0C0"/>
      </bottom>
    </border>
    <border>
      <left style="thin">
        <color indexed="8"/>
      </left>
      <right/>
      <top style="thin">
        <color rgb="FF000000"/>
      </top>
      <bottom style="thin">
        <color rgb="FF000000"/>
      </bottom>
    </border>
    <border>
      <left style="hair">
        <color rgb="FFA6A6A6"/>
      </left>
      <right/>
      <top/>
      <bottom/>
    </border>
    <border>
      <left style="hair">
        <color rgb="FFA6A6A6"/>
      </left>
      <right/>
      <top style="thin">
        <color rgb="FF000000"/>
      </top>
      <bottom style="hair">
        <color rgb="FFA6A6A6"/>
      </bottom>
    </border>
    <border>
      <left/>
      <right/>
      <top style="thin">
        <color rgb="FF000000"/>
      </top>
      <bottom style="hair">
        <color rgb="FFA6A6A6"/>
      </bottom>
    </border>
    <border>
      <left style="hair">
        <color rgb="FFA6A6A6"/>
      </left>
      <right style="hair">
        <color rgb="FFA6A6A6"/>
      </right>
      <top style="thin">
        <color rgb="FF000000"/>
      </top>
      <bottom style="hair">
        <color rgb="FFA6A6A6"/>
      </bottom>
    </border>
    <border>
      <left/>
      <right style="hair">
        <color rgb="FFA6A6A6"/>
      </right>
      <top style="hair">
        <color rgb="FFC0C0C0"/>
      </top>
      <bottom/>
    </border>
    <border>
      <left/>
      <right style="hair">
        <color rgb="FFA6A6A6"/>
      </right>
      <top style="thin">
        <color rgb="FF000000"/>
      </top>
      <bottom style="hair">
        <color rgb="FFA6A6A6"/>
      </bottom>
    </border>
    <border>
      <left/>
      <right style="hair">
        <color rgb="FFA6A6A6"/>
      </right>
      <top style="thin">
        <color rgb="FF000000"/>
      </top>
      <bottom style="hair">
        <color rgb="FFC0C0C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hair">
        <color rgb="FFC0C0C0"/>
      </top>
      <bottom/>
    </border>
    <border>
      <left/>
      <right style="hair">
        <color rgb="FFC0C0C0"/>
      </right>
      <top style="hair">
        <color rgb="FFC0C0C0"/>
      </top>
      <bottom style="thin">
        <color rgb="FF000000"/>
      </bottom>
    </border>
    <border>
      <left style="thin">
        <color rgb="FF000000"/>
      </left>
      <right/>
      <top style="thin">
        <color rgb="FF000000"/>
      </top>
      <bottom style="hair">
        <color rgb="FFC0C0C0"/>
      </bottom>
    </border>
    <border>
      <left/>
      <right style="thin">
        <color rgb="FF000000"/>
      </right>
      <top style="thin">
        <color rgb="FF000000"/>
      </top>
      <bottom style="hair">
        <color rgb="FFC0C0C0"/>
      </bottom>
    </border>
    <border>
      <left style="thin">
        <color rgb="FF000000"/>
      </left>
      <right/>
      <top/>
      <bottom style="hair">
        <color rgb="FFC0C0C0"/>
      </bottom>
    </border>
    <border>
      <left/>
      <right style="thin">
        <color rgb="FF000000"/>
      </right>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right style="thin">
        <color rgb="FF000000"/>
      </right>
      <top style="hair">
        <color rgb="FFC0C0C0"/>
      </top>
      <bottom/>
    </border>
    <border>
      <left style="thin">
        <color rgb="FF000000"/>
      </left>
      <right style="thin">
        <color rgb="FF000000"/>
      </right>
      <top style="thin">
        <color rgb="FF000000"/>
      </top>
      <bottom style="hair">
        <color rgb="FFC0C0C0"/>
      </bottom>
    </border>
    <border>
      <left style="thin">
        <color rgb="FF000000"/>
      </left>
      <right style="thin">
        <color rgb="FF000000"/>
      </right>
      <top style="hair">
        <color rgb="FFC0C0C0"/>
      </top>
      <bottom style="hair">
        <color rgb="FFC0C0C0"/>
      </bottom>
    </border>
    <border>
      <left style="thin">
        <color rgb="FF000000"/>
      </left>
      <right style="thin">
        <color rgb="FF000000"/>
      </right>
      <top style="hair">
        <color rgb="FFC0C0C0"/>
      </top>
      <bottom style="thin">
        <color rgb="FF000000"/>
      </bottom>
    </border>
    <border>
      <left style="thin"/>
      <right/>
      <top style="hair">
        <color rgb="FFC0C0C0"/>
      </top>
      <bottom/>
    </border>
    <border>
      <left/>
      <right style="thin"/>
      <top style="hair">
        <color rgb="FFC0C0C0"/>
      </top>
      <bottom/>
    </border>
    <border>
      <left style="thin"/>
      <right/>
      <top style="thin">
        <color rgb="FF000000"/>
      </top>
      <bottom style="thin">
        <color rgb="FF000000"/>
      </bottom>
    </border>
    <border>
      <left style="thin"/>
      <right/>
      <top/>
      <bottom style="hair">
        <color rgb="FFC0C0C0"/>
      </bottom>
    </border>
    <border>
      <left style="thin"/>
      <right/>
      <top style="hair">
        <color rgb="FFC0C0C0"/>
      </top>
      <bottom style="hair">
        <color rgb="FFC0C0C0"/>
      </bottom>
    </border>
    <border>
      <left style="thin"/>
      <right style="thin"/>
      <top style="hair">
        <color rgb="FFC0C0C0"/>
      </top>
      <bottom style="hair">
        <color rgb="FFC0C0C0"/>
      </bottom>
    </border>
    <border>
      <left style="thin"/>
      <right style="thin"/>
      <top style="thin">
        <color rgb="FF000000"/>
      </top>
      <bottom style="thin">
        <color rgb="FF000000"/>
      </bottom>
    </border>
    <border>
      <left style="thin"/>
      <right style="thin"/>
      <top/>
      <bottom style="hair">
        <color rgb="FFC0C0C0"/>
      </bottom>
    </border>
    <border>
      <left style="thin"/>
      <right style="thin"/>
      <top style="hair">
        <color rgb="FFC0C0C0"/>
      </top>
      <bottom/>
    </border>
    <border>
      <left/>
      <right style="thin">
        <color rgb="FF000000"/>
      </right>
      <top/>
      <bottom style="thin">
        <color rgb="FF000000"/>
      </bottom>
    </border>
    <border>
      <left/>
      <right/>
      <top/>
      <bottom style="thin">
        <color theme="4" tint="0.39998000860214233"/>
      </bottom>
    </border>
    <border>
      <left/>
      <right/>
      <top/>
      <bottom style="thin"/>
    </border>
    <border>
      <left/>
      <right/>
      <top style="thin"/>
      <bottom/>
    </border>
    <border>
      <left style="thin">
        <color rgb="FF000000"/>
      </left>
      <right/>
      <top/>
      <bottom/>
    </border>
    <border>
      <left/>
      <right style="thin">
        <color rgb="FF000000"/>
      </right>
      <top/>
      <bottom/>
    </border>
    <border>
      <left/>
      <right style="thin">
        <color rgb="FF000000"/>
      </right>
      <top style="hair">
        <color rgb="FFC0C0C0"/>
      </top>
      <bottom style="thin">
        <color rgb="FF000000"/>
      </bottom>
    </border>
    <border>
      <left style="thin">
        <color rgb="FF000000"/>
      </left>
      <right/>
      <top style="hair">
        <color rgb="FFC0C0C0"/>
      </top>
      <bottom style="thin">
        <color rgb="FF000000"/>
      </bottom>
    </border>
    <border>
      <left/>
      <right/>
      <top style="hair">
        <color rgb="FFC0C0C0"/>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border>
    <border>
      <left/>
      <right style="thin"/>
      <top/>
      <bottom style="hair">
        <color rgb="FFC0C0C0"/>
      </bottom>
    </border>
    <border>
      <left/>
      <right style="thin"/>
      <top style="hair">
        <color rgb="FFC0C0C0"/>
      </top>
      <bottom style="hair">
        <color rgb="FFC0C0C0"/>
      </bottom>
    </border>
    <border>
      <left/>
      <right style="thin"/>
      <top style="hair">
        <color rgb="FFC0C0C0"/>
      </top>
      <bottom style="thin">
        <color rgb="FF000000"/>
      </bottom>
    </border>
    <border>
      <left style="hair">
        <color rgb="FFA6A6A6"/>
      </left>
      <right/>
      <top style="hair">
        <color rgb="FFC0C0C0"/>
      </top>
      <bottom style="thin">
        <color rgb="FF000000"/>
      </bottom>
    </border>
    <border>
      <left/>
      <right style="thin">
        <color rgb="FF000000"/>
      </right>
      <top/>
      <bottom style="thin"/>
    </border>
    <border>
      <left style="thin">
        <color rgb="FF000000"/>
      </left>
      <right/>
      <top style="thin"/>
      <bottom/>
    </border>
    <border>
      <left/>
      <right style="thin">
        <color rgb="FF000000"/>
      </right>
      <top style="thin"/>
      <bottom/>
    </border>
    <border>
      <left style="thin">
        <color rgb="FF000000"/>
      </left>
      <right/>
      <top/>
      <bottom style="thin"/>
    </border>
    <border>
      <left style="thin"/>
      <right style="thin"/>
      <top style="thin"/>
      <bottom style="thin"/>
    </border>
    <border>
      <left/>
      <right/>
      <top style="thin"/>
      <bottom style="thin">
        <color rgb="FF000000"/>
      </bottom>
    </border>
    <border>
      <left style="thin">
        <color rgb="FF000000"/>
      </left>
      <right style="thin">
        <color rgb="FF000000"/>
      </right>
      <top style="thin"/>
      <bottom style="thin">
        <color rgb="FF000000"/>
      </bottom>
    </border>
    <border>
      <left/>
      <right style="thin">
        <color rgb="FF000000"/>
      </right>
      <top style="thin"/>
      <bottom style="thin">
        <color rgb="FF000000"/>
      </bottom>
    </border>
    <border>
      <left style="thin"/>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top style="thin"/>
      <bottom/>
    </border>
    <border>
      <left/>
      <right style="thin"/>
      <top/>
      <bottom/>
    </border>
    <border>
      <left/>
      <right style="thin"/>
      <top/>
      <bottom style="thin"/>
    </border>
    <border>
      <left/>
      <right/>
      <top style="thin"/>
      <bottom style="thin"/>
    </border>
    <border>
      <left/>
      <right style="thin">
        <color rgb="FF000000"/>
      </right>
      <top style="thin"/>
      <bottom style="thin"/>
    </border>
    <border>
      <left style="thin"/>
      <right/>
      <top style="hair">
        <color rgb="FFC0C0C0"/>
      </top>
      <bottom style="thin">
        <color rgb="FF000000"/>
      </bottom>
    </border>
    <border>
      <left/>
      <right style="thin"/>
      <top style="thin">
        <color rgb="FF000000"/>
      </top>
      <bottom style="thin">
        <color rgb="FF000000"/>
      </bottom>
    </border>
    <border>
      <left/>
      <right style="thin"/>
      <top/>
      <bottom style="thin">
        <color rgb="FF000000"/>
      </bottom>
    </border>
    <border>
      <left style="thin"/>
      <right/>
      <top style="thin">
        <color rgb="FF000000"/>
      </top>
      <bottom style="hair">
        <color rgb="FFC0C0C0"/>
      </bottom>
    </border>
    <border>
      <left/>
      <right style="thin"/>
      <top style="thin">
        <color rgb="FF000000"/>
      </top>
      <bottom style="hair">
        <color rgb="FFC0C0C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14" fillId="0" borderId="0">
      <alignment/>
      <protection/>
    </xf>
  </cellStyleXfs>
  <cellXfs count="312">
    <xf numFmtId="0" fontId="0" fillId="0" borderId="0" xfId="0"/>
    <xf numFmtId="0" fontId="2" fillId="2" borderId="0" xfId="0" applyFont="1" applyFill="1"/>
    <xf numFmtId="0" fontId="2" fillId="3" borderId="1" xfId="0" applyFont="1" applyFill="1" applyBorder="1" applyAlignment="1">
      <alignment horizontal="center" vertical="center"/>
    </xf>
    <xf numFmtId="0" fontId="3" fillId="4" borderId="0" xfId="0" applyFont="1" applyFill="1"/>
    <xf numFmtId="0" fontId="2" fillId="5" borderId="1" xfId="0" applyFont="1" applyFill="1" applyBorder="1" applyAlignment="1">
      <alignment horizontal="left"/>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3" xfId="0" applyFont="1" applyFill="1" applyBorder="1"/>
    <xf numFmtId="0" fontId="3" fillId="5" borderId="1" xfId="0" applyNumberFormat="1" applyFont="1" applyFill="1" applyBorder="1"/>
    <xf numFmtId="0" fontId="3" fillId="5" borderId="1" xfId="0" applyFont="1" applyFill="1" applyBorder="1"/>
    <xf numFmtId="0" fontId="2" fillId="4" borderId="4" xfId="0" applyFont="1" applyFill="1" applyBorder="1" applyAlignment="1">
      <alignment horizontal="left"/>
    </xf>
    <xf numFmtId="0" fontId="3" fillId="4" borderId="4" xfId="0" applyNumberFormat="1" applyFont="1" applyFill="1" applyBorder="1"/>
    <xf numFmtId="0" fontId="3" fillId="4" borderId="4" xfId="0" applyFont="1" applyFill="1" applyBorder="1"/>
    <xf numFmtId="0" fontId="2" fillId="4" borderId="5" xfId="0" applyFont="1" applyFill="1" applyBorder="1" applyAlignment="1">
      <alignment horizontal="left"/>
    </xf>
    <xf numFmtId="0" fontId="3" fillId="4" borderId="5" xfId="0" applyNumberFormat="1" applyFont="1" applyFill="1" applyBorder="1"/>
    <xf numFmtId="0" fontId="3" fillId="4" borderId="5" xfId="0" applyFont="1" applyFill="1" applyBorder="1"/>
    <xf numFmtId="0" fontId="2" fillId="4" borderId="2" xfId="0" applyFont="1" applyFill="1" applyBorder="1" applyAlignment="1">
      <alignment horizontal="left"/>
    </xf>
    <xf numFmtId="0" fontId="3" fillId="4" borderId="2" xfId="0" applyFont="1" applyFill="1" applyBorder="1"/>
    <xf numFmtId="0" fontId="2" fillId="3" borderId="6" xfId="0" applyFont="1" applyFill="1" applyBorder="1" applyAlignment="1">
      <alignment horizontal="center" vertical="center"/>
    </xf>
    <xf numFmtId="0" fontId="3" fillId="5" borderId="7" xfId="0" applyNumberFormat="1" applyFont="1" applyFill="1" applyBorder="1"/>
    <xf numFmtId="0" fontId="3" fillId="4" borderId="8" xfId="0" applyNumberFormat="1" applyFont="1" applyFill="1" applyBorder="1"/>
    <xf numFmtId="0" fontId="3" fillId="4" borderId="9" xfId="0" applyNumberFormat="1" applyFont="1" applyFill="1" applyBorder="1"/>
    <xf numFmtId="0" fontId="3" fillId="4" borderId="9" xfId="0" applyFont="1" applyFill="1" applyBorder="1"/>
    <xf numFmtId="0" fontId="3" fillId="4" borderId="6" xfId="0" applyFont="1" applyFill="1" applyBorder="1"/>
    <xf numFmtId="0" fontId="3" fillId="5" borderId="7" xfId="0" applyFont="1" applyFill="1" applyBorder="1"/>
    <xf numFmtId="0" fontId="3" fillId="4" borderId="8" xfId="0" applyFont="1" applyFill="1" applyBorder="1"/>
    <xf numFmtId="0" fontId="4" fillId="4" borderId="0" xfId="0" applyFont="1" applyFill="1" applyAlignment="1">
      <alignment horizontal="left"/>
    </xf>
    <xf numFmtId="0" fontId="5" fillId="4" borderId="0" xfId="0" applyFont="1" applyFill="1" applyAlignment="1">
      <alignment horizontal="left"/>
    </xf>
    <xf numFmtId="0" fontId="6" fillId="4" borderId="0" xfId="0" applyFont="1" applyFill="1" applyAlignment="1">
      <alignment/>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7" fillId="3" borderId="11" xfId="0" applyFont="1" applyFill="1" applyBorder="1" applyAlignment="1">
      <alignment horizontal="center" vertical="center" wrapText="1"/>
    </xf>
    <xf numFmtId="0" fontId="2" fillId="4" borderId="12" xfId="0" applyFont="1" applyFill="1" applyBorder="1" applyAlignment="1">
      <alignment horizontal="left"/>
    </xf>
    <xf numFmtId="0" fontId="3" fillId="4" borderId="13" xfId="0" applyNumberFormat="1" applyFont="1" applyFill="1" applyBorder="1"/>
    <xf numFmtId="0" fontId="3" fillId="4" borderId="0" xfId="0" applyFont="1" applyFill="1" applyAlignment="1">
      <alignment horizontal="left"/>
    </xf>
    <xf numFmtId="0" fontId="3" fillId="5" borderId="14" xfId="0" applyFont="1" applyFill="1" applyBorder="1"/>
    <xf numFmtId="0" fontId="3" fillId="5" borderId="15" xfId="0" applyFont="1" applyFill="1" applyBorder="1"/>
    <xf numFmtId="0" fontId="3" fillId="4" borderId="16" xfId="0" applyFont="1" applyFill="1" applyBorder="1"/>
    <xf numFmtId="0" fontId="3" fillId="4" borderId="17" xfId="0" applyFont="1" applyFill="1" applyBorder="1"/>
    <xf numFmtId="0" fontId="3" fillId="4" borderId="18" xfId="0" applyFont="1" applyFill="1" applyBorder="1"/>
    <xf numFmtId="0" fontId="3" fillId="4" borderId="19" xfId="0" applyFont="1" applyFill="1" applyBorder="1"/>
    <xf numFmtId="0" fontId="2" fillId="5" borderId="3" xfId="0" applyFont="1" applyFill="1" applyBorder="1" applyAlignment="1">
      <alignment horizontal="left"/>
    </xf>
    <xf numFmtId="0" fontId="2" fillId="4" borderId="16" xfId="0" applyFont="1" applyFill="1" applyBorder="1" applyAlignment="1">
      <alignment horizontal="left"/>
    </xf>
    <xf numFmtId="0" fontId="2" fillId="6"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 fillId="4" borderId="0" xfId="0" applyFont="1" applyFill="1" applyAlignment="1">
      <alignment wrapText="1"/>
    </xf>
    <xf numFmtId="0" fontId="3" fillId="5" borderId="3" xfId="0" applyNumberFormat="1" applyFont="1" applyFill="1" applyBorder="1"/>
    <xf numFmtId="0" fontId="3" fillId="5" borderId="14" xfId="0" applyNumberFormat="1" applyFont="1" applyFill="1" applyBorder="1"/>
    <xf numFmtId="0" fontId="3" fillId="4" borderId="6" xfId="0" applyNumberFormat="1" applyFont="1" applyFill="1" applyBorder="1"/>
    <xf numFmtId="0" fontId="3" fillId="4" borderId="2" xfId="0" applyNumberFormat="1" applyFont="1" applyFill="1" applyBorder="1"/>
    <xf numFmtId="0" fontId="2" fillId="3"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xf numFmtId="0" fontId="3" fillId="4" borderId="17" xfId="0" applyNumberFormat="1" applyFont="1" applyFill="1" applyBorder="1"/>
    <xf numFmtId="0" fontId="3" fillId="4" borderId="16" xfId="0" applyNumberFormat="1" applyFont="1" applyFill="1" applyBorder="1"/>
    <xf numFmtId="0" fontId="0" fillId="4" borderId="0" xfId="0" applyFill="1"/>
    <xf numFmtId="0" fontId="8" fillId="4" borderId="0" xfId="20" applyFill="1" applyAlignment="1">
      <alignment/>
    </xf>
    <xf numFmtId="165" fontId="3" fillId="4" borderId="19" xfId="15" applyNumberFormat="1" applyFont="1" applyFill="1" applyBorder="1"/>
    <xf numFmtId="165" fontId="3" fillId="5" borderId="15" xfId="15" applyNumberFormat="1" applyFont="1" applyFill="1" applyBorder="1"/>
    <xf numFmtId="166" fontId="1" fillId="0" borderId="21" xfId="0" applyNumberFormat="1" applyFont="1" applyFill="1" applyBorder="1" applyAlignment="1">
      <alignment/>
    </xf>
    <xf numFmtId="166" fontId="1" fillId="0" borderId="22" xfId="0" applyNumberFormat="1" applyFont="1" applyFill="1" applyBorder="1" applyAlignment="1">
      <alignment/>
    </xf>
    <xf numFmtId="0" fontId="9" fillId="0" borderId="21" xfId="0" applyNumberFormat="1" applyFont="1" applyFill="1" applyBorder="1" applyAlignment="1">
      <alignment horizontal="left"/>
    </xf>
    <xf numFmtId="0" fontId="9" fillId="0" borderId="22" xfId="0" applyNumberFormat="1" applyFont="1" applyFill="1" applyBorder="1" applyAlignment="1">
      <alignment horizontal="left"/>
    </xf>
    <xf numFmtId="0" fontId="9" fillId="0" borderId="23" xfId="0" applyNumberFormat="1" applyFont="1" applyFill="1" applyBorder="1" applyAlignment="1">
      <alignment horizontal="left"/>
    </xf>
    <xf numFmtId="166" fontId="1" fillId="0" borderId="23" xfId="0" applyNumberFormat="1" applyFont="1" applyFill="1" applyBorder="1" applyAlignment="1">
      <alignment/>
    </xf>
    <xf numFmtId="0" fontId="9" fillId="6" borderId="24" xfId="0" applyNumberFormat="1" applyFont="1" applyFill="1" applyBorder="1" applyAlignment="1">
      <alignment horizontal="center" vertical="center"/>
    </xf>
    <xf numFmtId="166" fontId="3" fillId="4" borderId="0" xfId="0" applyNumberFormat="1" applyFont="1" applyFill="1"/>
    <xf numFmtId="0" fontId="3" fillId="4" borderId="0" xfId="0" applyFont="1" applyFill="1" applyBorder="1"/>
    <xf numFmtId="0" fontId="2" fillId="4" borderId="0" xfId="0" applyFont="1" applyFill="1" applyBorder="1" applyAlignment="1">
      <alignment horizontal="left"/>
    </xf>
    <xf numFmtId="0" fontId="3" fillId="4" borderId="25" xfId="0" applyNumberFormat="1" applyFont="1" applyFill="1" applyBorder="1"/>
    <xf numFmtId="0" fontId="3" fillId="4" borderId="0" xfId="0" applyNumberFormat="1" applyFont="1" applyFill="1" applyBorder="1"/>
    <xf numFmtId="0" fontId="3" fillId="4" borderId="26" xfId="0" applyFont="1" applyFill="1" applyBorder="1"/>
    <xf numFmtId="0" fontId="3" fillId="4" borderId="27" xfId="0" applyFont="1" applyFill="1" applyBorder="1"/>
    <xf numFmtId="0" fontId="3" fillId="4" borderId="28" xfId="0" applyFont="1" applyFill="1" applyBorder="1"/>
    <xf numFmtId="0" fontId="2" fillId="3" borderId="29" xfId="0" applyFont="1" applyFill="1" applyBorder="1" applyAlignment="1">
      <alignment horizontal="center" vertical="center"/>
    </xf>
    <xf numFmtId="0" fontId="3" fillId="5" borderId="20" xfId="0" applyNumberFormat="1" applyFont="1" applyFill="1" applyBorder="1"/>
    <xf numFmtId="0" fontId="3" fillId="4" borderId="30" xfId="0" applyFont="1" applyFill="1" applyBorder="1"/>
    <xf numFmtId="0" fontId="3" fillId="4" borderId="18" xfId="0" applyNumberFormat="1" applyFont="1" applyFill="1" applyBorder="1"/>
    <xf numFmtId="0" fontId="3" fillId="4" borderId="19" xfId="0" applyNumberFormat="1" applyFont="1" applyFill="1" applyBorder="1"/>
    <xf numFmtId="0" fontId="3" fillId="5" borderId="20" xfId="0" applyFont="1" applyFill="1" applyBorder="1"/>
    <xf numFmtId="0" fontId="3" fillId="4" borderId="31" xfId="0" applyFont="1" applyFill="1" applyBorder="1"/>
    <xf numFmtId="0" fontId="2" fillId="5" borderId="32" xfId="0" applyFont="1" applyFill="1" applyBorder="1" applyAlignment="1">
      <alignment horizontal="left"/>
    </xf>
    <xf numFmtId="0" fontId="3" fillId="5" borderId="33" xfId="0" applyNumberFormat="1" applyFont="1" applyFill="1" applyBorder="1"/>
    <xf numFmtId="0" fontId="10" fillId="4" borderId="0" xfId="0" applyNumberFormat="1" applyFont="1" applyFill="1" applyBorder="1" applyAlignment="1">
      <alignment/>
    </xf>
    <xf numFmtId="0" fontId="9" fillId="6" borderId="0"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9" fillId="6" borderId="2" xfId="0" applyNumberFormat="1" applyFont="1" applyFill="1" applyBorder="1" applyAlignment="1">
      <alignment horizontal="center" vertical="center"/>
    </xf>
    <xf numFmtId="0" fontId="9" fillId="4" borderId="4" xfId="0" applyNumberFormat="1" applyFont="1" applyFill="1" applyBorder="1" applyAlignment="1">
      <alignment horizontal="left"/>
    </xf>
    <xf numFmtId="0" fontId="9" fillId="4" borderId="5" xfId="0" applyNumberFormat="1" applyFont="1" applyFill="1" applyBorder="1" applyAlignment="1">
      <alignment horizontal="left"/>
    </xf>
    <xf numFmtId="0" fontId="9" fillId="4" borderId="2" xfId="0" applyNumberFormat="1" applyFont="1" applyFill="1" applyBorder="1" applyAlignment="1">
      <alignment horizontal="left"/>
    </xf>
    <xf numFmtId="0" fontId="9" fillId="4" borderId="16" xfId="0" applyNumberFormat="1" applyFont="1" applyFill="1" applyBorder="1" applyAlignment="1">
      <alignment horizontal="left"/>
    </xf>
    <xf numFmtId="0" fontId="9" fillId="6" borderId="34" xfId="0" applyNumberFormat="1" applyFont="1" applyFill="1" applyBorder="1" applyAlignment="1">
      <alignment horizontal="center" vertical="center"/>
    </xf>
    <xf numFmtId="0" fontId="9" fillId="6" borderId="35" xfId="0" applyNumberFormat="1" applyFont="1" applyFill="1" applyBorder="1" applyAlignment="1">
      <alignment horizontal="center" vertical="center"/>
    </xf>
    <xf numFmtId="166" fontId="10" fillId="4" borderId="36" xfId="0" applyNumberFormat="1" applyFont="1" applyFill="1" applyBorder="1" applyAlignment="1">
      <alignment/>
    </xf>
    <xf numFmtId="166" fontId="10" fillId="4" borderId="4" xfId="0" applyNumberFormat="1" applyFont="1" applyFill="1" applyBorder="1" applyAlignment="1">
      <alignment/>
    </xf>
    <xf numFmtId="166" fontId="10" fillId="4" borderId="37" xfId="0" applyNumberFormat="1" applyFont="1" applyFill="1" applyBorder="1" applyAlignment="1">
      <alignment/>
    </xf>
    <xf numFmtId="166" fontId="3" fillId="4" borderId="36" xfId="0" applyNumberFormat="1" applyFont="1" applyFill="1" applyBorder="1"/>
    <xf numFmtId="166" fontId="3" fillId="4" borderId="4" xfId="0" applyNumberFormat="1" applyFont="1" applyFill="1" applyBorder="1"/>
    <xf numFmtId="166" fontId="3" fillId="4" borderId="37" xfId="0" applyNumberFormat="1" applyFont="1" applyFill="1" applyBorder="1"/>
    <xf numFmtId="166" fontId="10" fillId="4" borderId="38" xfId="0" applyNumberFormat="1" applyFont="1" applyFill="1" applyBorder="1" applyAlignment="1">
      <alignment/>
    </xf>
    <xf numFmtId="166" fontId="10" fillId="4" borderId="16" xfId="0" applyNumberFormat="1" applyFont="1" applyFill="1" applyBorder="1" applyAlignment="1">
      <alignment/>
    </xf>
    <xf numFmtId="166" fontId="10" fillId="4" borderId="39" xfId="0" applyNumberFormat="1" applyFont="1" applyFill="1" applyBorder="1" applyAlignment="1">
      <alignment/>
    </xf>
    <xf numFmtId="166" fontId="3" fillId="4" borderId="39" xfId="0" applyNumberFormat="1" applyFont="1" applyFill="1" applyBorder="1"/>
    <xf numFmtId="166" fontId="10" fillId="4" borderId="12" xfId="0" applyNumberFormat="1" applyFont="1" applyFill="1" applyBorder="1" applyAlignment="1">
      <alignment/>
    </xf>
    <xf numFmtId="166" fontId="10" fillId="4" borderId="5" xfId="0" applyNumberFormat="1" applyFont="1" applyFill="1" applyBorder="1" applyAlignment="1">
      <alignment/>
    </xf>
    <xf numFmtId="166" fontId="10" fillId="4" borderId="13" xfId="0" applyNumberFormat="1" applyFont="1" applyFill="1" applyBorder="1" applyAlignment="1">
      <alignment/>
    </xf>
    <xf numFmtId="166" fontId="3" fillId="4" borderId="12" xfId="0" applyNumberFormat="1" applyFont="1" applyFill="1" applyBorder="1"/>
    <xf numFmtId="166" fontId="3" fillId="4" borderId="5" xfId="0" applyNumberFormat="1" applyFont="1" applyFill="1" applyBorder="1"/>
    <xf numFmtId="166" fontId="3" fillId="4" borderId="13" xfId="0" applyNumberFormat="1" applyFont="1" applyFill="1" applyBorder="1"/>
    <xf numFmtId="0" fontId="10" fillId="4" borderId="5" xfId="0" applyNumberFormat="1" applyFont="1" applyFill="1" applyBorder="1" applyAlignment="1">
      <alignment/>
    </xf>
    <xf numFmtId="0" fontId="10" fillId="4" borderId="12" xfId="0" applyNumberFormat="1" applyFont="1" applyFill="1" applyBorder="1" applyAlignment="1">
      <alignment/>
    </xf>
    <xf numFmtId="0" fontId="10" fillId="4" borderId="13" xfId="0" applyNumberFormat="1" applyFont="1" applyFill="1" applyBorder="1" applyAlignment="1">
      <alignment/>
    </xf>
    <xf numFmtId="0" fontId="11" fillId="4" borderId="5" xfId="0" applyFont="1" applyFill="1" applyBorder="1" applyAlignment="1">
      <alignment horizontal="left"/>
    </xf>
    <xf numFmtId="0" fontId="3" fillId="4" borderId="40" xfId="0" applyNumberFormat="1" applyFont="1" applyFill="1" applyBorder="1"/>
    <xf numFmtId="0" fontId="3" fillId="4" borderId="41" xfId="0" applyNumberFormat="1" applyFont="1" applyFill="1" applyBorder="1"/>
    <xf numFmtId="0" fontId="0" fillId="4" borderId="0" xfId="0" applyFill="1" applyAlignment="1">
      <alignment vertical="center"/>
    </xf>
    <xf numFmtId="0" fontId="2" fillId="6" borderId="2"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42" xfId="0" applyFont="1" applyFill="1" applyBorder="1" applyAlignment="1">
      <alignment horizontal="center" vertical="center"/>
    </xf>
    <xf numFmtId="0" fontId="2" fillId="4" borderId="43" xfId="0" applyFont="1" applyFill="1" applyBorder="1" applyAlignment="1">
      <alignment horizontal="left" vertical="center"/>
    </xf>
    <xf numFmtId="0" fontId="2" fillId="4" borderId="44" xfId="0" applyFont="1" applyFill="1" applyBorder="1" applyAlignment="1">
      <alignment horizontal="left" vertical="center"/>
    </xf>
    <xf numFmtId="0" fontId="2" fillId="4" borderId="45" xfId="0" applyFont="1" applyFill="1" applyBorder="1" applyAlignment="1">
      <alignment horizontal="left" vertical="center"/>
    </xf>
    <xf numFmtId="0" fontId="0" fillId="4" borderId="38" xfId="0" applyFill="1" applyBorder="1" applyAlignment="1">
      <alignment horizontal="center" vertical="center"/>
    </xf>
    <xf numFmtId="0" fontId="0" fillId="4" borderId="16" xfId="0" applyFill="1" applyBorder="1" applyAlignment="1">
      <alignment horizontal="center" vertical="center"/>
    </xf>
    <xf numFmtId="0" fontId="0" fillId="4" borderId="12" xfId="0" applyFill="1" applyBorder="1" applyAlignment="1">
      <alignment horizontal="center" vertical="center"/>
    </xf>
    <xf numFmtId="0" fontId="0" fillId="4" borderId="5" xfId="0" applyFill="1" applyBorder="1" applyAlignment="1">
      <alignment horizontal="center" vertical="center"/>
    </xf>
    <xf numFmtId="0" fontId="0" fillId="4" borderId="13" xfId="0" applyFill="1" applyBorder="1" applyAlignment="1">
      <alignment horizontal="center" vertical="center"/>
    </xf>
    <xf numFmtId="0" fontId="10" fillId="4" borderId="0" xfId="21" applyFont="1" applyFill="1">
      <alignment/>
      <protection/>
    </xf>
    <xf numFmtId="166" fontId="10" fillId="4" borderId="5" xfId="21" applyNumberFormat="1" applyFont="1" applyFill="1" applyBorder="1" applyAlignment="1">
      <alignment/>
      <protection/>
    </xf>
    <xf numFmtId="0" fontId="9" fillId="6" borderId="16" xfId="21" applyNumberFormat="1" applyFont="1" applyFill="1" applyBorder="1" applyAlignment="1">
      <alignment horizontal="left" vertical="center"/>
      <protection/>
    </xf>
    <xf numFmtId="0" fontId="9" fillId="6" borderId="5" xfId="21" applyNumberFormat="1" applyFont="1" applyFill="1" applyBorder="1" applyAlignment="1">
      <alignment horizontal="left" vertical="center"/>
      <protection/>
    </xf>
    <xf numFmtId="0" fontId="9" fillId="4" borderId="5" xfId="21" applyNumberFormat="1" applyFont="1" applyFill="1" applyBorder="1" applyAlignment="1">
      <alignment horizontal="left"/>
      <protection/>
    </xf>
    <xf numFmtId="0" fontId="15" fillId="4" borderId="0" xfId="21" applyFont="1" applyFill="1" applyAlignment="1">
      <alignment horizontal="left"/>
      <protection/>
    </xf>
    <xf numFmtId="0" fontId="1" fillId="4" borderId="0" xfId="21" applyFont="1" applyFill="1" applyAlignment="1">
      <alignment horizontal="left"/>
      <protection/>
    </xf>
    <xf numFmtId="0" fontId="10" fillId="4" borderId="0" xfId="21" applyFont="1" applyFill="1" applyAlignment="1">
      <alignment wrapText="1"/>
      <protection/>
    </xf>
    <xf numFmtId="0" fontId="9" fillId="6" borderId="0" xfId="21" applyFont="1" applyFill="1" applyBorder="1" applyAlignment="1">
      <alignment horizontal="center" vertical="center"/>
      <protection/>
    </xf>
    <xf numFmtId="0" fontId="9" fillId="6" borderId="0" xfId="21" applyFont="1" applyFill="1" applyBorder="1" applyAlignment="1">
      <alignment horizontal="center" vertical="center" wrapText="1"/>
      <protection/>
    </xf>
    <xf numFmtId="0" fontId="9" fillId="6" borderId="2" xfId="21" applyFont="1" applyFill="1" applyBorder="1" applyAlignment="1">
      <alignment horizontal="center" vertical="center" wrapText="1"/>
      <protection/>
    </xf>
    <xf numFmtId="0" fontId="9" fillId="4" borderId="5" xfId="21" applyFont="1" applyFill="1" applyBorder="1" applyAlignment="1">
      <alignment horizontal="left"/>
      <protection/>
    </xf>
    <xf numFmtId="0" fontId="10" fillId="4" borderId="5" xfId="21" applyFont="1" applyFill="1" applyBorder="1">
      <alignment/>
      <protection/>
    </xf>
    <xf numFmtId="164" fontId="10" fillId="4" borderId="5" xfId="21" applyNumberFormat="1" applyFont="1" applyFill="1" applyBorder="1">
      <alignment/>
      <protection/>
    </xf>
    <xf numFmtId="0" fontId="9" fillId="4" borderId="2" xfId="21" applyFont="1" applyFill="1" applyBorder="1" applyAlignment="1">
      <alignment horizontal="left"/>
      <protection/>
    </xf>
    <xf numFmtId="0" fontId="10" fillId="4" borderId="2" xfId="21" applyFont="1" applyFill="1" applyBorder="1">
      <alignment/>
      <protection/>
    </xf>
    <xf numFmtId="164" fontId="10" fillId="4" borderId="2" xfId="21" applyNumberFormat="1" applyFont="1" applyFill="1" applyBorder="1">
      <alignment/>
      <protection/>
    </xf>
    <xf numFmtId="0" fontId="9" fillId="4" borderId="16" xfId="21" applyFont="1" applyFill="1" applyBorder="1" applyAlignment="1">
      <alignment horizontal="left"/>
      <protection/>
    </xf>
    <xf numFmtId="0" fontId="10" fillId="4" borderId="16" xfId="21" applyFont="1" applyFill="1" applyBorder="1">
      <alignment/>
      <protection/>
    </xf>
    <xf numFmtId="164" fontId="10" fillId="4" borderId="16" xfId="21" applyNumberFormat="1" applyFont="1" applyFill="1" applyBorder="1">
      <alignment/>
      <protection/>
    </xf>
    <xf numFmtId="0" fontId="9" fillId="5" borderId="3" xfId="21" applyFont="1" applyFill="1" applyBorder="1" applyAlignment="1">
      <alignment horizontal="left"/>
      <protection/>
    </xf>
    <xf numFmtId="0" fontId="10" fillId="5" borderId="3" xfId="21" applyFont="1" applyFill="1" applyBorder="1">
      <alignment/>
      <protection/>
    </xf>
    <xf numFmtId="164" fontId="10" fillId="5" borderId="3" xfId="21" applyNumberFormat="1" applyFont="1" applyFill="1" applyBorder="1">
      <alignment/>
      <protection/>
    </xf>
    <xf numFmtId="0" fontId="3" fillId="0" borderId="0" xfId="0" applyFont="1"/>
    <xf numFmtId="0" fontId="0" fillId="4" borderId="0" xfId="0" applyFill="1" applyAlignment="1">
      <alignment horizontal="left"/>
    </xf>
    <xf numFmtId="0" fontId="0" fillId="4" borderId="0" xfId="0" applyFill="1" applyAlignment="1">
      <alignment horizontal="left" vertical="center"/>
    </xf>
    <xf numFmtId="0" fontId="9" fillId="6" borderId="46" xfId="21" applyFont="1" applyFill="1" applyBorder="1" applyAlignment="1">
      <alignment horizontal="center" vertical="center" wrapText="1"/>
      <protection/>
    </xf>
    <xf numFmtId="0" fontId="9" fillId="6" borderId="47" xfId="21" applyFont="1" applyFill="1" applyBorder="1" applyAlignment="1">
      <alignment horizontal="center" vertical="center" wrapText="1"/>
      <protection/>
    </xf>
    <xf numFmtId="0" fontId="10" fillId="5" borderId="48" xfId="21" applyFont="1" applyFill="1" applyBorder="1">
      <alignment/>
      <protection/>
    </xf>
    <xf numFmtId="0" fontId="10" fillId="4" borderId="49" xfId="21" applyFont="1" applyFill="1" applyBorder="1">
      <alignment/>
      <protection/>
    </xf>
    <xf numFmtId="0" fontId="10" fillId="4" borderId="50" xfId="21" applyFont="1" applyFill="1" applyBorder="1">
      <alignment/>
      <protection/>
    </xf>
    <xf numFmtId="0" fontId="10" fillId="4" borderId="46" xfId="21" applyFont="1" applyFill="1" applyBorder="1">
      <alignment/>
      <protection/>
    </xf>
    <xf numFmtId="0" fontId="9" fillId="6" borderId="51" xfId="21" applyFont="1" applyFill="1" applyBorder="1" applyAlignment="1">
      <alignment horizontal="center" vertical="center"/>
      <protection/>
    </xf>
    <xf numFmtId="0" fontId="10" fillId="5" borderId="52" xfId="21" applyFont="1" applyFill="1" applyBorder="1">
      <alignment/>
      <protection/>
    </xf>
    <xf numFmtId="0" fontId="10" fillId="4" borderId="53" xfId="21" applyFont="1" applyFill="1" applyBorder="1">
      <alignment/>
      <protection/>
    </xf>
    <xf numFmtId="0" fontId="10" fillId="4" borderId="51" xfId="21" applyFont="1" applyFill="1" applyBorder="1">
      <alignment/>
      <protection/>
    </xf>
    <xf numFmtId="0" fontId="10" fillId="4" borderId="54" xfId="21" applyFont="1" applyFill="1" applyBorder="1">
      <alignment/>
      <protection/>
    </xf>
    <xf numFmtId="0" fontId="9" fillId="6" borderId="54" xfId="21" applyFont="1" applyFill="1" applyBorder="1" applyAlignment="1">
      <alignment horizontal="center" vertical="center" wrapText="1"/>
      <protection/>
    </xf>
    <xf numFmtId="166" fontId="10" fillId="4" borderId="9" xfId="0" applyNumberFormat="1" applyFont="1" applyFill="1" applyBorder="1" applyAlignment="1">
      <alignment/>
    </xf>
    <xf numFmtId="0" fontId="2" fillId="6" borderId="55" xfId="0" applyFont="1" applyFill="1" applyBorder="1" applyAlignment="1">
      <alignment horizontal="center" vertical="center" wrapText="1"/>
    </xf>
    <xf numFmtId="0" fontId="9" fillId="6" borderId="16" xfId="21" applyNumberFormat="1" applyFont="1" applyFill="1" applyBorder="1" applyAlignment="1">
      <alignment horizontal="center" vertical="center"/>
      <protection/>
    </xf>
    <xf numFmtId="0" fontId="16" fillId="3" borderId="0" xfId="0" applyFont="1" applyFill="1"/>
    <xf numFmtId="0" fontId="16" fillId="3" borderId="56" xfId="0" applyFont="1" applyFill="1" applyBorder="1"/>
    <xf numFmtId="0" fontId="0" fillId="0" borderId="0" xfId="0" applyNumberFormat="1"/>
    <xf numFmtId="0" fontId="9" fillId="6" borderId="2" xfId="21" applyNumberFormat="1" applyFont="1" applyFill="1" applyBorder="1" applyAlignment="1">
      <alignment horizontal="center" vertical="center"/>
      <protection/>
    </xf>
    <xf numFmtId="0" fontId="17" fillId="4" borderId="5" xfId="0" applyNumberFormat="1" applyFont="1" applyFill="1" applyBorder="1" applyAlignment="1">
      <alignment horizontal="left"/>
    </xf>
    <xf numFmtId="164" fontId="3" fillId="4" borderId="17" xfId="0" applyNumberFormat="1" applyFont="1" applyFill="1" applyBorder="1"/>
    <xf numFmtId="0" fontId="0" fillId="0" borderId="5" xfId="0" applyNumberFormat="1" applyBorder="1"/>
    <xf numFmtId="0" fontId="0" fillId="0" borderId="2" xfId="0" applyNumberFormat="1" applyBorder="1"/>
    <xf numFmtId="0" fontId="2" fillId="4" borderId="37" xfId="0" applyFont="1" applyFill="1" applyBorder="1" applyAlignment="1">
      <alignment horizontal="left" vertical="center"/>
    </xf>
    <xf numFmtId="0" fontId="16" fillId="3" borderId="57" xfId="0" applyFont="1" applyFill="1" applyBorder="1"/>
    <xf numFmtId="0" fontId="0" fillId="0" borderId="0" xfId="0" applyBorder="1" applyAlignment="1">
      <alignment horizontal="left" vertical="center"/>
    </xf>
    <xf numFmtId="0" fontId="0" fillId="0" borderId="0" xfId="0" applyNumberFormat="1" applyBorder="1" applyAlignment="1">
      <alignment horizontal="center" vertical="center"/>
    </xf>
    <xf numFmtId="0" fontId="0" fillId="0" borderId="57" xfId="0" applyBorder="1" applyAlignment="1">
      <alignment horizontal="left" vertical="center"/>
    </xf>
    <xf numFmtId="0" fontId="0" fillId="0" borderId="57" xfId="0" applyNumberFormat="1" applyBorder="1" applyAlignment="1">
      <alignment horizontal="center" vertical="center"/>
    </xf>
    <xf numFmtId="0" fontId="0" fillId="0" borderId="58" xfId="0" applyBorder="1" applyAlignment="1">
      <alignment horizontal="left" vertical="center"/>
    </xf>
    <xf numFmtId="0" fontId="0" fillId="0" borderId="58" xfId="0" applyNumberFormat="1" applyBorder="1" applyAlignment="1">
      <alignment horizontal="center" vertical="center"/>
    </xf>
    <xf numFmtId="0" fontId="2" fillId="4" borderId="13" xfId="0" applyFont="1" applyFill="1" applyBorder="1" applyAlignment="1">
      <alignment horizontal="left" vertical="center"/>
    </xf>
    <xf numFmtId="0" fontId="0" fillId="4" borderId="36" xfId="0" applyFill="1" applyBorder="1" applyAlignment="1">
      <alignment horizontal="center" vertical="center"/>
    </xf>
    <xf numFmtId="0" fontId="0" fillId="4" borderId="4" xfId="0" applyFill="1" applyBorder="1" applyAlignment="1">
      <alignment horizontal="center" vertical="center"/>
    </xf>
    <xf numFmtId="0" fontId="0" fillId="4" borderId="37" xfId="0" applyFill="1" applyBorder="1" applyAlignment="1">
      <alignment horizontal="center" vertical="center"/>
    </xf>
    <xf numFmtId="0" fontId="0" fillId="4" borderId="59" xfId="0" applyFill="1" applyBorder="1" applyAlignment="1">
      <alignment horizontal="center" vertical="center"/>
    </xf>
    <xf numFmtId="0" fontId="0" fillId="4" borderId="0" xfId="0" applyFill="1" applyBorder="1" applyAlignment="1">
      <alignment horizontal="center" vertical="center"/>
    </xf>
    <xf numFmtId="0" fontId="0" fillId="4" borderId="60" xfId="0" applyFill="1" applyBorder="1" applyAlignment="1">
      <alignment horizontal="center" vertical="center"/>
    </xf>
    <xf numFmtId="0" fontId="2" fillId="4" borderId="61" xfId="0" applyFont="1" applyFill="1" applyBorder="1" applyAlignment="1">
      <alignment horizontal="left"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1" xfId="0" applyFill="1" applyBorder="1" applyAlignment="1">
      <alignment horizontal="center" vertical="center"/>
    </xf>
    <xf numFmtId="0" fontId="2" fillId="6" borderId="64" xfId="0" applyFont="1" applyFill="1" applyBorder="1" applyAlignment="1">
      <alignment vertical="center" wrapText="1"/>
    </xf>
    <xf numFmtId="0" fontId="2" fillId="6" borderId="65" xfId="0" applyFont="1" applyFill="1" applyBorder="1" applyAlignment="1">
      <alignment vertical="center" wrapText="1"/>
    </xf>
    <xf numFmtId="0" fontId="2" fillId="6" borderId="65" xfId="0" applyFont="1" applyFill="1" applyBorder="1" applyAlignment="1">
      <alignment horizontal="center" vertical="center" wrapText="1"/>
    </xf>
    <xf numFmtId="0" fontId="2" fillId="4" borderId="66"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66" xfId="0" applyFont="1" applyFill="1" applyBorder="1" applyAlignment="1">
      <alignment horizontal="left" vertical="center" wrapText="1"/>
    </xf>
    <xf numFmtId="0" fontId="2" fillId="4" borderId="12" xfId="0" applyFont="1" applyFill="1" applyBorder="1" applyAlignment="1">
      <alignment horizontal="left" vertical="center"/>
    </xf>
    <xf numFmtId="0" fontId="2" fillId="4" borderId="62" xfId="0" applyFont="1" applyFill="1" applyBorder="1" applyAlignment="1">
      <alignment horizontal="left" vertical="center"/>
    </xf>
    <xf numFmtId="0" fontId="2" fillId="4" borderId="67" xfId="0" applyFont="1" applyFill="1" applyBorder="1" applyAlignment="1">
      <alignment horizontal="left" vertical="center" wrapText="1"/>
    </xf>
    <xf numFmtId="0" fontId="0" fillId="4" borderId="68" xfId="0"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2" fillId="6" borderId="6" xfId="0" applyFont="1" applyFill="1" applyBorder="1" applyAlignment="1">
      <alignment horizontal="center" vertical="center"/>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71" xfId="0" applyFill="1" applyBorder="1" applyAlignment="1">
      <alignment horizontal="center" vertical="center"/>
    </xf>
    <xf numFmtId="0" fontId="2" fillId="6" borderId="62" xfId="0" applyFont="1" applyFill="1" applyBorder="1" applyAlignment="1">
      <alignment horizontal="center" vertical="center"/>
    </xf>
    <xf numFmtId="0" fontId="2" fillId="6" borderId="63"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70" xfId="0" applyFont="1" applyFill="1" applyBorder="1" applyAlignment="1">
      <alignment horizontal="center" vertical="center"/>
    </xf>
    <xf numFmtId="0" fontId="16" fillId="3" borderId="72" xfId="0" applyFont="1" applyFill="1" applyBorder="1"/>
    <xf numFmtId="0" fontId="0" fillId="0" borderId="59" xfId="0" applyNumberFormat="1" applyBorder="1" applyAlignment="1">
      <alignment horizontal="center" vertical="center"/>
    </xf>
    <xf numFmtId="0" fontId="0" fillId="0" borderId="60" xfId="0" applyNumberFormat="1" applyBorder="1" applyAlignment="1">
      <alignment horizontal="center"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0" fillId="0" borderId="72" xfId="0" applyNumberFormat="1" applyBorder="1" applyAlignment="1">
      <alignment horizontal="center" vertical="center"/>
    </xf>
    <xf numFmtId="0" fontId="0" fillId="4" borderId="0" xfId="0" applyFill="1" applyBorder="1"/>
    <xf numFmtId="0" fontId="16" fillId="4" borderId="0" xfId="0" applyFont="1" applyFill="1" applyBorder="1"/>
    <xf numFmtId="0" fontId="10" fillId="4" borderId="0" xfId="21" applyFont="1" applyFill="1" applyBorder="1">
      <alignment/>
      <protection/>
    </xf>
    <xf numFmtId="0" fontId="16" fillId="2" borderId="0" xfId="0" applyFont="1" applyFill="1" applyBorder="1"/>
    <xf numFmtId="0" fontId="0" fillId="4" borderId="0" xfId="0" applyNumberFormat="1" applyFill="1" applyBorder="1"/>
    <xf numFmtId="164" fontId="10" fillId="4" borderId="0" xfId="21" applyNumberFormat="1" applyFont="1" applyFill="1" applyAlignment="1">
      <alignment wrapText="1"/>
      <protection/>
    </xf>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166" fontId="10" fillId="4" borderId="40" xfId="0" applyNumberFormat="1" applyFont="1" applyFill="1" applyBorder="1" applyAlignment="1">
      <alignment/>
    </xf>
    <xf numFmtId="0" fontId="1" fillId="4" borderId="0" xfId="21" applyFont="1" applyFill="1" applyAlignment="1">
      <alignment horizontal="left"/>
      <protection/>
    </xf>
    <xf numFmtId="0" fontId="2" fillId="4" borderId="0" xfId="0" applyFont="1" applyFill="1" applyBorder="1" applyAlignment="1">
      <alignment horizontal="center" vertical="center" wrapText="1"/>
    </xf>
    <xf numFmtId="0" fontId="16" fillId="4" borderId="76" xfId="0" applyFont="1" applyFill="1" applyBorder="1"/>
    <xf numFmtId="0" fontId="2" fillId="4" borderId="76" xfId="0" applyFont="1" applyFill="1" applyBorder="1" applyAlignment="1">
      <alignment vertical="center" wrapText="1"/>
    </xf>
    <xf numFmtId="0" fontId="0" fillId="0" borderId="76" xfId="0" applyBorder="1" applyAlignment="1">
      <alignment horizontal="left" vertical="center"/>
    </xf>
    <xf numFmtId="0" fontId="2" fillId="4" borderId="77" xfId="0" applyFont="1" applyFill="1" applyBorder="1" applyAlignment="1">
      <alignment horizontal="left" vertical="center" wrapText="1"/>
    </xf>
    <xf numFmtId="0" fontId="2" fillId="4" borderId="78" xfId="0" applyFont="1" applyFill="1" applyBorder="1" applyAlignment="1">
      <alignment horizontal="left" vertical="center"/>
    </xf>
    <xf numFmtId="0" fontId="2" fillId="4" borderId="16" xfId="0" applyFont="1" applyFill="1" applyBorder="1" applyAlignment="1">
      <alignment horizontal="left" vertical="center" wrapText="1"/>
    </xf>
    <xf numFmtId="0" fontId="2" fillId="4" borderId="38" xfId="0" applyFont="1" applyFill="1" applyBorder="1" applyAlignment="1">
      <alignment horizontal="left" vertical="center"/>
    </xf>
    <xf numFmtId="0" fontId="16" fillId="4" borderId="77" xfId="0" applyFont="1" applyFill="1" applyBorder="1"/>
    <xf numFmtId="0" fontId="16" fillId="4" borderId="79" xfId="0" applyFont="1" applyFill="1" applyBorder="1"/>
    <xf numFmtId="0" fontId="2" fillId="4" borderId="80" xfId="0" applyFont="1" applyFill="1" applyBorder="1" applyAlignment="1">
      <alignment horizontal="left" vertical="center" wrapText="1"/>
    </xf>
    <xf numFmtId="0" fontId="2" fillId="4" borderId="8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16" fillId="3" borderId="0" xfId="0" applyFont="1" applyFill="1" applyAlignment="1">
      <alignment horizontal="center"/>
    </xf>
    <xf numFmtId="0" fontId="9" fillId="6" borderId="50" xfId="21" applyFont="1" applyFill="1" applyBorder="1" applyAlignment="1">
      <alignment horizontal="center" vertical="center"/>
      <protection/>
    </xf>
    <xf numFmtId="0" fontId="9" fillId="6" borderId="5" xfId="21" applyFont="1" applyFill="1" applyBorder="1" applyAlignment="1">
      <alignment horizontal="center" vertical="center"/>
      <protection/>
    </xf>
    <xf numFmtId="0" fontId="9" fillId="6" borderId="69" xfId="21" applyFont="1" applyFill="1" applyBorder="1" applyAlignment="1">
      <alignment horizontal="center" vertical="center"/>
      <protection/>
    </xf>
    <xf numFmtId="0" fontId="2" fillId="6" borderId="0" xfId="0" applyFont="1" applyFill="1" applyBorder="1" applyAlignment="1">
      <alignment horizontal="center" vertical="center" wrapText="1"/>
    </xf>
    <xf numFmtId="0" fontId="3" fillId="4" borderId="0" xfId="0" applyFont="1" applyFill="1" applyAlignment="1">
      <alignment horizontal="center" wrapText="1"/>
    </xf>
    <xf numFmtId="0" fontId="2" fillId="6" borderId="66" xfId="0" applyFont="1" applyFill="1" applyBorder="1" applyAlignment="1">
      <alignment horizontal="center" vertical="center" wrapText="1"/>
    </xf>
    <xf numFmtId="0" fontId="2" fillId="6" borderId="82" xfId="0" applyFont="1" applyFill="1" applyBorder="1" applyAlignment="1">
      <alignment horizontal="center" vertical="center" wrapText="1"/>
    </xf>
    <xf numFmtId="0" fontId="2" fillId="6" borderId="83" xfId="0" applyFont="1" applyFill="1" applyBorder="1" applyAlignment="1">
      <alignment horizontal="center" vertical="center" wrapText="1"/>
    </xf>
    <xf numFmtId="0" fontId="9" fillId="6" borderId="36" xfId="0" applyNumberFormat="1" applyFont="1" applyFill="1" applyBorder="1" applyAlignment="1">
      <alignment horizontal="center" vertical="center"/>
    </xf>
    <xf numFmtId="0" fontId="9" fillId="6" borderId="4" xfId="0" applyNumberFormat="1" applyFont="1" applyFill="1" applyBorder="1" applyAlignment="1">
      <alignment horizontal="center" vertical="center"/>
    </xf>
    <xf numFmtId="0" fontId="9" fillId="6" borderId="37" xfId="0" applyNumberFormat="1" applyFont="1" applyFill="1" applyBorder="1" applyAlignment="1">
      <alignment horizontal="center" vertical="center"/>
    </xf>
    <xf numFmtId="0" fontId="9" fillId="6" borderId="12" xfId="0" applyNumberFormat="1" applyFont="1" applyFill="1" applyBorder="1" applyAlignment="1">
      <alignment horizontal="center" vertical="center" wrapText="1"/>
    </xf>
    <xf numFmtId="0" fontId="9" fillId="6" borderId="5" xfId="0" applyNumberFormat="1" applyFont="1" applyFill="1" applyBorder="1" applyAlignment="1">
      <alignment horizontal="center" vertical="center" wrapText="1"/>
    </xf>
    <xf numFmtId="0" fontId="9" fillId="6" borderId="13" xfId="0" applyNumberFormat="1" applyFont="1" applyFill="1" applyBorder="1" applyAlignment="1">
      <alignment horizontal="center" vertical="center" wrapText="1"/>
    </xf>
    <xf numFmtId="0" fontId="16" fillId="0" borderId="84" xfId="0" applyFont="1" applyBorder="1" applyAlignment="1">
      <alignment vertical="center" wrapText="1"/>
    </xf>
    <xf numFmtId="0" fontId="16" fillId="0" borderId="85" xfId="0" applyFont="1" applyBorder="1" applyAlignment="1">
      <alignment vertical="center" wrapText="1"/>
    </xf>
    <xf numFmtId="0" fontId="16" fillId="0" borderId="86" xfId="0" applyFont="1" applyBorder="1" applyAlignment="1">
      <alignment vertical="center" wrapText="1"/>
    </xf>
    <xf numFmtId="0" fontId="16" fillId="0" borderId="87" xfId="0" applyFont="1" applyFill="1" applyBorder="1" applyAlignment="1">
      <alignment horizontal="center" vertical="center"/>
    </xf>
    <xf numFmtId="0" fontId="16" fillId="0" borderId="88"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33" xfId="0" applyFont="1" applyFill="1" applyBorder="1" applyAlignment="1">
      <alignment horizontal="center" vertical="center"/>
    </xf>
    <xf numFmtId="0" fontId="2" fillId="4" borderId="37"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61" xfId="0" applyFont="1" applyFill="1" applyBorder="1" applyAlignment="1">
      <alignment horizontal="left" vertical="center" wrapText="1"/>
    </xf>
    <xf numFmtId="0" fontId="2" fillId="6" borderId="89"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90"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91"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60"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6" borderId="36"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7" xfId="0" applyFont="1" applyFill="1" applyBorder="1" applyAlignment="1">
      <alignment horizontal="center" vertical="center"/>
    </xf>
    <xf numFmtId="0" fontId="2" fillId="6" borderId="50"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3" xfId="0" applyFont="1" applyFill="1" applyBorder="1" applyAlignment="1">
      <alignment horizontal="left" vertical="center" wrapText="1"/>
    </xf>
    <xf numFmtId="0" fontId="2" fillId="6" borderId="92" xfId="0" applyFont="1" applyFill="1" applyBorder="1" applyAlignment="1">
      <alignment horizontal="center" vertical="center"/>
    </xf>
    <xf numFmtId="0" fontId="2" fillId="6" borderId="93" xfId="0" applyFont="1" applyFill="1" applyBorder="1" applyAlignment="1">
      <alignment horizontal="center" vertical="center"/>
    </xf>
    <xf numFmtId="0" fontId="9" fillId="6" borderId="16" xfId="21" applyNumberFormat="1" applyFont="1" applyFill="1" applyBorder="1" applyAlignment="1">
      <alignment horizontal="center" vertical="center"/>
      <protection/>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sex and country, Q3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extended labour force)</a:t>
            </a:r>
          </a:p>
        </c:rich>
      </c:tx>
      <c:layout>
        <c:manualLayout>
          <c:xMode val="edge"/>
          <c:yMode val="edge"/>
          <c:x val="0.00525"/>
          <c:y val="0.01"/>
        </c:manualLayout>
      </c:layout>
      <c:overlay val="0"/>
      <c:spPr>
        <a:noFill/>
        <a:ln>
          <a:noFill/>
        </a:ln>
      </c:spPr>
    </c:title>
    <c:plotArea>
      <c:layout>
        <c:manualLayout>
          <c:xMode val="edge"/>
          <c:yMode val="edge"/>
          <c:x val="0.01475"/>
          <c:y val="0.11725"/>
          <c:w val="0.97075"/>
          <c:h val="0.72725"/>
        </c:manualLayout>
      </c:layout>
      <c:barChart>
        <c:barDir val="col"/>
        <c:grouping val="clustered"/>
        <c:varyColors val="0"/>
        <c:ser>
          <c:idx val="0"/>
          <c:order val="0"/>
          <c:tx>
            <c:strRef>
              <c:f>'Fig 1 and Fig 2 LM slack'!$E$6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slack'!$A$7:$A$46</c:f>
              <c:strCache/>
            </c:strRef>
          </c:cat>
          <c:val>
            <c:numRef>
              <c:f>'Fig 1 and Fig 2 LM slack'!$E$7:$E$46</c:f>
              <c:numCache/>
            </c:numRef>
          </c:val>
        </c:ser>
        <c:axId val="19734151"/>
        <c:axId val="43389632"/>
      </c:barChart>
      <c:scatterChart>
        <c:scatterStyle val="lineMarker"/>
        <c:varyColors val="0"/>
        <c:ser>
          <c:idx val="1"/>
          <c:order val="1"/>
          <c:tx>
            <c:strRef>
              <c:f>'Fig 1 and Fig 2 LM slack'!$F$6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slack'!$F$7:$F$46</c:f>
              <c:numCache/>
            </c:numRef>
          </c:yVal>
          <c:smooth val="0"/>
        </c:ser>
        <c:ser>
          <c:idx val="2"/>
          <c:order val="2"/>
          <c:tx>
            <c:strRef>
              <c:f>'Fig 1 and Fig 2 LM slack'!$G$6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slack'!$G$7:$G$46</c:f>
              <c:numCache/>
            </c:numRef>
          </c:yVal>
          <c:smooth val="0"/>
        </c:ser>
        <c:axId val="19734151"/>
        <c:axId val="43389632"/>
      </c:scatterChart>
      <c:catAx>
        <c:axId val="1973415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3389632"/>
        <c:crosses val="autoZero"/>
        <c:auto val="1"/>
        <c:lblOffset val="100"/>
        <c:noMultiLvlLbl val="0"/>
      </c:catAx>
      <c:valAx>
        <c:axId val="43389632"/>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9734151"/>
        <c:crosses val="autoZero"/>
        <c:crossBetween val="between"/>
        <c:dispUnits/>
      </c:valAx>
      <c:spPr>
        <a:noFill/>
        <a:ln>
          <a:noFill/>
        </a:ln>
      </c:spPr>
    </c:plotArea>
    <c:legend>
      <c:legendPos val="b"/>
      <c:layout>
        <c:manualLayout>
          <c:xMode val="edge"/>
          <c:yMode val="edge"/>
          <c:x val="0.39425"/>
          <c:y val="0.86625"/>
          <c:w val="0.211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(ILO) by sex and country, Q3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115"/>
        </c:manualLayout>
      </c:layout>
      <c:overlay val="0"/>
      <c:spPr>
        <a:noFill/>
        <a:ln>
          <a:noFill/>
        </a:ln>
      </c:spPr>
    </c:title>
    <c:plotArea>
      <c:layout>
        <c:manualLayout>
          <c:layoutTarget val="inner"/>
          <c:xMode val="edge"/>
          <c:yMode val="edge"/>
          <c:x val="0.0475"/>
          <c:y val="0.179"/>
          <c:w val="0.938"/>
          <c:h val="0.378"/>
        </c:manualLayout>
      </c:layout>
      <c:barChart>
        <c:barDir val="col"/>
        <c:grouping val="clustered"/>
        <c:varyColors val="0"/>
        <c:ser>
          <c:idx val="0"/>
          <c:order val="0"/>
          <c:tx>
            <c:strRef>
              <c:f>'Fig 10 anf Fig 11 Unemployment'!$E$6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anf Fig 11 Unemployment'!$A$7:$A$46</c:f>
              <c:strCache/>
            </c:strRef>
          </c:cat>
          <c:val>
            <c:numRef>
              <c:f>'Fig 10 anf Fig 11 Unemployment'!$E$7:$E$46</c:f>
              <c:numCache/>
            </c:numRef>
          </c:val>
        </c:ser>
        <c:gapWidth val="219"/>
        <c:axId val="6000401"/>
        <c:axId val="54003610"/>
      </c:barChart>
      <c:scatterChart>
        <c:scatterStyle val="lineMarker"/>
        <c:varyColors val="0"/>
        <c:ser>
          <c:idx val="1"/>
          <c:order val="1"/>
          <c:tx>
            <c:strRef>
              <c:f>'Fig 10 anf Fig 11 Unemployment'!$F$6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Unemployment'!$F$7:$F$46</c:f>
              <c:numCache/>
            </c:numRef>
          </c:yVal>
          <c:smooth val="0"/>
        </c:ser>
        <c:ser>
          <c:idx val="2"/>
          <c:order val="2"/>
          <c:tx>
            <c:strRef>
              <c:f>'Fig 10 anf Fig 11 Unemployment'!$G$6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Unemployment'!$G$7:$G$46</c:f>
              <c:numCache/>
            </c:numRef>
          </c:yVal>
          <c:smooth val="0"/>
        </c:ser>
        <c:axId val="6000401"/>
        <c:axId val="54003610"/>
      </c:scatterChart>
      <c:catAx>
        <c:axId val="600040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4003610"/>
        <c:crosses val="autoZero"/>
        <c:auto val="1"/>
        <c:lblOffset val="100"/>
        <c:noMultiLvlLbl val="0"/>
      </c:catAx>
      <c:valAx>
        <c:axId val="54003610"/>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000401"/>
        <c:crosses val="autoZero"/>
        <c:crossBetween val="between"/>
        <c:dispUnits/>
      </c:valAx>
      <c:spPr>
        <a:noFill/>
        <a:ln>
          <a:noFill/>
        </a:ln>
      </c:spPr>
    </c:plotArea>
    <c:legend>
      <c:legendPos val="b"/>
      <c:layout>
        <c:manualLayout>
          <c:xMode val="edge"/>
          <c:yMode val="edge"/>
          <c:x val="0.39425"/>
          <c:y val="0.84425"/>
          <c:w val="0.2115"/>
          <c:h val="0.0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unemployment (ILO) as % of the extended labour force by sex and country</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Q3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5725"/>
          <c:y val="0.194"/>
          <c:w val="0.92825"/>
          <c:h val="0.36925"/>
        </c:manualLayout>
      </c:layout>
      <c:barChart>
        <c:barDir val="col"/>
        <c:grouping val="clustered"/>
        <c:varyColors val="0"/>
        <c:ser>
          <c:idx val="0"/>
          <c:order val="0"/>
          <c:tx>
            <c:strRef>
              <c:f>'Fig 10 anf Fig 11 Unemployment'!$H$6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10 anf Fig 11 Unemployment'!$A$7:$A$46</c:f>
              <c:strCache/>
            </c:strRef>
          </c:cat>
          <c:val>
            <c:numRef>
              <c:f>'Fig 10 anf Fig 11 Unemployment'!$H$7:$H$46</c:f>
              <c:numCache/>
            </c:numRef>
          </c:val>
        </c:ser>
        <c:gapWidth val="182"/>
        <c:axId val="16270443"/>
        <c:axId val="12216260"/>
      </c:barChart>
      <c:scatterChart>
        <c:scatterStyle val="lineMarker"/>
        <c:varyColors val="0"/>
        <c:ser>
          <c:idx val="1"/>
          <c:order val="1"/>
          <c:tx>
            <c:strRef>
              <c:f>'Fig 10 anf Fig 11 Unemployment'!$I$6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Unemployment'!$I$7:$I$46</c:f>
              <c:numCache/>
            </c:numRef>
          </c:yVal>
          <c:smooth val="0"/>
        </c:ser>
        <c:ser>
          <c:idx val="2"/>
          <c:order val="2"/>
          <c:tx>
            <c:strRef>
              <c:f>'Fig 10 anf Fig 11 Unemployment'!$J$6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10 anf Fig 11 Unemployment'!$A$7:$A$46</c:f>
              <c:strCache/>
            </c:strRef>
          </c:xVal>
          <c:yVal>
            <c:numRef>
              <c:f>'Fig 10 anf Fig 11 Unemployment'!$J$7:$J$46</c:f>
              <c:numCache/>
            </c:numRef>
          </c:yVal>
          <c:smooth val="0"/>
        </c:ser>
        <c:axId val="16270443"/>
        <c:axId val="12216260"/>
      </c:scatterChart>
      <c:catAx>
        <c:axId val="1627044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12216260"/>
        <c:crosses val="autoZero"/>
        <c:auto val="1"/>
        <c:lblOffset val="100"/>
        <c:noMultiLvlLbl val="0"/>
      </c:catAx>
      <c:valAx>
        <c:axId val="12216260"/>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16270443"/>
        <c:crosses val="autoZero"/>
        <c:crossBetween val="between"/>
        <c:dispUnits/>
      </c:valAx>
      <c:spPr>
        <a:noFill/>
        <a:ln>
          <a:noFill/>
        </a:ln>
      </c:spPr>
    </c:plotArea>
    <c:legend>
      <c:legendPos val="b"/>
      <c:layout>
        <c:manualLayout>
          <c:xMode val="edge"/>
          <c:yMode val="edge"/>
          <c:x val="0.39425"/>
          <c:y val="0.8375"/>
          <c:w val="0.2115"/>
          <c:h val="0.04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Subcategories of the potential additional labour force, Q3 2020</a:t>
            </a:r>
            <a:r>
              <a:rPr lang="en-US" cap="none" sz="1600" b="0" i="0" u="none" baseline="0">
                <a:solidFill>
                  <a:srgbClr val="000000"/>
                </a:solidFill>
                <a:latin typeface="Arial"/>
                <a:ea typeface="Arial"/>
                <a:cs typeface="Arial"/>
              </a:rPr>
              <a:t>
(people aged 15-74, in % </a:t>
            </a:r>
            <a:r>
              <a:rPr lang="en-US" cap="none" sz="1600" b="0" u="none" baseline="0">
                <a:solidFill>
                  <a:srgbClr val="000000"/>
                </a:solidFill>
                <a:latin typeface="Arial"/>
                <a:ea typeface="Arial"/>
                <a:cs typeface="Arial"/>
              </a:rPr>
              <a:t>of the population outside the labour force)</a:t>
            </a:r>
          </a:p>
        </c:rich>
      </c:tx>
      <c:layout>
        <c:manualLayout>
          <c:xMode val="edge"/>
          <c:yMode val="edge"/>
          <c:x val="0.00525"/>
          <c:y val="0.00725"/>
        </c:manualLayout>
      </c:layout>
      <c:overlay val="0"/>
      <c:spPr>
        <a:noFill/>
        <a:ln>
          <a:noFill/>
        </a:ln>
      </c:spPr>
    </c:title>
    <c:plotArea>
      <c:layout>
        <c:manualLayout>
          <c:layoutTarget val="inner"/>
          <c:xMode val="edge"/>
          <c:yMode val="edge"/>
          <c:x val="0.1785"/>
          <c:y val="0.09825"/>
          <c:w val="0.8255"/>
          <c:h val="0.72725"/>
        </c:manualLayout>
      </c:layout>
      <c:barChart>
        <c:barDir val="bar"/>
        <c:grouping val="stacked"/>
        <c:varyColors val="0"/>
        <c:ser>
          <c:idx val="0"/>
          <c:order val="0"/>
          <c:tx>
            <c:strRef>
              <c:f>'Fig 12 Pot add LF descr'!$B$4</c:f>
              <c:strCache>
                <c:ptCount val="1"/>
                <c:pt idx="0">
                  <c:v>Persons available to work but not seeking</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Pot add LF descr'!$A$5:$A$44</c:f>
              <c:strCache/>
            </c:strRef>
          </c:cat>
          <c:val>
            <c:numRef>
              <c:f>'Fig 12 Pot add LF descr'!$B$5:$B$44</c:f>
              <c:numCache/>
            </c:numRef>
          </c:val>
        </c:ser>
        <c:ser>
          <c:idx val="1"/>
          <c:order val="1"/>
          <c:tx>
            <c:strRef>
              <c:f>'Fig 12 Pot add LF descr'!$C$4</c:f>
              <c:strCache>
                <c:ptCount val="1"/>
                <c:pt idx="0">
                  <c:v>Persons seeking work but not immediately available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12 Pot add LF descr'!$A$5:$A$44</c:f>
              <c:strCache/>
            </c:strRef>
          </c:cat>
          <c:val>
            <c:numRef>
              <c:f>'Fig 12 Pot add LF descr'!$C$5:$C$44</c:f>
              <c:numCache/>
            </c:numRef>
          </c:val>
        </c:ser>
        <c:overlap val="100"/>
        <c:axId val="42837477"/>
        <c:axId val="49992974"/>
      </c:barChart>
      <c:catAx>
        <c:axId val="42837477"/>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100" b="0" i="0" u="none" baseline="0">
                <a:solidFill>
                  <a:srgbClr val="000000"/>
                </a:solidFill>
                <a:latin typeface="Arial"/>
                <a:ea typeface="Arial"/>
                <a:cs typeface="Arial"/>
              </a:defRPr>
            </a:pPr>
          </a:p>
        </c:txPr>
        <c:crossAx val="49992974"/>
        <c:crosses val="autoZero"/>
        <c:auto val="1"/>
        <c:lblOffset val="100"/>
        <c:noMultiLvlLbl val="0"/>
      </c:catAx>
      <c:valAx>
        <c:axId val="49992974"/>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2837477"/>
        <c:crosses val="max"/>
        <c:crossBetween val="between"/>
        <c:dispUnits/>
      </c:valAx>
      <c:spPr>
        <a:noFill/>
        <a:ln>
          <a:noFill/>
        </a:ln>
      </c:spPr>
    </c:plotArea>
    <c:legend>
      <c:legendPos val="b"/>
      <c:layout>
        <c:manualLayout>
          <c:xMode val="edge"/>
          <c:yMode val="edge"/>
          <c:x val="0.10275"/>
          <c:y val="0.88025"/>
          <c:w val="0.872"/>
          <c:h val="0.02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Potential additional labour force </a:t>
            </a:r>
            <a:r>
              <a:rPr lang="en-US" cap="none" sz="1800" b="1" i="0" u="none" baseline="0">
                <a:solidFill>
                  <a:srgbClr val="000000"/>
                </a:solidFill>
                <a:latin typeface="Arial"/>
                <a:ea typeface="Arial"/>
                <a:cs typeface="Arial"/>
              </a:rPr>
              <a:t>by sex and country, </a:t>
            </a:r>
            <a:r>
              <a:rPr lang="en-US" cap="none" sz="1800" b="1" u="none" baseline="0">
                <a:solidFill>
                  <a:srgbClr val="000000"/>
                </a:solidFill>
                <a:latin typeface="Arial"/>
                <a:ea typeface="Arial"/>
                <a:cs typeface="Arial"/>
              </a:rPr>
              <a:t>Q3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675"/>
          <c:y val="0.00675"/>
        </c:manualLayout>
      </c:layout>
      <c:overlay val="0"/>
      <c:spPr>
        <a:noFill/>
        <a:ln>
          <a:noFill/>
        </a:ln>
      </c:spPr>
    </c:title>
    <c:plotArea>
      <c:layout>
        <c:manualLayout>
          <c:xMode val="edge"/>
          <c:yMode val="edge"/>
          <c:x val="0.01475"/>
          <c:y val="0.13675"/>
          <c:w val="0.97075"/>
          <c:h val="0.68125"/>
        </c:manualLayout>
      </c:layout>
      <c:barChart>
        <c:barDir val="col"/>
        <c:grouping val="clustered"/>
        <c:varyColors val="0"/>
        <c:ser>
          <c:idx val="0"/>
          <c:order val="0"/>
          <c:tx>
            <c:strRef>
              <c:f>'Fig 13 and Fig 14 Pot add LF'!$E$6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13 and Fig 14 Pot add LF'!$A$7:$A$46</c:f>
              <c:strCache/>
            </c:strRef>
          </c:cat>
          <c:val>
            <c:numRef>
              <c:f>'Fig 13 and Fig 14 Pot add LF'!$E$7:$E$46</c:f>
              <c:numCache/>
            </c:numRef>
          </c:val>
        </c:ser>
        <c:axId val="47283583"/>
        <c:axId val="22899064"/>
      </c:barChart>
      <c:scatterChart>
        <c:scatterStyle val="lineMarker"/>
        <c:varyColors val="0"/>
        <c:ser>
          <c:idx val="1"/>
          <c:order val="1"/>
          <c:tx>
            <c:strRef>
              <c:f>'Fig 13 and Fig 14 Pot add LF'!$F$6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LF'!$F$7:$F$46</c:f>
              <c:numCache/>
            </c:numRef>
          </c:yVal>
          <c:smooth val="0"/>
        </c:ser>
        <c:ser>
          <c:idx val="2"/>
          <c:order val="2"/>
          <c:tx>
            <c:strRef>
              <c:f>'Fig 13 and Fig 14 Pot add LF'!$G$6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LF'!$G$7:$G$46</c:f>
              <c:numCache/>
            </c:numRef>
          </c:yVal>
          <c:smooth val="0"/>
        </c:ser>
        <c:axId val="47283583"/>
        <c:axId val="22899064"/>
      </c:scatterChart>
      <c:catAx>
        <c:axId val="4728358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2899064"/>
        <c:crosses val="autoZero"/>
        <c:auto val="1"/>
        <c:lblOffset val="100"/>
        <c:noMultiLvlLbl val="0"/>
      </c:catAx>
      <c:valAx>
        <c:axId val="22899064"/>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7283583"/>
        <c:crosses val="autoZero"/>
        <c:crossBetween val="between"/>
        <c:dispUnits/>
      </c:valAx>
      <c:spPr>
        <a:noFill/>
        <a:ln>
          <a:noFill/>
        </a:ln>
      </c:spPr>
    </c:plotArea>
    <c:legend>
      <c:legendPos val="b"/>
      <c:layout>
        <c:manualLayout>
          <c:xMode val="edge"/>
          <c:yMode val="edge"/>
          <c:x val="0.39425"/>
          <c:y val="0.83675"/>
          <c:w val="0.2325"/>
          <c:h val="0.03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potential additional labour force as % of the extended labour force by sex and country</a:t>
            </a:r>
            <a:r>
              <a:rPr lang="en-US" cap="none" sz="1600" b="0" i="0" u="none" baseline="0">
                <a:solidFill>
                  <a:srgbClr val="000000"/>
                </a:solidFill>
                <a:latin typeface="Arial"/>
                <a:ea typeface="Arial"/>
                <a:cs typeface="Arial"/>
              </a:rPr>
              <a:t>
(aged 15-74, Q3 2020 compared with Q4 2019, in percentage points)</a:t>
            </a:r>
          </a:p>
        </c:rich>
      </c:tx>
      <c:layout>
        <c:manualLayout>
          <c:xMode val="edge"/>
          <c:yMode val="edge"/>
          <c:x val="0.00525"/>
          <c:y val="0"/>
        </c:manualLayout>
      </c:layout>
      <c:overlay val="0"/>
      <c:spPr>
        <a:noFill/>
        <a:ln>
          <a:noFill/>
        </a:ln>
      </c:spPr>
    </c:title>
    <c:plotArea>
      <c:layout>
        <c:manualLayout>
          <c:layoutTarget val="inner"/>
          <c:xMode val="edge"/>
          <c:yMode val="edge"/>
          <c:x val="0.06075"/>
          <c:y val="0.16"/>
          <c:w val="0.92475"/>
          <c:h val="0.49275"/>
        </c:manualLayout>
      </c:layout>
      <c:barChart>
        <c:barDir val="col"/>
        <c:grouping val="clustered"/>
        <c:varyColors val="0"/>
        <c:ser>
          <c:idx val="0"/>
          <c:order val="0"/>
          <c:tx>
            <c:strRef>
              <c:f>'Fig 13 and Fig 14 Pot add LF'!$H$6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13 and Fig 14 Pot add LF'!$A$7:$A$46</c:f>
              <c:strCache/>
            </c:strRef>
          </c:cat>
          <c:val>
            <c:numRef>
              <c:f>'Fig 13 and Fig 14 Pot add LF'!$H$7:$H$46</c:f>
              <c:numCache/>
            </c:numRef>
          </c:val>
        </c:ser>
        <c:axId val="4764985"/>
        <c:axId val="42884866"/>
      </c:barChart>
      <c:scatterChart>
        <c:scatterStyle val="lineMarker"/>
        <c:varyColors val="0"/>
        <c:ser>
          <c:idx val="1"/>
          <c:order val="1"/>
          <c:tx>
            <c:strRef>
              <c:f>'Fig 13 and Fig 14 Pot add LF'!$I$6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LF'!$I$7:$I$46</c:f>
              <c:numCache/>
            </c:numRef>
          </c:yVal>
          <c:smooth val="0"/>
        </c:ser>
        <c:ser>
          <c:idx val="2"/>
          <c:order val="2"/>
          <c:tx>
            <c:strRef>
              <c:f>'Fig 13 and Fig 14 Pot add LF'!$J$6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13 and Fig 14 Pot add LF'!$A$7:$A$46</c:f>
              <c:strCache/>
            </c:strRef>
          </c:xVal>
          <c:yVal>
            <c:numRef>
              <c:f>'Fig 13 and Fig 14 Pot add LF'!$J$7:$J$46</c:f>
              <c:numCache/>
            </c:numRef>
          </c:yVal>
          <c:smooth val="0"/>
        </c:ser>
        <c:axId val="4764985"/>
        <c:axId val="42884866"/>
      </c:scatterChart>
      <c:catAx>
        <c:axId val="476498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2884866"/>
        <c:crosses val="autoZero"/>
        <c:auto val="1"/>
        <c:lblOffset val="100"/>
        <c:noMultiLvlLbl val="0"/>
      </c:catAx>
      <c:valAx>
        <c:axId val="42884866"/>
        <c:scaling>
          <c:orientation val="minMax"/>
          <c:max val="8"/>
          <c:min val="-0.5"/>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4764985"/>
        <c:crosses val="autoZero"/>
        <c:crossBetween val="between"/>
        <c:dispUnits/>
      </c:valAx>
      <c:spPr>
        <a:noFill/>
        <a:ln>
          <a:noFill/>
        </a:ln>
      </c:spPr>
    </c:plotArea>
    <c:legend>
      <c:legendPos val="b"/>
      <c:layout>
        <c:manualLayout>
          <c:xMode val="edge"/>
          <c:yMode val="edge"/>
          <c:x val="0.39425"/>
          <c:y val="0.85025"/>
          <c:w val="0.22425"/>
          <c:h val="0.03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Underemployed part-time workers by sex and country, Q3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95"/>
        </c:manualLayout>
      </c:layout>
      <c:overlay val="0"/>
      <c:spPr>
        <a:noFill/>
        <a:ln>
          <a:noFill/>
        </a:ln>
      </c:spPr>
    </c:title>
    <c:plotArea>
      <c:layout>
        <c:manualLayout>
          <c:layoutTarget val="inner"/>
          <c:xMode val="edge"/>
          <c:yMode val="edge"/>
          <c:x val="0.04825"/>
          <c:y val="0.18375"/>
          <c:w val="0.937"/>
          <c:h val="0.35875"/>
        </c:manualLayout>
      </c:layout>
      <c:barChart>
        <c:barDir val="col"/>
        <c:grouping val="clustered"/>
        <c:varyColors val="0"/>
        <c:ser>
          <c:idx val="0"/>
          <c:order val="0"/>
          <c:tx>
            <c:strRef>
              <c:f>'Fig 15 &amp; Fig16 Underemployment'!$E$6</c:f>
              <c:strCache>
                <c:ptCount val="1"/>
                <c:pt idx="0">
                  <c:v>Total</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15 &amp; Fig16 Underemployment'!$A$7:$A$46</c:f>
              <c:strCache/>
            </c:strRef>
          </c:cat>
          <c:val>
            <c:numRef>
              <c:f>'Fig 15 &amp; Fig16 Underemployment'!$E$7:$E$46</c:f>
              <c:numCache/>
            </c:numRef>
          </c:val>
        </c:ser>
        <c:axId val="50419475"/>
        <c:axId val="51122092"/>
      </c:barChart>
      <c:scatterChart>
        <c:scatterStyle val="lineMarker"/>
        <c:varyColors val="0"/>
        <c:ser>
          <c:idx val="1"/>
          <c:order val="1"/>
          <c:tx>
            <c:strRef>
              <c:f>'Fig 15 &amp; Fig16 Underemployment'!$F$6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Underemployment'!$F$7:$F$46</c:f>
              <c:numCache/>
            </c:numRef>
          </c:yVal>
          <c:smooth val="0"/>
        </c:ser>
        <c:ser>
          <c:idx val="2"/>
          <c:order val="2"/>
          <c:tx>
            <c:strRef>
              <c:f>'Fig 15 &amp; Fig16 Underemployment'!$G$6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Underemployment'!$G$7:$G$46</c:f>
              <c:numCache/>
            </c:numRef>
          </c:yVal>
          <c:smooth val="0"/>
        </c:ser>
        <c:axId val="50419475"/>
        <c:axId val="51122092"/>
      </c:scatterChart>
      <c:catAx>
        <c:axId val="5041947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51122092"/>
        <c:crosses val="autoZero"/>
        <c:auto val="1"/>
        <c:lblOffset val="100"/>
        <c:noMultiLvlLbl val="0"/>
      </c:catAx>
      <c:valAx>
        <c:axId val="51122092"/>
        <c:scaling>
          <c:orientation val="minMax"/>
          <c:max val="12"/>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0419475"/>
        <c:crosses val="autoZero"/>
        <c:crossBetween val="between"/>
        <c:dispUnits/>
      </c:valAx>
      <c:spPr>
        <a:noFill/>
        <a:ln>
          <a:noFill/>
        </a:ln>
      </c:spPr>
    </c:plotArea>
    <c:legend>
      <c:legendPos val="b"/>
      <c:layout>
        <c:manualLayout>
          <c:xMode val="edge"/>
          <c:yMode val="edge"/>
          <c:x val="0.39425"/>
          <c:y val="0.8077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underemployed part-time workers as % of the extended labour force by sex and country</a:t>
            </a:r>
            <a:r>
              <a:rPr lang="en-US" cap="none" sz="1600" b="0" i="0" u="none" baseline="0">
                <a:solidFill>
                  <a:srgbClr val="000000"/>
                </a:solidFill>
                <a:latin typeface="Arial"/>
                <a:ea typeface="Arial"/>
                <a:cs typeface="Arial"/>
              </a:rPr>
              <a:t>
(people aged 15-74, Q3 2020 compared with Q4 2019, in percentage points)</a:t>
            </a:r>
            <a:r>
              <a:rPr lang="en-US" cap="none" sz="1800" b="1" i="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915"/>
          <c:w val="0.97075"/>
          <c:h val="0.6325"/>
        </c:manualLayout>
      </c:layout>
      <c:barChart>
        <c:barDir val="col"/>
        <c:grouping val="clustered"/>
        <c:varyColors val="0"/>
        <c:ser>
          <c:idx val="0"/>
          <c:order val="0"/>
          <c:tx>
            <c:strRef>
              <c:f>'Fig 15 &amp; Fig16 Underemployment'!$H$6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15 &amp; Fig16 Underemployment'!$A$7:$A$46</c:f>
              <c:strCache/>
            </c:strRef>
          </c:cat>
          <c:val>
            <c:numRef>
              <c:f>'Fig 15 &amp; Fig16 Underemployment'!$H$7:$H$46</c:f>
              <c:numCache/>
            </c:numRef>
          </c:val>
        </c:ser>
        <c:axId val="57445645"/>
        <c:axId val="47248758"/>
      </c:barChart>
      <c:scatterChart>
        <c:scatterStyle val="lineMarker"/>
        <c:varyColors val="0"/>
        <c:ser>
          <c:idx val="1"/>
          <c:order val="1"/>
          <c:tx>
            <c:strRef>
              <c:f>'Fig 15 &amp; Fig16 Underemployment'!$I$6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Underemployment'!$I$7:$I$46</c:f>
              <c:numCache/>
            </c:numRef>
          </c:yVal>
          <c:smooth val="0"/>
        </c:ser>
        <c:ser>
          <c:idx val="2"/>
          <c:order val="2"/>
          <c:tx>
            <c:strRef>
              <c:f>'Fig 15 &amp; Fig16 Underemployment'!$J$6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15 &amp; Fig16 Underemployment'!$A$7:$A$46</c:f>
              <c:strCache/>
            </c:strRef>
          </c:xVal>
          <c:yVal>
            <c:numRef>
              <c:f>'Fig 15 &amp; Fig16 Underemployment'!$J$7:$J$46</c:f>
              <c:numCache/>
            </c:numRef>
          </c:yVal>
          <c:smooth val="0"/>
        </c:ser>
        <c:axId val="57445645"/>
        <c:axId val="47248758"/>
      </c:scatterChart>
      <c:catAx>
        <c:axId val="5744564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47248758"/>
        <c:crosses val="autoZero"/>
        <c:auto val="1"/>
        <c:lblOffset val="100"/>
        <c:noMultiLvlLbl val="0"/>
      </c:catAx>
      <c:valAx>
        <c:axId val="47248758"/>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7445645"/>
        <c:crosses val="autoZero"/>
        <c:crossBetween val="between"/>
        <c:dispUnits/>
      </c:valAx>
      <c:spPr>
        <a:noFill/>
        <a:ln>
          <a:noFill/>
        </a:ln>
      </c:spPr>
    </c:plotArea>
    <c:legend>
      <c:legendPos val="b"/>
      <c:layout>
        <c:manualLayout>
          <c:xMode val="edge"/>
          <c:yMode val="edge"/>
          <c:x val="0.39425"/>
          <c:y val="0.845"/>
          <c:w val="0.2115"/>
          <c:h val="0.03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labour market slack as % of the extended labour force by sex and country</a:t>
            </a:r>
            <a:r>
              <a:rPr lang="en-US" cap="none" sz="1600" b="0" i="0" u="none" baseline="0">
                <a:solidFill>
                  <a:srgbClr val="000000"/>
                </a:solidFill>
                <a:latin typeface="Arial"/>
                <a:ea typeface="Arial"/>
                <a:cs typeface="Arial"/>
              </a:rPr>
              <a:t>
(people aged 15-74, Q3 2020 compared with </a:t>
            </a:r>
            <a:r>
              <a:rPr lang="en-US" cap="none" sz="1600" b="0" i="0" u="none" baseline="0">
                <a:solidFill>
                  <a:srgbClr val="000000"/>
                </a:solidFill>
                <a:latin typeface="Arial"/>
                <a:ea typeface="Arial"/>
                <a:cs typeface="Arial"/>
              </a:rPr>
              <a:t>Q4 2019,</a:t>
            </a:r>
            <a:r>
              <a:rPr lang="en-US" cap="none" sz="1600" b="0" i="0" u="none" baseline="0">
                <a:solidFill>
                  <a:srgbClr val="000000"/>
                </a:solidFill>
                <a:latin typeface="Arial"/>
                <a:ea typeface="Arial"/>
                <a:cs typeface="Arial"/>
              </a:rPr>
              <a:t> in </a:t>
            </a:r>
            <a:r>
              <a:rPr lang="en-US" cap="none" sz="1600" b="0" u="none" baseline="0">
                <a:solidFill>
                  <a:srgbClr val="000000"/>
                </a:solidFill>
                <a:latin typeface="Arial"/>
                <a:ea typeface="Arial"/>
                <a:cs typeface="Arial"/>
              </a:rPr>
              <a:t>percentage points)</a:t>
            </a:r>
          </a:p>
        </c:rich>
      </c:tx>
      <c:layout>
        <c:manualLayout>
          <c:xMode val="edge"/>
          <c:yMode val="edge"/>
          <c:x val="0.00525"/>
          <c:y val="0.0095"/>
        </c:manualLayout>
      </c:layout>
      <c:overlay val="0"/>
      <c:spPr>
        <a:noFill/>
        <a:ln>
          <a:noFill/>
        </a:ln>
      </c:spPr>
    </c:title>
    <c:plotArea>
      <c:layout>
        <c:manualLayout>
          <c:xMode val="edge"/>
          <c:yMode val="edge"/>
          <c:x val="0.01475"/>
          <c:y val="0.18875"/>
          <c:w val="0.97075"/>
          <c:h val="0.6255"/>
        </c:manualLayout>
      </c:layout>
      <c:barChart>
        <c:barDir val="col"/>
        <c:grouping val="clustered"/>
        <c:varyColors val="0"/>
        <c:ser>
          <c:idx val="0"/>
          <c:order val="0"/>
          <c:tx>
            <c:strRef>
              <c:f>'Fig 1 and Fig 2 LM slack'!$H$6</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 and Fig 2 LM slack'!$A$7:$A$46</c:f>
              <c:strCache/>
            </c:strRef>
          </c:cat>
          <c:val>
            <c:numRef>
              <c:f>'Fig 1 and Fig 2 LM slack'!$H$7:$H$46</c:f>
              <c:numCache/>
            </c:numRef>
          </c:val>
        </c:ser>
        <c:axId val="54962369"/>
        <c:axId val="24899274"/>
      </c:barChart>
      <c:scatterChart>
        <c:scatterStyle val="lineMarker"/>
        <c:varyColors val="0"/>
        <c:ser>
          <c:idx val="1"/>
          <c:order val="1"/>
          <c:tx>
            <c:strRef>
              <c:f>'Fig 1 and Fig 2 LM slack'!$I$6</c:f>
              <c:strCache>
                <c:ptCount val="1"/>
                <c:pt idx="0">
                  <c:v>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slack'!$I$7:$I$46</c:f>
              <c:numCache/>
            </c:numRef>
          </c:yVal>
          <c:smooth val="0"/>
        </c:ser>
        <c:ser>
          <c:idx val="2"/>
          <c:order val="2"/>
          <c:tx>
            <c:strRef>
              <c:f>'Fig 1 and Fig 2 LM slack'!$J$6</c:f>
              <c:strCache>
                <c:ptCount val="1"/>
                <c:pt idx="0">
                  <c:v>Women</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000"/>
              </a:solidFill>
              <a:ln w="9525">
                <a:noFill/>
              </a:ln>
            </c:spPr>
          </c:marker>
          <c:dLbls>
            <c:numFmt formatCode="General" sourceLinked="1"/>
            <c:showLegendKey val="0"/>
            <c:showVal val="0"/>
            <c:showBubbleSize val="0"/>
            <c:showCatName val="0"/>
            <c:showSerName val="0"/>
            <c:showPercent val="0"/>
          </c:dLbls>
          <c:xVal>
            <c:strRef>
              <c:f>'Fig 1 and Fig 2 LM slack'!$A$7:$A$46</c:f>
              <c:strCache/>
            </c:strRef>
          </c:xVal>
          <c:yVal>
            <c:numRef>
              <c:f>'Fig 1 and Fig 2 LM slack'!$J$7:$J$46</c:f>
              <c:numCache/>
            </c:numRef>
          </c:yVal>
          <c:smooth val="0"/>
        </c:ser>
        <c:axId val="54962369"/>
        <c:axId val="24899274"/>
      </c:scatterChart>
      <c:catAx>
        <c:axId val="54962369"/>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24899274"/>
        <c:crosses val="autoZero"/>
        <c:auto val="1"/>
        <c:lblOffset val="100"/>
        <c:noMultiLvlLbl val="0"/>
      </c:catAx>
      <c:valAx>
        <c:axId val="24899274"/>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4962369"/>
        <c:crosses val="autoZero"/>
        <c:crossBetween val="between"/>
        <c:dispUnits/>
      </c:valAx>
      <c:spPr>
        <a:noFill/>
        <a:ln>
          <a:noFill/>
        </a:ln>
      </c:spPr>
    </c:plotArea>
    <c:legend>
      <c:legendPos val="b"/>
      <c:layout>
        <c:manualLayout>
          <c:xMode val="edge"/>
          <c:yMode val="edge"/>
          <c:x val="0.39425"/>
          <c:y val="0.84025"/>
          <c:w val="0.2115"/>
          <c:h val="0.04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 and country, Q3 2020</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95"/>
        </c:manualLayout>
      </c:layout>
      <c:overlay val="0"/>
      <c:spPr>
        <a:noFill/>
        <a:ln>
          <a:noFill/>
        </a:ln>
      </c:spPr>
    </c:title>
    <c:plotArea>
      <c:layout>
        <c:manualLayout>
          <c:xMode val="edge"/>
          <c:yMode val="edge"/>
          <c:x val="0.01475"/>
          <c:y val="0.13875"/>
          <c:w val="0.97075"/>
          <c:h val="0.67725"/>
        </c:manualLayout>
      </c:layout>
      <c:lineChart>
        <c:grouping val="standard"/>
        <c:varyColors val="0"/>
        <c:ser>
          <c:idx val="0"/>
          <c:order val="0"/>
          <c:tx>
            <c:strRef>
              <c:f>'Fig 3 and Fig 4 LM slack age'!$B$4</c:f>
              <c:strCache>
                <c:ptCount val="1"/>
                <c:pt idx="0">
                  <c:v>From 15 to 24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age'!$B$5:$B$44</c:f>
              <c:numCache/>
            </c:numRef>
          </c:val>
          <c:smooth val="0"/>
        </c:ser>
        <c:ser>
          <c:idx val="1"/>
          <c:order val="1"/>
          <c:tx>
            <c:strRef>
              <c:f>'Fig 3 and Fig 4 LM slack age'!$C$4</c:f>
              <c:strCache>
                <c:ptCount val="1"/>
                <c:pt idx="0">
                  <c:v>From 25 to 54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age'!$C$5:$C$44</c:f>
              <c:numCache/>
            </c:numRef>
          </c:val>
          <c:smooth val="0"/>
        </c:ser>
        <c:ser>
          <c:idx val="2"/>
          <c:order val="2"/>
          <c:tx>
            <c:strRef>
              <c:f>'Fig 3 and Fig 4 LM slack age'!$D$4</c:f>
              <c:strCache>
                <c:ptCount val="1"/>
                <c:pt idx="0">
                  <c:v>From 55 to 74 years</c:v>
                </c:pt>
              </c:strCache>
            </c:strRef>
          </c:tx>
          <c:spPr>
            <a:ln w="1905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3 and Fig 4 LM slack age'!$A$5:$A$44</c:f>
              <c:strCache/>
            </c:strRef>
          </c:cat>
          <c:val>
            <c:numRef>
              <c:f>'Fig 3 and Fig 4 LM slack age'!$D$5:$D$44</c:f>
              <c:numCache/>
            </c:numRef>
          </c:val>
          <c:smooth val="0"/>
        </c:ser>
        <c:marker val="1"/>
        <c:axId val="22766875"/>
        <c:axId val="3575284"/>
      </c:lineChart>
      <c:catAx>
        <c:axId val="22766875"/>
        <c:scaling>
          <c:orientation val="minMax"/>
        </c:scaling>
        <c:axPos val="b"/>
        <c:majorGridlines>
          <c:spPr>
            <a:ln w="3175" cap="flat" cmpd="sng">
              <a:solidFill>
                <a:srgbClr val="C0C0C0"/>
              </a:solidFill>
              <a:prstDash val="sysDash"/>
              <a:round/>
            </a:ln>
          </c:spPr>
        </c:majorGridlines>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100" b="0" i="0" u="none" baseline="0">
                <a:solidFill>
                  <a:srgbClr val="000000"/>
                </a:solidFill>
                <a:latin typeface="Arial"/>
                <a:ea typeface="Arial"/>
                <a:cs typeface="Arial"/>
              </a:defRPr>
            </a:pPr>
          </a:p>
        </c:txPr>
        <c:crossAx val="3575284"/>
        <c:crosses val="autoZero"/>
        <c:auto val="1"/>
        <c:lblOffset val="100"/>
        <c:noMultiLvlLbl val="0"/>
      </c:catAx>
      <c:valAx>
        <c:axId val="3575284"/>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w="9525">
            <a:noFill/>
            <a:round/>
          </a:ln>
        </c:spPr>
        <c:crossAx val="22766875"/>
        <c:crosses val="autoZero"/>
        <c:crossBetween val="between"/>
        <c:dispUnits/>
      </c:valAx>
      <c:spPr>
        <a:noFill/>
        <a:ln>
          <a:noFill/>
        </a:ln>
      </c:spPr>
    </c:plotArea>
    <c:legend>
      <c:legendPos val="b"/>
      <c:layout>
        <c:manualLayout>
          <c:xMode val="edge"/>
          <c:yMode val="edge"/>
          <c:x val="0.2005"/>
          <c:y val="0.84175"/>
          <c:w val="0.5902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0"/>
    <c:dispBlanksAs val="span"/>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market slack by age group, EU-27, Q1 2008 - Q3 2020</a:t>
            </a:r>
            <a:r>
              <a:rPr lang="en-US" cap="none" sz="1600" b="0" u="none" baseline="0">
                <a:solidFill>
                  <a:srgbClr val="000000"/>
                </a:solidFill>
                <a:latin typeface="Arial"/>
                <a:ea typeface="Arial"/>
                <a:cs typeface="Arial"/>
              </a:rPr>
              <a:t>
(in % of the extended labour force)</a:t>
            </a:r>
          </a:p>
        </c:rich>
      </c:tx>
      <c:layout>
        <c:manualLayout>
          <c:xMode val="edge"/>
          <c:yMode val="edge"/>
          <c:x val="0.00525"/>
          <c:y val="0.00825"/>
        </c:manualLayout>
      </c:layout>
      <c:overlay val="0"/>
      <c:spPr>
        <a:noFill/>
        <a:ln>
          <a:noFill/>
        </a:ln>
      </c:spPr>
    </c:title>
    <c:plotArea>
      <c:layout>
        <c:manualLayout>
          <c:layoutTarget val="inner"/>
          <c:xMode val="edge"/>
          <c:yMode val="edge"/>
          <c:x val="0.04825"/>
          <c:y val="0.1275"/>
          <c:w val="0.937"/>
          <c:h val="0.6155"/>
        </c:manualLayout>
      </c:layout>
      <c:lineChart>
        <c:grouping val="standard"/>
        <c:varyColors val="0"/>
        <c:ser>
          <c:idx val="0"/>
          <c:order val="0"/>
          <c:tx>
            <c:strRef>
              <c:f>'Fig 3 and Fig 4 LM slack age'!$B$52</c:f>
              <c:strCache>
                <c:ptCount val="1"/>
                <c:pt idx="0">
                  <c:v>From 15 to 74 years</c:v>
                </c:pt>
              </c:strCache>
            </c:strRef>
          </c:tx>
          <c:spPr>
            <a:ln w="28575" cap="rnd" cmpd="sng">
              <a:solidFill>
                <a:schemeClr val="accent2">
                  <a:lumMod val="40000"/>
                  <a:lumOff val="6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age'!$A$53:$A$103</c:f>
              <c:strCache/>
            </c:strRef>
          </c:cat>
          <c:val>
            <c:numRef>
              <c:f>'Fig 3 and Fig 4 LM slack age'!$B$53:$B$103</c:f>
              <c:numCache/>
            </c:numRef>
          </c:val>
          <c:smooth val="0"/>
        </c:ser>
        <c:ser>
          <c:idx val="1"/>
          <c:order val="1"/>
          <c:tx>
            <c:strRef>
              <c:f>'Fig 3 and Fig 4 LM slack age'!$C$52</c:f>
              <c:strCache>
                <c:ptCount val="1"/>
                <c:pt idx="0">
                  <c:v>From 15 to 24 years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age'!$A$53:$A$103</c:f>
              <c:strCache/>
            </c:strRef>
          </c:cat>
          <c:val>
            <c:numRef>
              <c:f>'Fig 3 and Fig 4 LM slack age'!$C$53:$C$103</c:f>
              <c:numCache/>
            </c:numRef>
          </c:val>
          <c:smooth val="0"/>
        </c:ser>
        <c:ser>
          <c:idx val="2"/>
          <c:order val="2"/>
          <c:tx>
            <c:strRef>
              <c:f>'Fig 3 and Fig 4 LM slack age'!$D$52</c:f>
              <c:strCache>
                <c:ptCount val="1"/>
                <c:pt idx="0">
                  <c:v>From 25 to 54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age'!$A$53:$A$103</c:f>
              <c:strCache/>
            </c:strRef>
          </c:cat>
          <c:val>
            <c:numRef>
              <c:f>'Fig 3 and Fig 4 LM slack age'!$D$53:$D$103</c:f>
              <c:numCache/>
            </c:numRef>
          </c:val>
          <c:smooth val="0"/>
        </c:ser>
        <c:ser>
          <c:idx val="3"/>
          <c:order val="3"/>
          <c:tx>
            <c:strRef>
              <c:f>'Fig 3 and Fig 4 LM slack age'!$E$52</c:f>
              <c:strCache>
                <c:ptCount val="1"/>
                <c:pt idx="0">
                  <c:v>From 55 to 74 years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 3 and Fig 4 LM slack age'!$A$53:$A$103</c:f>
              <c:strCache/>
            </c:strRef>
          </c:cat>
          <c:val>
            <c:numRef>
              <c:f>'Fig 3 and Fig 4 LM slack age'!$E$53:$E$103</c:f>
              <c:numCache/>
            </c:numRef>
          </c:val>
          <c:smooth val="0"/>
        </c:ser>
        <c:axId val="32177557"/>
        <c:axId val="21162558"/>
      </c:lineChart>
      <c:catAx>
        <c:axId val="3217755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50" b="0" i="0" u="none" baseline="0">
                <a:solidFill>
                  <a:srgbClr val="000000"/>
                </a:solidFill>
                <a:latin typeface="Arial"/>
                <a:ea typeface="Arial"/>
                <a:cs typeface="Arial"/>
              </a:defRPr>
            </a:pPr>
          </a:p>
        </c:txPr>
        <c:crossAx val="21162558"/>
        <c:crosses val="autoZero"/>
        <c:auto val="1"/>
        <c:lblOffset val="100"/>
        <c:tickLblSkip val="1"/>
        <c:noMultiLvlLbl val="0"/>
      </c:catAx>
      <c:valAx>
        <c:axId val="2116255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2177557"/>
        <c:crosses val="autoZero"/>
        <c:crossBetween val="between"/>
        <c:dispUnits/>
      </c:valAx>
      <c:spPr>
        <a:noFill/>
        <a:ln>
          <a:noFill/>
        </a:ln>
      </c:spPr>
    </c:plotArea>
    <c:legend>
      <c:legendPos val="b"/>
      <c:layout>
        <c:manualLayout>
          <c:xMode val="edge"/>
          <c:yMode val="edge"/>
          <c:x val="0.28475"/>
          <c:y val="0.8775"/>
          <c:w val="0.7152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by country, Q3 2020</a:t>
            </a:r>
            <a:r>
              <a:rPr lang="en-US" cap="none" sz="1600" b="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people aged 15-74, </a:t>
            </a:r>
            <a:r>
              <a:rPr lang="en-US" cap="none" sz="1600" b="0" u="none" baseline="0">
                <a:solidFill>
                  <a:srgbClr val="000000"/>
                </a:solidFill>
                <a:latin typeface="Arial"/>
                <a:ea typeface="Arial"/>
                <a:cs typeface="Arial"/>
              </a:rPr>
              <a:t>in % of the labour market slack)</a:t>
            </a:r>
          </a:p>
        </c:rich>
      </c:tx>
      <c:layout>
        <c:manualLayout>
          <c:xMode val="edge"/>
          <c:yMode val="edge"/>
          <c:x val="0.004"/>
          <c:y val="0"/>
        </c:manualLayout>
      </c:layout>
      <c:overlay val="0"/>
      <c:spPr>
        <a:noFill/>
        <a:ln>
          <a:noFill/>
        </a:ln>
      </c:spPr>
    </c:title>
    <c:plotArea>
      <c:layout>
        <c:manualLayout>
          <c:layoutTarget val="inner"/>
          <c:xMode val="edge"/>
          <c:yMode val="edge"/>
          <c:x val="0.14325"/>
          <c:y val="0.09725"/>
          <c:w val="0.8275"/>
          <c:h val="0.70625"/>
        </c:manualLayout>
      </c:layout>
      <c:barChart>
        <c:barDir val="bar"/>
        <c:grouping val="stacked"/>
        <c:varyColors val="0"/>
        <c:ser>
          <c:idx val="0"/>
          <c:order val="0"/>
          <c:tx>
            <c:strRef>
              <c:f>'Fig 5 and Fig 6 LMS component'!$G$70</c:f>
              <c:strCache>
                <c:ptCount val="1"/>
                <c:pt idx="0">
                  <c:v>Unemployment (ILO)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component'!$A$71:$A$110</c:f>
              <c:strCache/>
            </c:strRef>
          </c:cat>
          <c:val>
            <c:numRef>
              <c:f>'Fig 5 and Fig 6 LMS component'!$G$71:$G$110</c:f>
              <c:numCache/>
            </c:numRef>
          </c:val>
        </c:ser>
        <c:ser>
          <c:idx val="3"/>
          <c:order val="1"/>
          <c:tx>
            <c:strRef>
              <c:f>'Fig 5 and Fig 6 LMS component'!$H$70</c:f>
              <c:strCache>
                <c:ptCount val="1"/>
                <c:pt idx="0">
                  <c:v>Underemployed part-time workers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component'!$A$71:$A$110</c:f>
              <c:strCache/>
            </c:strRef>
          </c:cat>
          <c:val>
            <c:numRef>
              <c:f>'Fig 5 and Fig 6 LMS component'!$H$71:$H$110</c:f>
              <c:numCache/>
            </c:numRef>
          </c:val>
        </c:ser>
        <c:ser>
          <c:idx val="2"/>
          <c:order val="2"/>
          <c:tx>
            <c:strRef>
              <c:f>'Fig 5 and Fig 6 LMS component'!$I$70</c:f>
              <c:strCache>
                <c:ptCount val="1"/>
                <c:pt idx="0">
                  <c:v>Potential additional Labour Force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component'!$A$71:$A$110</c:f>
              <c:strCache/>
            </c:strRef>
          </c:cat>
          <c:val>
            <c:numRef>
              <c:f>'Fig 5 and Fig 6 LMS component'!$I$71:$I$110</c:f>
              <c:numCache/>
            </c:numRef>
          </c:val>
        </c:ser>
        <c:overlap val="100"/>
        <c:gapWidth val="55"/>
        <c:axId val="56245295"/>
        <c:axId val="36445608"/>
      </c:barChart>
      <c:catAx>
        <c:axId val="56245295"/>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445608"/>
        <c:crosses val="autoZero"/>
        <c:auto val="1"/>
        <c:lblOffset val="100"/>
        <c:noMultiLvlLbl val="0"/>
      </c:catAx>
      <c:valAx>
        <c:axId val="36445608"/>
        <c:scaling>
          <c:orientation val="minMax"/>
          <c:max val="1"/>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245295"/>
        <c:crosses val="max"/>
        <c:crossBetween val="between"/>
        <c:dispUnits/>
      </c:valAx>
      <c:spPr>
        <a:noFill/>
        <a:ln>
          <a:noFill/>
        </a:ln>
      </c:spPr>
    </c:plotArea>
    <c:legend>
      <c:legendPos val="b"/>
      <c:layout>
        <c:manualLayout>
          <c:xMode val="edge"/>
          <c:yMode val="edge"/>
          <c:x val="0.06825"/>
          <c:y val="0.854"/>
          <c:w val="0.8635"/>
          <c:h val="0.02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Components of the labour market slack, EU-27, </a:t>
            </a:r>
            <a:r>
              <a:rPr lang="en-US" cap="none" sz="1800" b="1" u="none" baseline="0">
                <a:solidFill>
                  <a:srgbClr val="000000"/>
                </a:solidFill>
                <a:latin typeface="Arial"/>
                <a:ea typeface="Arial"/>
                <a:cs typeface="Arial"/>
              </a:rPr>
              <a:t>Q1 2</a:t>
            </a:r>
            <a:r>
              <a:rPr lang="en-US" cap="none" sz="1800" b="1" u="none" baseline="0">
                <a:solidFill>
                  <a:srgbClr val="000000"/>
                </a:solidFill>
                <a:latin typeface="Arial"/>
                <a:ea typeface="Arial"/>
                <a:cs typeface="Arial"/>
              </a:rPr>
              <a:t>008-Q3 2020</a:t>
            </a:r>
            <a:r>
              <a:rPr lang="en-US" cap="none" sz="1600" b="0" i="0" u="none" baseline="0">
                <a:solidFill>
                  <a:srgbClr val="000000"/>
                </a:solidFill>
                <a:latin typeface="Arial"/>
                <a:ea typeface="Arial"/>
                <a:cs typeface="Arial"/>
              </a:rPr>
              <a:t>
(people aged 15-74, in </a:t>
            </a:r>
            <a:r>
              <a:rPr lang="en-US" cap="none" sz="1600" b="0" u="none" baseline="0">
                <a:solidFill>
                  <a:srgbClr val="000000"/>
                </a:solidFill>
                <a:latin typeface="Arial"/>
                <a:ea typeface="Arial"/>
                <a:cs typeface="Arial"/>
              </a:rPr>
              <a:t>% of the extended labour force)</a:t>
            </a:r>
          </a:p>
        </c:rich>
      </c:tx>
      <c:layout>
        <c:manualLayout>
          <c:xMode val="edge"/>
          <c:yMode val="edge"/>
          <c:x val="0.00525"/>
          <c:y val="0.00525"/>
        </c:manualLayout>
      </c:layout>
      <c:overlay val="0"/>
      <c:spPr>
        <a:noFill/>
        <a:ln>
          <a:noFill/>
        </a:ln>
      </c:spPr>
    </c:title>
    <c:plotArea>
      <c:layout>
        <c:manualLayout>
          <c:xMode val="edge"/>
          <c:yMode val="edge"/>
          <c:x val="0.01475"/>
          <c:y val="0.1045"/>
          <c:w val="0.97075"/>
          <c:h val="0.708"/>
        </c:manualLayout>
      </c:layout>
      <c:barChart>
        <c:barDir val="col"/>
        <c:grouping val="clustered"/>
        <c:varyColors val="0"/>
        <c:ser>
          <c:idx val="0"/>
          <c:order val="0"/>
          <c:tx>
            <c:strRef>
              <c:f>'Fig 5 and Fig 6 LMS component'!$B$6</c:f>
              <c:strCache>
                <c:ptCount val="1"/>
                <c:pt idx="0">
                  <c:v>Labour market slack</c:v>
                </c:pt>
              </c:strCache>
            </c:strRef>
          </c:tx>
          <c:spPr>
            <a:solidFill>
              <a:schemeClr val="accent3">
                <a:lumMod val="20000"/>
                <a:lumOff val="80000"/>
              </a:schemeClr>
            </a:solidFill>
            <a:ln cap="sq">
              <a:solidFill>
                <a:schemeClr val="accent3">
                  <a:lumMod val="20000"/>
                  <a:lumOff val="8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 and Fig 6 LMS component'!$A$7:$A$57</c:f>
              <c:strCache/>
            </c:strRef>
          </c:cat>
          <c:val>
            <c:numRef>
              <c:f>'Fig 5 and Fig 6 LMS component'!$B$7:$B$57</c:f>
              <c:numCache/>
            </c:numRef>
          </c:val>
        </c:ser>
        <c:overlap val="-90"/>
        <c:gapWidth val="36"/>
        <c:axId val="59575017"/>
        <c:axId val="66413106"/>
      </c:barChart>
      <c:lineChart>
        <c:grouping val="standard"/>
        <c:varyColors val="0"/>
        <c:ser>
          <c:idx val="1"/>
          <c:order val="1"/>
          <c:tx>
            <c:strRef>
              <c:f>'Fig 5 and Fig 6 LMS component'!$C$6</c:f>
              <c:strCache>
                <c:ptCount val="1"/>
                <c:pt idx="0">
                  <c:v>Persons available to work but not seeking</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 5 and Fig 6 LMS component'!$A$7:$A$57</c:f>
              <c:strCache/>
            </c:strRef>
          </c:cat>
          <c:val>
            <c:numRef>
              <c:f>'Fig 5 and Fig 6 LMS component'!$C$7:$C$57</c:f>
              <c:numCache/>
            </c:numRef>
          </c:val>
          <c:smooth val="0"/>
        </c:ser>
        <c:ser>
          <c:idx val="2"/>
          <c:order val="2"/>
          <c:tx>
            <c:strRef>
              <c:f>'Fig 5 and Fig 6 LMS component'!$D$6</c:f>
              <c:strCache>
                <c:ptCount val="1"/>
                <c:pt idx="0">
                  <c:v>Persons seeking work but not immediately available</c:v>
                </c:pt>
              </c:strCache>
            </c:strRef>
          </c:tx>
          <c:spPr>
            <a:ln w="28575" cap="rnd">
              <a:solidFill>
                <a:schemeClr val="accent1">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75000"/>
                </a:schemeClr>
              </a:solidFill>
              <a:ln w="9525">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 5 and Fig 6 LMS component'!$A$7:$A$57</c:f>
              <c:strCache/>
            </c:strRef>
          </c:cat>
          <c:val>
            <c:numRef>
              <c:f>'Fig 5 and Fig 6 LMS component'!$D$7:$D$57</c:f>
              <c:numCache/>
            </c:numRef>
          </c:val>
          <c:smooth val="0"/>
        </c:ser>
        <c:ser>
          <c:idx val="3"/>
          <c:order val="3"/>
          <c:tx>
            <c:strRef>
              <c:f>'Fig 5 and Fig 6 LMS component'!$E$6</c:f>
              <c:strCache>
                <c:ptCount val="1"/>
                <c:pt idx="0">
                  <c:v>Underemployed part-time workers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 5 and Fig 6 LMS component'!$A$7:$A$57</c:f>
              <c:strCache/>
            </c:strRef>
          </c:cat>
          <c:val>
            <c:numRef>
              <c:f>'Fig 5 and Fig 6 LMS component'!$E$7:$E$57</c:f>
              <c:numCache/>
            </c:numRef>
          </c:val>
          <c:smooth val="0"/>
        </c:ser>
        <c:ser>
          <c:idx val="4"/>
          <c:order val="4"/>
          <c:tx>
            <c:strRef>
              <c:f>'Fig 5 and Fig 6 LMS component'!$F$6</c:f>
              <c:strCache>
                <c:ptCount val="1"/>
                <c:pt idx="0">
                  <c:v>Unemployment (ILO)</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 5 and Fig 6 LMS component'!$A$7:$A$57</c:f>
              <c:strCache/>
            </c:strRef>
          </c:cat>
          <c:val>
            <c:numRef>
              <c:f>'Fig 5 and Fig 6 LMS component'!$F$7:$F$57</c:f>
              <c:numCache/>
            </c:numRef>
          </c:val>
          <c:smooth val="0"/>
        </c:ser>
        <c:marker val="1"/>
        <c:axId val="59575017"/>
        <c:axId val="66413106"/>
      </c:lineChart>
      <c:catAx>
        <c:axId val="5957501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6413106"/>
        <c:crosses val="autoZero"/>
        <c:auto val="1"/>
        <c:lblOffset val="100"/>
        <c:noMultiLvlLbl val="0"/>
      </c:catAx>
      <c:valAx>
        <c:axId val="66413106"/>
        <c:scaling>
          <c:orientation val="minMax"/>
          <c:max val="2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9575017"/>
        <c:crosses val="autoZero"/>
        <c:crossBetween val="between"/>
        <c:dispUnits/>
      </c:valAx>
      <c:spPr>
        <a:noFill/>
        <a:ln>
          <a:noFill/>
        </a:ln>
      </c:spPr>
    </c:plotArea>
    <c:legend>
      <c:legendPos val="b"/>
      <c:layout>
        <c:manualLayout>
          <c:xMode val="edge"/>
          <c:yMode val="edge"/>
          <c:x val="0.0715"/>
          <c:y val="0.82675"/>
          <c:w val="0.88875"/>
          <c:h val="0.091"/>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by labour force status and sex, EU-27, Q4 2019 - Q3 2020</a:t>
            </a:r>
            <a:r>
              <a:rPr lang="en-US" cap="none" sz="1600" b="0" i="0" u="none" baseline="0">
                <a:solidFill>
                  <a:srgbClr val="000000"/>
                </a:solidFill>
                <a:latin typeface="Arial"/>
                <a:ea typeface="Arial"/>
                <a:cs typeface="Arial"/>
              </a:rPr>
              <a:t>
(aged 15-74, in % of the </a:t>
            </a:r>
            <a:r>
              <a:rPr lang="en-US" cap="none" sz="1600" b="0" u="none" baseline="0">
                <a:solidFill>
                  <a:srgbClr val="000000"/>
                </a:solidFill>
                <a:latin typeface="Arial"/>
                <a:ea typeface="Arial"/>
                <a:cs typeface="Arial"/>
              </a:rPr>
              <a:t>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7425"/>
          <c:y val="0.17225"/>
          <c:w val="0.6665"/>
          <c:h val="0.63075"/>
        </c:manualLayout>
      </c:layout>
      <c:barChart>
        <c:barDir val="col"/>
        <c:grouping val="percentStacked"/>
        <c:varyColors val="0"/>
        <c:ser>
          <c:idx val="5"/>
          <c:order val="0"/>
          <c:tx>
            <c:strRef>
              <c:f>'Fig7(LFstatus)+Fig8+F9'!$A$6</c:f>
              <c:strCache>
                <c:ptCount val="1"/>
                <c:pt idx="0">
                  <c:v>Employed people (excl. underemployed part-time workers )</c:v>
                </c:pt>
              </c:strCache>
            </c:strRef>
          </c:tx>
          <c:spPr>
            <a:solidFill>
              <a:srgbClr val="FAA519">
                <a:lumMod val="100000"/>
              </a:srgb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'Fig7(LFstatus)+Fig8+F9'!$B$6:$O$6</c:f>
              <c:numCache/>
            </c:numRef>
          </c:val>
        </c:ser>
        <c:ser>
          <c:idx val="1"/>
          <c:order val="1"/>
          <c:tx>
            <c:strRef>
              <c:f>'Fig7(LFstatus)+Fig8+F9'!$A$10</c:f>
              <c:strCache>
                <c:ptCount val="1"/>
                <c:pt idx="0">
                  <c:v>Underemployed part-time workers (slack component)</c:v>
                </c:pt>
              </c:strCache>
            </c:strRef>
          </c:tx>
          <c:spPr>
            <a:solidFill>
              <a:schemeClr val="accent1">
                <a:lumMod val="40000"/>
                <a:lumOff val="60000"/>
              </a:scheme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'Fig7(LFstatus)+Fig8+F9'!$B$10:$O$10</c:f>
              <c:numCache/>
            </c:numRef>
          </c:val>
        </c:ser>
        <c:ser>
          <c:idx val="3"/>
          <c:order val="2"/>
          <c:tx>
            <c:strRef>
              <c:f>'Fig7(LFstatus)+Fig8+F9'!$A$7</c:f>
              <c:strCache>
                <c:ptCount val="1"/>
                <c:pt idx="0">
                  <c:v>Persons seeking work but not immediately available (slack component)</c:v>
                </c:pt>
              </c:strCache>
            </c:strRef>
          </c:tx>
          <c:spPr>
            <a:solidFill>
              <a:schemeClr val="accent2">
                <a:lumMod val="20000"/>
                <a:lumOff val="80000"/>
              </a:scheme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'Fig7(LFstatus)+Fig8+F9'!$B$7:$O$7</c:f>
              <c:numCache/>
            </c:numRef>
          </c:val>
        </c:ser>
        <c:ser>
          <c:idx val="4"/>
          <c:order val="3"/>
          <c:tx>
            <c:strRef>
              <c:f>'Fig7(LFstatus)+Fig8+F9'!$A$8</c:f>
              <c:strCache>
                <c:ptCount val="1"/>
                <c:pt idx="0">
                  <c:v>Persons available to work but not seeking (slack component)</c:v>
                </c:pt>
              </c:strCache>
            </c:strRef>
          </c:tx>
          <c:spPr>
            <a:solidFill>
              <a:schemeClr val="accent2">
                <a:lumMod val="60000"/>
                <a:lumOff val="40000"/>
              </a:scheme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'Fig7(LFstatus)+Fig8+F9'!$B$8:$O$8</c:f>
              <c:numCache/>
            </c:numRef>
          </c:val>
        </c:ser>
        <c:ser>
          <c:idx val="2"/>
          <c:order val="4"/>
          <c:tx>
            <c:strRef>
              <c:f>'Fig7(LFstatus)+Fig8+F9'!$A$9</c:f>
              <c:strCache>
                <c:ptCount val="1"/>
                <c:pt idx="0">
                  <c:v>Unemployed people (slack component)</c:v>
                </c:pt>
              </c:strCache>
            </c:strRef>
          </c:tx>
          <c:spPr>
            <a:solidFill>
              <a:schemeClr val="accent2"/>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'Fig7(LFstatus)+Fig8+F9'!$B$9:$O$9</c:f>
              <c:numCache/>
            </c:numRef>
          </c:val>
        </c:ser>
        <c:ser>
          <c:idx val="0"/>
          <c:order val="5"/>
          <c:tx>
            <c:strRef>
              <c:f>'Fig7(LFstatus)+Fig8+F9'!$A$5</c:f>
              <c:strCache>
                <c:ptCount val="1"/>
                <c:pt idx="0">
                  <c:v>People outside the extended labour force (i.e. who are neither employed, available to work nor seeking)</c:v>
                </c:pt>
              </c:strCache>
            </c:strRef>
          </c:tx>
          <c:spPr>
            <a:solidFill>
              <a:schemeClr val="accent3"/>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'Fig7(LFstatus)+Fig8+F9'!$B$3:$O$4</c:f>
              <c:multiLvlStrCache/>
            </c:multiLvlStrRef>
          </c:cat>
          <c:val>
            <c:numRef>
              <c:f>'Fig7(LFstatus)+Fig8+F9'!$B$5:$O$5</c:f>
              <c:numCache/>
            </c:numRef>
          </c:val>
        </c:ser>
        <c:overlap val="100"/>
        <c:gapWidth val="5"/>
        <c:axId val="60847043"/>
        <c:axId val="10752476"/>
      </c:barChart>
      <c:catAx>
        <c:axId val="6084704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10752476"/>
        <c:crosses val="autoZero"/>
        <c:auto val="1"/>
        <c:lblOffset val="100"/>
        <c:noMultiLvlLbl val="0"/>
      </c:catAx>
      <c:valAx>
        <c:axId val="1075247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60847043"/>
        <c:crosses val="autoZero"/>
        <c:crossBetween val="between"/>
        <c:dispUnits/>
      </c:valAx>
      <c:spPr>
        <a:noFill/>
        <a:ln>
          <a:noFill/>
        </a:ln>
      </c:spPr>
    </c:plotArea>
    <c:legend>
      <c:legendPos val="r"/>
      <c:layout>
        <c:manualLayout>
          <c:xMode val="edge"/>
          <c:yMode val="edge"/>
          <c:x val="0.76425"/>
          <c:y val="0.18025"/>
          <c:w val="0.229"/>
          <c:h val="0.614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by labour status and country, Q3 2020</a:t>
            </a:r>
            <a:r>
              <a:rPr lang="en-US" cap="none" sz="1600" b="0" i="0" u="none" baseline="0">
                <a:solidFill>
                  <a:srgbClr val="000000"/>
                </a:solidFill>
                <a:latin typeface="Arial"/>
                <a:ea typeface="Arial"/>
                <a:cs typeface="Arial"/>
              </a:rPr>
              <a:t>
(aged 15-74, in % of the </a:t>
            </a:r>
            <a:r>
              <a:rPr lang="en-US" cap="none" sz="1600" b="0" u="none" baseline="0">
                <a:solidFill>
                  <a:srgbClr val="000000"/>
                </a:solidFill>
                <a:latin typeface="Arial"/>
                <a:ea typeface="Arial"/>
                <a:cs typeface="Arial"/>
              </a:rPr>
              <a:t>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7125"/>
          <c:y val="0.15275"/>
          <c:w val="0.914"/>
          <c:h val="0.35275"/>
        </c:manualLayout>
      </c:layout>
      <c:barChart>
        <c:barDir val="col"/>
        <c:grouping val="percentStacked"/>
        <c:varyColors val="0"/>
        <c:ser>
          <c:idx val="1"/>
          <c:order val="0"/>
          <c:tx>
            <c:strRef>
              <c:f>'Fig7(LFstatus)+Fig8+F9'!$L$50</c:f>
              <c:strCache>
                <c:ptCount val="1"/>
                <c:pt idx="0">
                  <c:v>Persons available to work but not seeking</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'Fig7(LFstatus)+Fig8+F9'!$L$51:$L$90</c:f>
              <c:numCache/>
            </c:numRef>
          </c:val>
        </c:ser>
        <c:ser>
          <c:idx val="3"/>
          <c:order val="1"/>
          <c:tx>
            <c:strRef>
              <c:f>'Fig7(LFstatus)+Fig8+F9'!$M$50</c:f>
              <c:strCache>
                <c:ptCount val="1"/>
                <c:pt idx="0">
                  <c:v>Persons seeking work but not immediately available</c:v>
                </c:pt>
              </c:strCache>
            </c:strRef>
          </c:tx>
          <c:spPr>
            <a:solidFill>
              <a:schemeClr val="accent2">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'Fig7(LFstatus)+Fig8+F9'!$M$51:$M$90</c:f>
              <c:numCache/>
            </c:numRef>
          </c:val>
        </c:ser>
        <c:ser>
          <c:idx val="5"/>
          <c:order val="2"/>
          <c:tx>
            <c:strRef>
              <c:f>'Fig7(LFstatus)+Fig8+F9'!$O$50</c:f>
              <c:strCache>
                <c:ptCount val="1"/>
                <c:pt idx="0">
                  <c:v>Unemployed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'Fig7(LFstatus)+Fig8+F9'!$O$51:$O$90</c:f>
              <c:numCache/>
            </c:numRef>
          </c:val>
        </c:ser>
        <c:ser>
          <c:idx val="4"/>
          <c:order val="3"/>
          <c:tx>
            <c:strRef>
              <c:f>'Fig7(LFstatus)+Fig8+F9'!$N$50</c:f>
              <c:strCache>
                <c:ptCount val="1"/>
                <c:pt idx="0">
                  <c:v>Underemployed part-time workers</c:v>
                </c:pt>
              </c:strCache>
            </c:strRef>
          </c:tx>
          <c:spPr>
            <a:solidFill>
              <a:schemeClr val="accent1">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'Fig7(LFstatus)+Fig8+F9'!$N$51:$N$90</c:f>
              <c:numCache/>
            </c:numRef>
          </c:val>
        </c:ser>
        <c:ser>
          <c:idx val="0"/>
          <c:order val="4"/>
          <c:tx>
            <c:strRef>
              <c:f>'Fig7(LFstatus)+Fig8+F9'!$J$50</c:f>
              <c:strCache>
                <c:ptCount val="1"/>
                <c:pt idx="0">
                  <c:v>Employed people (excl. underemployed part-time workers)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'Fig7(LFstatus)+Fig8+F9'!$J$51:$J$90</c:f>
              <c:numCache/>
            </c:numRef>
          </c:val>
        </c:ser>
        <c:ser>
          <c:idx val="2"/>
          <c:order val="5"/>
          <c:tx>
            <c:strRef>
              <c:f>'Fig7(LFstatus)+Fig8+F9'!$K$50</c:f>
              <c:strCache>
                <c:ptCount val="1"/>
                <c:pt idx="0">
                  <c:v>People outside the extended labour force (i.e. who are neither employed, available to work nor seeking)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'Fig7(LFstatus)+Fig8+F9'!$K$51:$K$90</c:f>
              <c:numCache/>
            </c:numRef>
          </c:val>
        </c:ser>
        <c:overlap val="100"/>
        <c:gapWidth val="55"/>
        <c:axId val="29663421"/>
        <c:axId val="65644198"/>
      </c:barChart>
      <c:catAx>
        <c:axId val="2966342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5644198"/>
        <c:crosses val="autoZero"/>
        <c:auto val="1"/>
        <c:lblOffset val="100"/>
        <c:noMultiLvlLbl val="0"/>
      </c:catAx>
      <c:valAx>
        <c:axId val="6564419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9663421"/>
        <c:crosses val="autoZero"/>
        <c:crossBetween val="between"/>
        <c:dispUnits/>
      </c:valAx>
      <c:spPr>
        <a:noFill/>
        <a:ln>
          <a:noFill/>
        </a:ln>
      </c:spPr>
    </c:plotArea>
    <c:legend>
      <c:legendPos val="b"/>
      <c:layout>
        <c:manualLayout>
          <c:xMode val="edge"/>
          <c:yMode val="edge"/>
          <c:x val="0.06725"/>
          <c:y val="0.72475"/>
          <c:w val="0.87575"/>
          <c:h val="0.14325"/>
        </c:manualLayout>
      </c:layout>
      <c:overlay val="0"/>
      <c:spPr>
        <a:noFill/>
        <a:ln>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a:t>
            </a:r>
            <a:r>
              <a:rPr lang="en-US" cap="none" sz="1800" b="1" u="none" baseline="0">
                <a:solidFill>
                  <a:srgbClr val="000000"/>
                </a:solidFill>
                <a:latin typeface="Arial"/>
                <a:ea typeface="Arial"/>
                <a:cs typeface="Arial"/>
              </a:rPr>
              <a:t> the </a:t>
            </a:r>
            <a:r>
              <a:rPr lang="en-US" cap="none" sz="1800" b="1" u="none" baseline="0">
                <a:solidFill>
                  <a:srgbClr val="000000"/>
                </a:solidFill>
                <a:latin typeface="Arial"/>
                <a:ea typeface="Arial"/>
                <a:cs typeface="Arial"/>
              </a:rPr>
              <a:t>share of people by labour status</a:t>
            </a:r>
            <a:r>
              <a:rPr lang="en-US" cap="none" sz="1800" b="1" u="none" baseline="0">
                <a:solidFill>
                  <a:srgbClr val="000000"/>
                </a:solidFill>
                <a:latin typeface="Arial"/>
                <a:ea typeface="Arial"/>
                <a:cs typeface="Arial"/>
              </a:rPr>
              <a:t> and country </a:t>
            </a:r>
            <a:r>
              <a:rPr lang="en-US" cap="none" sz="1800" b="1" i="0" u="none" baseline="0">
                <a:solidFill>
                  <a:srgbClr val="000000"/>
                </a:solidFill>
                <a:latin typeface="Arial"/>
                <a:ea typeface="Arial"/>
                <a:cs typeface="Arial"/>
              </a:rPr>
              <a:t>as % of the population</a:t>
            </a:r>
            <a:r>
              <a:rPr lang="en-US" cap="none" sz="1800" b="0" i="0" u="none" baseline="0">
                <a:solidFill>
                  <a:srgbClr val="000000"/>
                </a:solidFill>
                <a:latin typeface="Arial"/>
                <a:ea typeface="Arial"/>
                <a:cs typeface="Arial"/>
              </a:rPr>
              <a:t>
(people aged 15-74, Q3 2020 compared with Q4 2019, in percentage points)</a:t>
            </a:r>
          </a:p>
        </c:rich>
      </c:tx>
      <c:layout>
        <c:manualLayout>
          <c:xMode val="edge"/>
          <c:yMode val="edge"/>
          <c:x val="0.00525"/>
          <c:y val="0.0065"/>
        </c:manualLayout>
      </c:layout>
      <c:overlay val="0"/>
      <c:spPr>
        <a:noFill/>
        <a:ln>
          <a:noFill/>
        </a:ln>
      </c:spPr>
    </c:title>
    <c:plotArea>
      <c:layout>
        <c:manualLayout>
          <c:layoutTarget val="inner"/>
          <c:xMode val="edge"/>
          <c:yMode val="edge"/>
          <c:x val="0.04475"/>
          <c:y val="0.1415"/>
          <c:w val="0.94075"/>
          <c:h val="0.47275"/>
        </c:manualLayout>
      </c:layout>
      <c:barChart>
        <c:barDir val="col"/>
        <c:grouping val="clustered"/>
        <c:varyColors val="0"/>
        <c:ser>
          <c:idx val="0"/>
          <c:order val="0"/>
          <c:tx>
            <c:strRef>
              <c:f>'Fig7(LFstatus)+Fig8+F9'!$Q$50</c:f>
              <c:strCache>
                <c:ptCount val="1"/>
                <c:pt idx="0">
                  <c:v>Employed people (excl. underemployed part-time workers)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'Fig7(LFstatus)+Fig8+F9'!$Q$51:$Q$90</c:f>
              <c:numCache/>
            </c:numRef>
          </c:val>
        </c:ser>
        <c:ser>
          <c:idx val="5"/>
          <c:order val="1"/>
          <c:tx>
            <c:strRef>
              <c:f>'Fig7(LFstatus)+Fig8+F9'!$V$50</c:f>
              <c:strCache>
                <c:ptCount val="1"/>
                <c:pt idx="0">
                  <c:v>Unemployed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'Fig7(LFstatus)+Fig8+F9'!$A$51:$A$90</c:f>
              <c:strCache/>
            </c:strRef>
          </c:cat>
          <c:val>
            <c:numRef>
              <c:f>'Fig7(LFstatus)+Fig8+F9'!$V$51:$V$90</c:f>
              <c:numCache/>
            </c:numRef>
          </c:val>
        </c:ser>
        <c:axId val="53926871"/>
        <c:axId val="15579792"/>
      </c:barChart>
      <c:scatterChart>
        <c:scatterStyle val="lineMarker"/>
        <c:varyColors val="0"/>
        <c:ser>
          <c:idx val="1"/>
          <c:order val="2"/>
          <c:tx>
            <c:strRef>
              <c:f>'Fig7(LFstatus)+Fig8+F9'!$R$50</c:f>
              <c:strCache>
                <c:ptCount val="1"/>
                <c:pt idx="0">
                  <c:v>People outside the extended labour force (i.e. who are neither employed, available to work nor seeking)</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Percent val="0"/>
          </c:dLbls>
          <c:xVal>
            <c:strRef>
              <c:f>'Fig7(LFstatus)+Fig8+F9'!$A$51:$A$90</c:f>
              <c:strCache/>
            </c:strRef>
          </c:xVal>
          <c:yVal>
            <c:numRef>
              <c:f>'Fig7(LFstatus)+Fig8+F9'!$R$51:$R$90</c:f>
              <c:numCache/>
            </c:numRef>
          </c:yVal>
          <c:smooth val="0"/>
        </c:ser>
        <c:ser>
          <c:idx val="2"/>
          <c:order val="3"/>
          <c:tx>
            <c:strRef>
              <c:f>'Fig7(LFstatus)+Fig8+F9'!$S$50</c:f>
              <c:strCache>
                <c:ptCount val="1"/>
                <c:pt idx="0">
                  <c:v>Persons available to work but not seeking</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2">
                  <a:lumMod val="60000"/>
                  <a:lumOff val="40000"/>
                </a:schemeClr>
              </a:solidFill>
              <a:ln w="9525">
                <a:solidFill>
                  <a:schemeClr val="accent2">
                    <a:lumMod val="40000"/>
                    <a:lumOff val="60000"/>
                  </a:schemeClr>
                </a:solidFill>
              </a:ln>
            </c:spPr>
          </c:marker>
          <c:dLbls>
            <c:numFmt formatCode="General" sourceLinked="1"/>
            <c:showLegendKey val="0"/>
            <c:showVal val="0"/>
            <c:showBubbleSize val="0"/>
            <c:showCatName val="0"/>
            <c:showSerName val="0"/>
            <c:showPercent val="0"/>
          </c:dLbls>
          <c:xVal>
            <c:strRef>
              <c:f>'Fig7(LFstatus)+Fig8+F9'!$A$51:$A$90</c:f>
              <c:strCache/>
            </c:strRef>
          </c:xVal>
          <c:yVal>
            <c:numRef>
              <c:f>'Fig7(LFstatus)+Fig8+F9'!$S$51:$S$90</c:f>
              <c:numCache/>
            </c:numRef>
          </c:yVal>
          <c:smooth val="0"/>
        </c:ser>
        <c:ser>
          <c:idx val="3"/>
          <c:order val="4"/>
          <c:tx>
            <c:strRef>
              <c:f>'Fig7(LFstatus)+Fig8+F9'!$T$50</c:f>
              <c:strCache>
                <c:ptCount val="1"/>
                <c:pt idx="0">
                  <c:v>Persons seeking work but not immediately available</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lumMod val="20000"/>
                  <a:lumOff val="80000"/>
                </a:schemeClr>
              </a:solidFill>
              <a:ln w="9525">
                <a:solidFill>
                  <a:schemeClr val="tx2">
                    <a:lumMod val="40000"/>
                    <a:lumOff val="60000"/>
                  </a:schemeClr>
                </a:solidFill>
              </a:ln>
            </c:spPr>
          </c:marker>
          <c:dLbls>
            <c:numFmt formatCode="General" sourceLinked="1"/>
            <c:showLegendKey val="0"/>
            <c:showVal val="0"/>
            <c:showBubbleSize val="0"/>
            <c:showCatName val="0"/>
            <c:showSerName val="0"/>
            <c:showPercent val="0"/>
          </c:dLbls>
          <c:xVal>
            <c:strRef>
              <c:f>'Fig7(LFstatus)+Fig8+F9'!$A$51:$A$90</c:f>
              <c:strCache/>
            </c:strRef>
          </c:xVal>
          <c:yVal>
            <c:numRef>
              <c:f>'Fig7(LFstatus)+Fig8+F9'!$T$51:$T$90</c:f>
              <c:numCache/>
            </c:numRef>
          </c:yVal>
          <c:smooth val="0"/>
        </c:ser>
        <c:ser>
          <c:idx val="4"/>
          <c:order val="5"/>
          <c:tx>
            <c:strRef>
              <c:f>'Fig7(LFstatus)+Fig8+F9'!$U$50</c:f>
              <c:strCache>
                <c:ptCount val="1"/>
                <c:pt idx="0">
                  <c:v>Underemployed part-time workers</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40000"/>
                  <a:lumOff val="60000"/>
                </a:schemeClr>
              </a:solidFill>
              <a:ln w="9525">
                <a:solidFill>
                  <a:schemeClr val="accent1">
                    <a:lumMod val="40000"/>
                    <a:lumOff val="60000"/>
                  </a:schemeClr>
                </a:solidFill>
              </a:ln>
            </c:spPr>
          </c:marker>
          <c:dLbls>
            <c:numFmt formatCode="General" sourceLinked="1"/>
            <c:showLegendKey val="0"/>
            <c:showVal val="0"/>
            <c:showBubbleSize val="0"/>
            <c:showCatName val="0"/>
            <c:showSerName val="0"/>
            <c:showPercent val="0"/>
          </c:dLbls>
          <c:xVal>
            <c:strRef>
              <c:f>'Fig7(LFstatus)+Fig8+F9'!$A$51:$A$90</c:f>
              <c:strCache/>
            </c:strRef>
          </c:xVal>
          <c:yVal>
            <c:numRef>
              <c:f>'Fig7(LFstatus)+Fig8+F9'!$U$51:$U$90</c:f>
              <c:numCache/>
            </c:numRef>
          </c:yVal>
          <c:smooth val="0"/>
        </c:ser>
        <c:axId val="53926871"/>
        <c:axId val="15579792"/>
      </c:scatterChart>
      <c:catAx>
        <c:axId val="53926871"/>
        <c:scaling>
          <c:orientation val="minMax"/>
        </c:scaling>
        <c:axPos val="b"/>
        <c:majorGridlines>
          <c:spPr>
            <a:ln w="3175" cap="flat" cmpd="sng">
              <a:solidFill>
                <a:schemeClr val="bg1">
                  <a:lumMod val="85000"/>
                </a:schemeClr>
              </a:solidFill>
              <a:prstDash val="sysDash"/>
              <a:round/>
            </a:ln>
          </c:spPr>
        </c:majorGridlines>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5579792"/>
        <c:crosses val="autoZero"/>
        <c:auto val="1"/>
        <c:lblOffset val="100"/>
        <c:noMultiLvlLbl val="0"/>
      </c:catAx>
      <c:valAx>
        <c:axId val="15579792"/>
        <c:scaling>
          <c:orientation val="minMax"/>
        </c:scaling>
        <c:axPos val="l"/>
        <c:majorGridlines>
          <c:spPr>
            <a:ln w="3175" cap="flat" cmpd="sng">
              <a:solidFill>
                <a:schemeClr val="bg1">
                  <a:lumMod val="85000"/>
                </a:schemeClr>
              </a:solidFill>
              <a:prstDash val="sysDash"/>
              <a:round/>
            </a:ln>
          </c:spPr>
        </c:majorGridlines>
        <c:delete val="0"/>
        <c:numFmt formatCode="General" sourceLinked="1"/>
        <c:majorTickMark val="none"/>
        <c:minorTickMark val="none"/>
        <c:tickLblPos val="nextTo"/>
        <c:spPr>
          <a:noFill/>
          <a:ln>
            <a:noFill/>
          </a:ln>
        </c:spPr>
        <c:crossAx val="53926871"/>
        <c:crosses val="autoZero"/>
        <c:crossBetween val="between"/>
        <c:dispUnits/>
      </c:valAx>
      <c:spPr>
        <a:noFill/>
        <a:ln>
          <a:noFill/>
        </a:ln>
      </c:spPr>
    </c:plotArea>
    <c:legend>
      <c:legendPos val="b"/>
      <c:layout>
        <c:manualLayout>
          <c:xMode val="edge"/>
          <c:yMode val="edge"/>
          <c:x val="0.0665"/>
          <c:y val="0.77025"/>
          <c:w val="0.769"/>
          <c:h val="0.140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0.92425</cdr:y>
    </cdr:from>
    <cdr:to>
      <cdr:x>0</cdr:x>
      <cdr:y>0</cdr:y>
    </cdr:to>
    <cdr:sp macro="" textlink="">
      <cdr:nvSpPr>
        <cdr:cNvPr id="4" name="FootonotesShape"/>
        <cdr:cNvSpPr txBox="1"/>
      </cdr:nvSpPr>
      <cdr:spPr>
        <a:xfrm>
          <a:off x="47625" y="59245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a:t>
          </a:r>
          <a:r>
            <a:rPr lang="en-IE" sz="1000" baseline="0">
              <a:latin typeface="Arial" panose="020B0604020202020204" pitchFamily="34" charset="0"/>
            </a:rPr>
            <a:t/>
          </a:r>
          <a:r>
            <a:rPr lang="en-IE" sz="1000">
              <a:latin typeface="Arial" panose="020B0604020202020204" pitchFamily="34" charset="0"/>
            </a:rPr>
            <a:t>reliability for Germany</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0.899</cdr:y>
    </cdr:from>
    <cdr:to>
      <cdr:x>0</cdr:x>
      <cdr:y>0</cdr:y>
    </cdr:to>
    <cdr:sp macro="" textlink="">
      <cdr:nvSpPr>
        <cdr:cNvPr id="6" name="FootonotesShape"/>
        <cdr:cNvSpPr txBox="1"/>
      </cdr:nvSpPr>
      <cdr:spPr>
        <a:xfrm>
          <a:off x="0" y="5362575"/>
          <a:ext cx="0" cy="0"/>
        </a:xfrm>
        <a:prstGeom prst="rect">
          <a:avLst/>
        </a:prstGeom>
        <a:ln>
          <a:noFill/>
        </a:ln>
      </cdr:spPr>
      <cdr:txBody>
        <a:bodyPr vertOverflow="clip" vert="horz" wrap="square" rtlCol="0">
          <a:noAutofit/>
        </a:bodyPr>
        <a:lstStyle/>
        <a:p>
          <a:pPr>
            <a:spcBef>
              <a:spcPts val="300"/>
            </a:spcBef>
          </a:pPr>
          <a:r>
            <a:rPr lang="en-IE" sz="1000" i="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0.8725</cdr:y>
    </cdr:from>
    <cdr:to>
      <cdr:x>0</cdr:x>
      <cdr:y>0</cdr:y>
    </cdr:to>
    <cdr:sp macro="" textlink="">
      <cdr:nvSpPr>
        <cdr:cNvPr id="5" name="FootonotesShape"/>
        <cdr:cNvSpPr txBox="1"/>
      </cdr:nvSpPr>
      <cdr:spPr>
        <a:xfrm>
          <a:off x="28575" y="5486400"/>
          <a:ext cx="0" cy="0"/>
        </a:xfrm>
        <a:prstGeom prst="rect">
          <a:avLst/>
        </a:prstGeom>
        <a:ln>
          <a:noFill/>
        </a:ln>
      </cdr:spPr>
      <cdr:txBody>
        <a:bodyPr vertOverflow="clip" vert="horz" wrap="square" rtlCol="0">
          <a:noAutofit/>
        </a:bodyPr>
        <a:lstStyle/>
        <a:p>
          <a:r>
            <a:rPr lang="en-IE" sz="100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 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0.90975</cdr:y>
    </cdr:from>
    <cdr:to>
      <cdr:x>0</cdr:x>
      <cdr:y>0</cdr:y>
    </cdr:to>
    <cdr:sp macro="" textlink="">
      <cdr:nvSpPr>
        <cdr:cNvPr id="4" name="FootonotesShape"/>
        <cdr:cNvSpPr txBox="1"/>
      </cdr:nvSpPr>
      <cdr:spPr>
        <a:xfrm>
          <a:off x="47625" y="75819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The share of employed people excluding underemployed part-time workers is deduced by withdrawing from the total population all other categories given they are mutually exclusive. These categories are from lfsi_sup_q and une_rt_q.;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code:lfsi_sup_q and une_rt_q)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400050</xdr:colOff>
      <xdr:row>0</xdr:row>
      <xdr:rowOff>0</xdr:rowOff>
    </xdr:from>
    <xdr:to>
      <xdr:col>31</xdr:col>
      <xdr:colOff>152400</xdr:colOff>
      <xdr:row>36</xdr:row>
      <xdr:rowOff>95250</xdr:rowOff>
    </xdr:to>
    <xdr:graphicFrame macro="">
      <xdr:nvGraphicFramePr>
        <xdr:cNvPr id="2" name="Chart 1"/>
        <xdr:cNvGraphicFramePr/>
      </xdr:nvGraphicFramePr>
      <xdr:xfrm>
        <a:off x="11515725" y="0"/>
        <a:ext cx="8896350" cy="59721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98</xdr:row>
      <xdr:rowOff>57150</xdr:rowOff>
    </xdr:from>
    <xdr:to>
      <xdr:col>19</xdr:col>
      <xdr:colOff>400050</xdr:colOff>
      <xdr:row>139</xdr:row>
      <xdr:rowOff>104775</xdr:rowOff>
    </xdr:to>
    <xdr:graphicFrame macro="">
      <xdr:nvGraphicFramePr>
        <xdr:cNvPr id="3" name="Chart 2"/>
        <xdr:cNvGraphicFramePr/>
      </xdr:nvGraphicFramePr>
      <xdr:xfrm>
        <a:off x="3819525" y="17668875"/>
        <a:ext cx="9525000" cy="6296025"/>
      </xdr:xfrm>
      <a:graphic>
        <a:graphicData uri="http://schemas.openxmlformats.org/drawingml/2006/chart">
          <c:chart xmlns:c="http://schemas.openxmlformats.org/drawingml/2006/chart" r:id="rId2"/>
        </a:graphicData>
      </a:graphic>
    </xdr:graphicFrame>
    <xdr:clientData/>
  </xdr:twoCellAnchor>
  <xdr:twoCellAnchor>
    <xdr:from>
      <xdr:col>4</xdr:col>
      <xdr:colOff>9525</xdr:colOff>
      <xdr:row>148</xdr:row>
      <xdr:rowOff>104775</xdr:rowOff>
    </xdr:from>
    <xdr:to>
      <xdr:col>19</xdr:col>
      <xdr:colOff>419100</xdr:colOff>
      <xdr:row>203</xdr:row>
      <xdr:rowOff>66675</xdr:rowOff>
    </xdr:to>
    <xdr:graphicFrame macro="">
      <xdr:nvGraphicFramePr>
        <xdr:cNvPr id="6" name="Chart 5"/>
        <xdr:cNvGraphicFramePr/>
      </xdr:nvGraphicFramePr>
      <xdr:xfrm>
        <a:off x="3810000" y="25393650"/>
        <a:ext cx="9553575" cy="83439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0.9055</cdr:y>
    </cdr:from>
    <cdr:to>
      <cdr:x>0</cdr:x>
      <cdr:y>0</cdr:y>
    </cdr:to>
    <cdr:sp macro="" textlink="">
      <cdr:nvSpPr>
        <cdr:cNvPr id="2" name="FootonotesShape"/>
        <cdr:cNvSpPr txBox="1"/>
      </cdr:nvSpPr>
      <cdr:spPr>
        <a:xfrm>
          <a:off x="28575" y="50577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in Q3 2020</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0.908</cdr:y>
    </cdr:from>
    <cdr:to>
      <cdr:x>0</cdr:x>
      <cdr:y>0</cdr:y>
    </cdr:to>
    <cdr:sp macro="" textlink="">
      <cdr:nvSpPr>
        <cdr:cNvPr id="2" name="FootonotesShape"/>
        <cdr:cNvSpPr txBox="1"/>
      </cdr:nvSpPr>
      <cdr:spPr>
        <a:xfrm>
          <a:off x="47625" y="46482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in Q3 2020, low data reliability for women in Malta in Q4 2019</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5</xdr:row>
      <xdr:rowOff>9525</xdr:rowOff>
    </xdr:from>
    <xdr:to>
      <xdr:col>27</xdr:col>
      <xdr:colOff>38100</xdr:colOff>
      <xdr:row>41</xdr:row>
      <xdr:rowOff>28575</xdr:rowOff>
    </xdr:to>
    <xdr:graphicFrame macro="">
      <xdr:nvGraphicFramePr>
        <xdr:cNvPr id="2" name="Chart 1"/>
        <xdr:cNvGraphicFramePr/>
      </xdr:nvGraphicFramePr>
      <xdr:xfrm>
        <a:off x="5324475" y="1152525"/>
        <a:ext cx="9525000" cy="5591175"/>
      </xdr:xfrm>
      <a:graphic>
        <a:graphicData uri="http://schemas.openxmlformats.org/drawingml/2006/chart">
          <c:chart xmlns:c="http://schemas.openxmlformats.org/drawingml/2006/chart" r:id="rId1"/>
        </a:graphicData>
      </a:graphic>
    </xdr:graphicFrame>
    <xdr:clientData/>
  </xdr:twoCellAnchor>
  <xdr:twoCellAnchor>
    <xdr:from>
      <xdr:col>11</xdr:col>
      <xdr:colOff>371475</xdr:colOff>
      <xdr:row>43</xdr:row>
      <xdr:rowOff>104775</xdr:rowOff>
    </xdr:from>
    <xdr:to>
      <xdr:col>27</xdr:col>
      <xdr:colOff>381000</xdr:colOff>
      <xdr:row>77</xdr:row>
      <xdr:rowOff>9525</xdr:rowOff>
    </xdr:to>
    <xdr:graphicFrame macro="">
      <xdr:nvGraphicFramePr>
        <xdr:cNvPr id="3" name="Chart 2"/>
        <xdr:cNvGraphicFramePr/>
      </xdr:nvGraphicFramePr>
      <xdr:xfrm>
        <a:off x="5429250" y="7124700"/>
        <a:ext cx="9763125" cy="51244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0.9295</cdr:y>
    </cdr:from>
    <cdr:to>
      <cdr:x>0</cdr:x>
      <cdr:y>0</cdr:y>
    </cdr:to>
    <cdr:sp macro="" textlink="">
      <cdr:nvSpPr>
        <cdr:cNvPr id="2" name="FootonotesShape"/>
        <cdr:cNvSpPr txBox="1"/>
      </cdr:nvSpPr>
      <cdr:spPr>
        <a:xfrm>
          <a:off x="0" y="7896225"/>
          <a:ext cx="0" cy="0"/>
        </a:xfrm>
        <a:prstGeom prst="rect">
          <a:avLst/>
        </a:prstGeom>
        <a:ln>
          <a:noFill/>
        </a:ln>
      </cdr:spPr>
      <cdr:txBody>
        <a:bodyPr vertOverflow="clip" vert="horz" wrap="square" rtlCol="0">
          <a:noAutofit/>
        </a:bodyPr>
        <a:lstStyle/>
        <a:p>
          <a:r>
            <a:rPr lang="en-IE" sz="900">
              <a:latin typeface="Arial" panose="020B0604020202020204" pitchFamily="34" charset="0"/>
            </a:rPr>
            <a:t>Note: (*) missing data related to persons seeking work but not immediately available in Q3 2020 for Estonia, Malta and Romania. Low data reliabilty and provisional data are reported by country, category and sex in the attached excel file.</a:t>
          </a:r>
          <a:endParaRPr lang="en-IE" sz="1050">
            <a:latin typeface="Arial" panose="020B0604020202020204" pitchFamily="34" charset="0"/>
          </a:endParaRPr>
        </a:p>
        <a:p>
          <a:r>
            <a:rPr lang="en-IE" sz="1050" i="1">
              <a:latin typeface="Arial" panose="020B0604020202020204" pitchFamily="34" charset="0"/>
            </a:rPr>
            <a:t>Source:</a:t>
          </a:r>
          <a:r>
            <a:rPr lang="en-IE" sz="1050">
              <a:latin typeface="Arial" panose="020B0604020202020204" pitchFamily="34" charset="0"/>
            </a:rPr>
            <a:t> Eurostat (data online code:lfsi_sup_q)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xdr:row>
      <xdr:rowOff>114300</xdr:rowOff>
    </xdr:from>
    <xdr:to>
      <xdr:col>20</xdr:col>
      <xdr:colOff>19050</xdr:colOff>
      <xdr:row>45</xdr:row>
      <xdr:rowOff>152400</xdr:rowOff>
    </xdr:to>
    <xdr:graphicFrame macro="">
      <xdr:nvGraphicFramePr>
        <xdr:cNvPr id="2" name="Chart 1"/>
        <xdr:cNvGraphicFramePr/>
      </xdr:nvGraphicFramePr>
      <xdr:xfrm>
        <a:off x="3800475" y="476250"/>
        <a:ext cx="8410575" cy="8496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0.88675</cdr:y>
    </cdr:from>
    <cdr:to>
      <cdr:x>0</cdr:x>
      <cdr:y>0</cdr:y>
    </cdr:to>
    <cdr:sp macro="" textlink="">
      <cdr:nvSpPr>
        <cdr:cNvPr id="6" name="FootonotesShape"/>
        <cdr:cNvSpPr txBox="1"/>
      </cdr:nvSpPr>
      <cdr:spPr>
        <a:xfrm>
          <a:off x="38100" y="62293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 potential additional labour force only includes persons available to work but not seeking for Croatia, Malta and Romania (missing data related to persons seeking work but not immediately available). Low data reliabilty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0.9095</cdr:y>
    </cdr:from>
    <cdr:to>
      <cdr:x>0</cdr:x>
      <cdr:y>0</cdr:y>
    </cdr:to>
    <cdr:sp macro="" textlink="">
      <cdr:nvSpPr>
        <cdr:cNvPr id="4" name="FootonotesShape"/>
        <cdr:cNvSpPr txBox="1"/>
      </cdr:nvSpPr>
      <cdr:spPr>
        <a:xfrm>
          <a:off x="47625" y="48577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Provisonal data and low data reliability for Germany for 2020Q2</a:t>
          </a:r>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0.896</cdr:y>
    </cdr:from>
    <cdr:to>
      <cdr:x>0</cdr:x>
      <cdr:y>0</cdr:y>
    </cdr:to>
    <cdr:sp macro="" textlink="">
      <cdr:nvSpPr>
        <cdr:cNvPr id="4" name="FootonotesShape"/>
        <cdr:cNvSpPr txBox="1"/>
      </cdr:nvSpPr>
      <cdr:spPr>
        <a:xfrm>
          <a:off x="38100" y="894397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 potential additional labour force only includes persons available to work but not seeking for Croatia, Malta and Romania (missing data related to persons seeking work but not immediately available). Low data reliabilty and provisional data are reported by country, category and sex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7</xdr:row>
      <xdr:rowOff>114300</xdr:rowOff>
    </xdr:from>
    <xdr:to>
      <xdr:col>26</xdr:col>
      <xdr:colOff>561975</xdr:colOff>
      <xdr:row>52</xdr:row>
      <xdr:rowOff>85725</xdr:rowOff>
    </xdr:to>
    <xdr:graphicFrame macro="">
      <xdr:nvGraphicFramePr>
        <xdr:cNvPr id="2" name="Chart 1"/>
        <xdr:cNvGraphicFramePr/>
      </xdr:nvGraphicFramePr>
      <xdr:xfrm>
        <a:off x="5267325" y="1638300"/>
        <a:ext cx="8667750" cy="702945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57</xdr:row>
      <xdr:rowOff>114300</xdr:rowOff>
    </xdr:from>
    <xdr:to>
      <xdr:col>26</xdr:col>
      <xdr:colOff>323850</xdr:colOff>
      <xdr:row>110</xdr:row>
      <xdr:rowOff>38100</xdr:rowOff>
    </xdr:to>
    <xdr:graphicFrame macro="">
      <xdr:nvGraphicFramePr>
        <xdr:cNvPr id="3" name="Chart 2"/>
        <xdr:cNvGraphicFramePr/>
      </xdr:nvGraphicFramePr>
      <xdr:xfrm>
        <a:off x="4714875" y="9610725"/>
        <a:ext cx="8982075" cy="99822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0.898</cdr:y>
    </cdr:from>
    <cdr:to>
      <cdr:x>0</cdr:x>
      <cdr:y>0</cdr:y>
    </cdr:to>
    <cdr:sp macro="" textlink="">
      <cdr:nvSpPr>
        <cdr:cNvPr id="4" name="FootonotesShape"/>
        <cdr:cNvSpPr txBox="1"/>
      </cdr:nvSpPr>
      <cdr:spPr>
        <a:xfrm>
          <a:off x="9525" y="45434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0.92625</cdr:y>
    </cdr:from>
    <cdr:to>
      <cdr:x>0</cdr:x>
      <cdr:y>0</cdr:y>
    </cdr:to>
    <cdr:sp macro="" textlink="">
      <cdr:nvSpPr>
        <cdr:cNvPr id="4" name="FootonotesShape"/>
        <cdr:cNvSpPr txBox="1"/>
      </cdr:nvSpPr>
      <cdr:spPr>
        <a:xfrm>
          <a:off x="47625" y="75152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reliabilty and provisional data are reported by country and by category in the attached excel file</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5</xdr:row>
      <xdr:rowOff>114300</xdr:rowOff>
    </xdr:from>
    <xdr:to>
      <xdr:col>25</xdr:col>
      <xdr:colOff>600075</xdr:colOff>
      <xdr:row>39</xdr:row>
      <xdr:rowOff>0</xdr:rowOff>
    </xdr:to>
    <xdr:graphicFrame macro="">
      <xdr:nvGraphicFramePr>
        <xdr:cNvPr id="2" name="Chart 1"/>
        <xdr:cNvGraphicFramePr/>
      </xdr:nvGraphicFramePr>
      <xdr:xfrm>
        <a:off x="4429125" y="990600"/>
        <a:ext cx="9525000" cy="506730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43</xdr:row>
      <xdr:rowOff>19050</xdr:rowOff>
    </xdr:from>
    <xdr:to>
      <xdr:col>26</xdr:col>
      <xdr:colOff>266700</xdr:colOff>
      <xdr:row>86</xdr:row>
      <xdr:rowOff>95250</xdr:rowOff>
    </xdr:to>
    <xdr:graphicFrame macro="">
      <xdr:nvGraphicFramePr>
        <xdr:cNvPr id="3" name="Chart 2"/>
        <xdr:cNvGraphicFramePr/>
      </xdr:nvGraphicFramePr>
      <xdr:xfrm>
        <a:off x="4705350" y="6686550"/>
        <a:ext cx="9525000" cy="8115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3</xdr:row>
      <xdr:rowOff>19050</xdr:rowOff>
    </xdr:from>
    <xdr:to>
      <xdr:col>29</xdr:col>
      <xdr:colOff>114300</xdr:colOff>
      <xdr:row>43</xdr:row>
      <xdr:rowOff>28575</xdr:rowOff>
    </xdr:to>
    <xdr:graphicFrame macro="">
      <xdr:nvGraphicFramePr>
        <xdr:cNvPr id="2" name="Chart 1"/>
        <xdr:cNvGraphicFramePr/>
      </xdr:nvGraphicFramePr>
      <xdr:xfrm>
        <a:off x="5962650" y="581025"/>
        <a:ext cx="9525000" cy="64103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45</xdr:row>
      <xdr:rowOff>104775</xdr:rowOff>
    </xdr:from>
    <xdr:to>
      <xdr:col>27</xdr:col>
      <xdr:colOff>381000</xdr:colOff>
      <xdr:row>80</xdr:row>
      <xdr:rowOff>114300</xdr:rowOff>
    </xdr:to>
    <xdr:graphicFrame macro="">
      <xdr:nvGraphicFramePr>
        <xdr:cNvPr id="3" name="Chart 2"/>
        <xdr:cNvGraphicFramePr/>
      </xdr:nvGraphicFramePr>
      <xdr:xfrm>
        <a:off x="5010150" y="7372350"/>
        <a:ext cx="9525000" cy="5343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0.91025</cdr:y>
    </cdr:from>
    <cdr:to>
      <cdr:x>0</cdr:x>
      <cdr:y>0</cdr:y>
    </cdr:to>
    <cdr:sp macro="" textlink="">
      <cdr:nvSpPr>
        <cdr:cNvPr id="2" name="FootonotesShape"/>
        <cdr:cNvSpPr txBox="1"/>
      </cdr:nvSpPr>
      <cdr:spPr>
        <a:xfrm>
          <a:off x="47625" y="533400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Low data reliability for Malta for the category 55-74. Low data reliability and provisional data (all age categories) for Germany.</a:t>
          </a:r>
        </a:p>
        <a:p>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6096000"/>
          <a:ext cx="0" cy="0"/>
        </a:xfrm>
        <a:prstGeom prst="rect">
          <a:avLst/>
        </a:prstGeom>
        <a:ln>
          <a:noFill/>
        </a:ln>
      </cdr:spPr>
      <cdr:txBody>
        <a:bodyPr vertOverflow="clip" vert="horz" wrap="square" rtlCol="0">
          <a:spAutoFit/>
        </a:bodyPr>
        <a:lstStyle/>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xdr:row>
      <xdr:rowOff>104775</xdr:rowOff>
    </xdr:from>
    <xdr:to>
      <xdr:col>21</xdr:col>
      <xdr:colOff>371475</xdr:colOff>
      <xdr:row>39</xdr:row>
      <xdr:rowOff>85725</xdr:rowOff>
    </xdr:to>
    <xdr:graphicFrame macro="">
      <xdr:nvGraphicFramePr>
        <xdr:cNvPr id="3" name="Chart 2"/>
        <xdr:cNvGraphicFramePr/>
      </xdr:nvGraphicFramePr>
      <xdr:xfrm>
        <a:off x="2895600" y="466725"/>
        <a:ext cx="10277475" cy="586740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47</xdr:row>
      <xdr:rowOff>95250</xdr:rowOff>
    </xdr:from>
    <xdr:to>
      <xdr:col>25</xdr:col>
      <xdr:colOff>38100</xdr:colOff>
      <xdr:row>86</xdr:row>
      <xdr:rowOff>38100</xdr:rowOff>
    </xdr:to>
    <xdr:graphicFrame macro="">
      <xdr:nvGraphicFramePr>
        <xdr:cNvPr id="2" name="Chart 1"/>
        <xdr:cNvGraphicFramePr/>
      </xdr:nvGraphicFramePr>
      <xdr:xfrm>
        <a:off x="5753100" y="7600950"/>
        <a:ext cx="9525000" cy="6619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0.92175</cdr:y>
    </cdr:from>
    <cdr:to>
      <cdr:x>0</cdr:x>
      <cdr:y>0</cdr:y>
    </cdr:to>
    <cdr:sp macro="" textlink="">
      <cdr:nvSpPr>
        <cdr:cNvPr id="4" name="FootonotesShape"/>
        <cdr:cNvSpPr txBox="1"/>
      </cdr:nvSpPr>
      <cdr:spPr>
        <a:xfrm>
          <a:off x="28575" y="6629400"/>
          <a:ext cx="0" cy="0"/>
        </a:xfrm>
        <a:prstGeom prst="rect">
          <a:avLst/>
        </a:prstGeom>
        <a:ln>
          <a:noFill/>
        </a:ln>
      </cdr:spPr>
      <cdr:txBody>
        <a:bodyPr vertOverflow="clip" vert="horz" wrap="square" rtlCol="0">
          <a:spAutoFit/>
        </a:bodyPr>
        <a:lstStyle/>
        <a:p>
          <a:pPr>
            <a:spcBef>
              <a:spcPts val="300"/>
            </a:spcBef>
          </a:pPr>
          <a:r>
            <a:rPr lang="en-IE" sz="1050" i="0">
              <a:latin typeface="Arial" panose="020B0604020202020204" pitchFamily="34" charset="0"/>
            </a:rPr>
            <a:t>Note: (*) very low reliable data related to persons seeking work but not immediately available in Q3 2020 for Croatia, Malta and Romania. Low data reliabilty and provisional data are reported by country and by category in the attached excel file.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0.95175</cdr:y>
    </cdr:from>
    <cdr:to>
      <cdr:x>0</cdr:x>
      <cdr:y>0</cdr:y>
    </cdr:to>
    <cdr:sp macro="" textlink="">
      <cdr:nvSpPr>
        <cdr:cNvPr id="2" name="FootonotesShape"/>
        <cdr:cNvSpPr txBox="1"/>
      </cdr:nvSpPr>
      <cdr:spPr>
        <a:xfrm>
          <a:off x="104775" y="90963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(data online code:lfsi_sla_q)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69</xdr:row>
      <xdr:rowOff>19050</xdr:rowOff>
    </xdr:from>
    <xdr:to>
      <xdr:col>24</xdr:col>
      <xdr:colOff>514350</xdr:colOff>
      <xdr:row>110</xdr:row>
      <xdr:rowOff>57150</xdr:rowOff>
    </xdr:to>
    <xdr:graphicFrame macro="">
      <xdr:nvGraphicFramePr>
        <xdr:cNvPr id="2" name="Chart 1"/>
        <xdr:cNvGraphicFramePr/>
      </xdr:nvGraphicFramePr>
      <xdr:xfrm>
        <a:off x="6734175" y="11563350"/>
        <a:ext cx="8553450" cy="7200900"/>
      </xdr:xfrm>
      <a:graphic>
        <a:graphicData uri="http://schemas.openxmlformats.org/drawingml/2006/chart">
          <c:chart xmlns:c="http://schemas.openxmlformats.org/drawingml/2006/chart" r:id="rId1"/>
        </a:graphicData>
      </a:graphic>
    </xdr:graphicFrame>
    <xdr:clientData/>
  </xdr:twoCellAnchor>
  <xdr:twoCellAnchor>
    <xdr:from>
      <xdr:col>7</xdr:col>
      <xdr:colOff>628650</xdr:colOff>
      <xdr:row>1</xdr:row>
      <xdr:rowOff>0</xdr:rowOff>
    </xdr:from>
    <xdr:to>
      <xdr:col>22</xdr:col>
      <xdr:colOff>66675</xdr:colOff>
      <xdr:row>57</xdr:row>
      <xdr:rowOff>57150</xdr:rowOff>
    </xdr:to>
    <xdr:graphicFrame macro="">
      <xdr:nvGraphicFramePr>
        <xdr:cNvPr id="4" name="Chart 3"/>
        <xdr:cNvGraphicFramePr/>
      </xdr:nvGraphicFramePr>
      <xdr:xfrm>
        <a:off x="4914900" y="152400"/>
        <a:ext cx="8705850" cy="9563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intragate.ec.europa.eu/nui_staging/show.do?query=BOOKMARK_DS-293746_QID_-4CE5D344_UID_-3F171EB0&amp;layout=AGE,L,X,0;TIME,C,Y,0;GEO,L,Y,1;UNIT,L,Z,0;S_ADJ,L,Z,1;SEX,L,Z,2;INDIC_EM,L,Z,3;INDICATORS,C,Z,4;&amp;zSelection=DS-293746UNIT,PC_ELF;DS-293746INDIC_"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1.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tabSelected="1" workbookViewId="0" topLeftCell="A1">
      <selection activeCell="J14" sqref="J14"/>
    </sheetView>
  </sheetViews>
  <sheetFormatPr defaultColWidth="9.140625" defaultRowHeight="15"/>
  <cols>
    <col min="1" max="1" width="9.140625" style="3" customWidth="1"/>
    <col min="2" max="12" width="6.00390625" style="3" customWidth="1"/>
    <col min="13" max="16384" width="9.140625" style="3" customWidth="1"/>
  </cols>
  <sheetData>
    <row r="1" ht="15.75">
      <c r="A1" s="26" t="s">
        <v>148</v>
      </c>
    </row>
    <row r="2" ht="12.75">
      <c r="A2" s="27" t="s">
        <v>39</v>
      </c>
    </row>
    <row r="3" ht="15.75">
      <c r="A3" s="26" t="s">
        <v>150</v>
      </c>
    </row>
    <row r="4" ht="12.75">
      <c r="A4" s="27" t="s">
        <v>224</v>
      </c>
    </row>
    <row r="5" spans="1:12" ht="35.25" customHeight="1">
      <c r="A5" s="2"/>
      <c r="B5" s="251" t="s">
        <v>143</v>
      </c>
      <c r="C5" s="252"/>
      <c r="D5" s="253"/>
      <c r="E5" s="251" t="s">
        <v>144</v>
      </c>
      <c r="F5" s="252"/>
      <c r="G5" s="253"/>
      <c r="H5" s="254" t="s">
        <v>149</v>
      </c>
      <c r="I5" s="255"/>
      <c r="J5" s="256"/>
      <c r="K5" s="257" t="s">
        <v>53</v>
      </c>
      <c r="L5" s="239"/>
    </row>
    <row r="6" spans="1:12" ht="12">
      <c r="A6" s="5"/>
      <c r="B6" s="18" t="s">
        <v>33</v>
      </c>
      <c r="C6" s="6" t="s">
        <v>34</v>
      </c>
      <c r="D6" s="77" t="s">
        <v>35</v>
      </c>
      <c r="E6" s="18" t="s">
        <v>33</v>
      </c>
      <c r="F6" s="6" t="s">
        <v>34</v>
      </c>
      <c r="G6" s="77" t="s">
        <v>35</v>
      </c>
      <c r="H6" s="18" t="s">
        <v>33</v>
      </c>
      <c r="I6" s="6" t="s">
        <v>34</v>
      </c>
      <c r="J6" s="77" t="s">
        <v>35</v>
      </c>
      <c r="K6" s="258"/>
      <c r="L6" s="239"/>
    </row>
    <row r="7" spans="1:12" ht="12">
      <c r="A7" s="4" t="s">
        <v>36</v>
      </c>
      <c r="B7" s="19">
        <v>13</v>
      </c>
      <c r="C7" s="8">
        <v>11</v>
      </c>
      <c r="D7" s="78">
        <v>15.2</v>
      </c>
      <c r="E7" s="19">
        <v>14.5</v>
      </c>
      <c r="F7" s="8">
        <v>12.4</v>
      </c>
      <c r="G7" s="78">
        <v>16.8</v>
      </c>
      <c r="H7" s="24">
        <f>E7-B7</f>
        <v>1.5</v>
      </c>
      <c r="I7" s="9">
        <f>F7-C7</f>
        <v>1.4000000000000004</v>
      </c>
      <c r="J7" s="82">
        <f>G7-D7</f>
        <v>1.6000000000000014</v>
      </c>
      <c r="K7" s="9">
        <f>G7-F7</f>
        <v>4.4</v>
      </c>
      <c r="L7" s="70"/>
    </row>
    <row r="8" spans="1:12" ht="12">
      <c r="A8" s="76"/>
      <c r="B8" s="74"/>
      <c r="C8" s="75"/>
      <c r="D8" s="79"/>
      <c r="E8" s="74"/>
      <c r="F8" s="75"/>
      <c r="G8" s="79"/>
      <c r="H8" s="74"/>
      <c r="I8" s="12"/>
      <c r="J8" s="83"/>
      <c r="K8" s="12"/>
      <c r="L8" s="70"/>
    </row>
    <row r="9" spans="1:12" ht="12">
      <c r="A9" s="43" t="s">
        <v>7</v>
      </c>
      <c r="B9" s="56">
        <v>22.6</v>
      </c>
      <c r="C9" s="57">
        <v>17.7</v>
      </c>
      <c r="D9" s="80">
        <v>28</v>
      </c>
      <c r="E9" s="56">
        <v>25.9</v>
      </c>
      <c r="F9" s="57">
        <v>21.2</v>
      </c>
      <c r="G9" s="80">
        <v>31.1</v>
      </c>
      <c r="H9" s="39">
        <f>E9-B9</f>
        <v>3.299999999999997</v>
      </c>
      <c r="I9" s="15">
        <f>F9-C9</f>
        <v>3.5</v>
      </c>
      <c r="J9" s="41">
        <f>G9-D9</f>
        <v>3.1000000000000014</v>
      </c>
      <c r="K9" s="41">
        <f>G9-F9</f>
        <v>9.900000000000002</v>
      </c>
      <c r="L9" s="70"/>
    </row>
    <row r="10" spans="1:12" ht="12">
      <c r="A10" s="13" t="s">
        <v>6</v>
      </c>
      <c r="B10" s="21">
        <v>23.9</v>
      </c>
      <c r="C10" s="14">
        <v>19.2</v>
      </c>
      <c r="D10" s="81">
        <v>29.8</v>
      </c>
      <c r="E10" s="21">
        <v>23.7</v>
      </c>
      <c r="F10" s="14">
        <v>18.7</v>
      </c>
      <c r="G10" s="81">
        <v>29.9</v>
      </c>
      <c r="H10" s="39">
        <f>E10-B10</f>
        <v>-0.1999999999999993</v>
      </c>
      <c r="I10" s="15">
        <f>F10-C10</f>
        <v>-0.5</v>
      </c>
      <c r="J10" s="41">
        <f>G10-D10</f>
        <v>0.09999999999999787</v>
      </c>
      <c r="K10" s="41">
        <f>G10-F10</f>
        <v>11.2</v>
      </c>
      <c r="L10" s="70"/>
    </row>
    <row r="11" spans="1:12" ht="12">
      <c r="A11" s="13" t="s">
        <v>11</v>
      </c>
      <c r="B11" s="21">
        <v>21.1</v>
      </c>
      <c r="C11" s="14">
        <v>17.1</v>
      </c>
      <c r="D11" s="81">
        <v>26.2</v>
      </c>
      <c r="E11" s="21">
        <v>22.4</v>
      </c>
      <c r="F11" s="14">
        <v>18</v>
      </c>
      <c r="G11" s="81">
        <v>27.9</v>
      </c>
      <c r="H11" s="39">
        <f>E11-B11</f>
        <v>1.2999999999999972</v>
      </c>
      <c r="I11" s="15">
        <f>F11-C11</f>
        <v>0.8999999999999986</v>
      </c>
      <c r="J11" s="41">
        <f>G11-D11</f>
        <v>1.6999999999999993</v>
      </c>
      <c r="K11" s="41">
        <f>G11-F11</f>
        <v>9.899999999999999</v>
      </c>
      <c r="L11" s="70"/>
    </row>
    <row r="12" spans="1:12" ht="12">
      <c r="A12" s="13" t="s">
        <v>25</v>
      </c>
      <c r="B12" s="21">
        <v>16</v>
      </c>
      <c r="C12" s="14">
        <v>15.4</v>
      </c>
      <c r="D12" s="81">
        <v>16.6</v>
      </c>
      <c r="E12" s="21">
        <v>18</v>
      </c>
      <c r="F12" s="14">
        <v>17.7</v>
      </c>
      <c r="G12" s="81">
        <v>18.2</v>
      </c>
      <c r="H12" s="39">
        <f>E12-B12</f>
        <v>2</v>
      </c>
      <c r="I12" s="15">
        <f>F12-C12</f>
        <v>2.299999999999999</v>
      </c>
      <c r="J12" s="41">
        <f>G12-D12</f>
        <v>1.5999999999999979</v>
      </c>
      <c r="K12" s="41">
        <f>G12-F12</f>
        <v>0.5</v>
      </c>
      <c r="L12" s="70"/>
    </row>
    <row r="13" spans="1:12" ht="12">
      <c r="A13" s="13" t="s">
        <v>26</v>
      </c>
      <c r="B13" s="21">
        <v>14.1</v>
      </c>
      <c r="C13" s="14">
        <v>13</v>
      </c>
      <c r="D13" s="81">
        <v>15.3</v>
      </c>
      <c r="E13" s="21">
        <v>17.1</v>
      </c>
      <c r="F13" s="14">
        <v>15.9</v>
      </c>
      <c r="G13" s="81">
        <v>18.4</v>
      </c>
      <c r="H13" s="39">
        <f>E13-B13</f>
        <v>3.0000000000000018</v>
      </c>
      <c r="I13" s="15">
        <f>F13-C13</f>
        <v>2.9000000000000004</v>
      </c>
      <c r="J13" s="41">
        <f>G13-D13</f>
        <v>3.099999999999998</v>
      </c>
      <c r="K13" s="41">
        <f>G13-F13</f>
        <v>2.4999999999999982</v>
      </c>
      <c r="L13" s="70"/>
    </row>
    <row r="14" spans="1:12" ht="12">
      <c r="A14" s="13" t="s">
        <v>5</v>
      </c>
      <c r="B14" s="21">
        <v>13.6</v>
      </c>
      <c r="C14" s="14">
        <v>12.3</v>
      </c>
      <c r="D14" s="81">
        <v>15.1</v>
      </c>
      <c r="E14" s="21">
        <v>16.5</v>
      </c>
      <c r="F14" s="14">
        <v>14.8</v>
      </c>
      <c r="G14" s="81">
        <v>18.4</v>
      </c>
      <c r="H14" s="39">
        <f>E14-B14</f>
        <v>2.9000000000000004</v>
      </c>
      <c r="I14" s="15">
        <f>F14-C14</f>
        <v>2.5</v>
      </c>
      <c r="J14" s="41">
        <f>G14-D14</f>
        <v>3.299999999999999</v>
      </c>
      <c r="K14" s="41">
        <f>G14-F14</f>
        <v>3.599999999999998</v>
      </c>
      <c r="L14" s="70"/>
    </row>
    <row r="15" spans="1:12" ht="12">
      <c r="A15" s="13" t="s">
        <v>8</v>
      </c>
      <c r="B15" s="21">
        <v>15.9</v>
      </c>
      <c r="C15" s="14">
        <v>13.8</v>
      </c>
      <c r="D15" s="81">
        <v>18.1</v>
      </c>
      <c r="E15" s="21">
        <v>16.5</v>
      </c>
      <c r="F15" s="14">
        <v>14.7</v>
      </c>
      <c r="G15" s="81">
        <v>18.4</v>
      </c>
      <c r="H15" s="39">
        <f>E15-B15</f>
        <v>0.5999999999999996</v>
      </c>
      <c r="I15" s="15">
        <f>F15-C15</f>
        <v>0.8999999999999986</v>
      </c>
      <c r="J15" s="41">
        <f>G15-D15</f>
        <v>0.29999999999999716</v>
      </c>
      <c r="K15" s="41">
        <f>G15-F15</f>
        <v>3.6999999999999993</v>
      </c>
      <c r="L15" s="70"/>
    </row>
    <row r="16" spans="1:12" ht="12">
      <c r="A16" s="13" t="s">
        <v>9</v>
      </c>
      <c r="B16" s="21">
        <v>15.3</v>
      </c>
      <c r="C16" s="14">
        <v>13.2</v>
      </c>
      <c r="D16" s="81">
        <v>17.4</v>
      </c>
      <c r="E16" s="21">
        <v>16</v>
      </c>
      <c r="F16" s="14">
        <v>14.2</v>
      </c>
      <c r="G16" s="81">
        <v>17.9</v>
      </c>
      <c r="H16" s="39">
        <f>E16-B16</f>
        <v>0.6999999999999993</v>
      </c>
      <c r="I16" s="15">
        <f>F16-C16</f>
        <v>1</v>
      </c>
      <c r="J16" s="41">
        <f>G16-D16</f>
        <v>0.5</v>
      </c>
      <c r="K16" s="41">
        <f>G16-F16</f>
        <v>3.6999999999999993</v>
      </c>
      <c r="L16" s="70"/>
    </row>
    <row r="17" spans="1:12" ht="12">
      <c r="A17" s="13" t="s">
        <v>12</v>
      </c>
      <c r="B17" s="21">
        <v>13.2</v>
      </c>
      <c r="C17" s="14">
        <v>11.3</v>
      </c>
      <c r="D17" s="81">
        <v>15.3</v>
      </c>
      <c r="E17" s="21">
        <v>15.3</v>
      </c>
      <c r="F17" s="14">
        <v>13.9</v>
      </c>
      <c r="G17" s="81">
        <v>16.8</v>
      </c>
      <c r="H17" s="39">
        <f>E17-B17</f>
        <v>2.1000000000000014</v>
      </c>
      <c r="I17" s="15">
        <f>F17-C17</f>
        <v>2.5999999999999996</v>
      </c>
      <c r="J17" s="41">
        <f>G17-D17</f>
        <v>1.5</v>
      </c>
      <c r="K17" s="41">
        <f>G17-F17</f>
        <v>2.9000000000000004</v>
      </c>
      <c r="L17" s="70"/>
    </row>
    <row r="18" spans="1:12" ht="12">
      <c r="A18" s="13" t="s">
        <v>21</v>
      </c>
      <c r="B18" s="21">
        <v>12.6</v>
      </c>
      <c r="C18" s="14">
        <v>11</v>
      </c>
      <c r="D18" s="81">
        <v>14.2</v>
      </c>
      <c r="E18" s="21">
        <v>14.8</v>
      </c>
      <c r="F18" s="14">
        <v>13.6</v>
      </c>
      <c r="G18" s="81">
        <v>15.9</v>
      </c>
      <c r="H18" s="39">
        <f>E18-B18</f>
        <v>2.200000000000001</v>
      </c>
      <c r="I18" s="15">
        <f>F18-C18</f>
        <v>2.5999999999999996</v>
      </c>
      <c r="J18" s="41">
        <f>G18-D18</f>
        <v>1.700000000000001</v>
      </c>
      <c r="K18" s="41">
        <f>G18-F18</f>
        <v>2.3000000000000007</v>
      </c>
      <c r="L18" s="70"/>
    </row>
    <row r="19" spans="1:12" ht="12">
      <c r="A19" s="13" t="s">
        <v>15</v>
      </c>
      <c r="B19" s="21">
        <v>11.4</v>
      </c>
      <c r="C19" s="14">
        <v>10.1</v>
      </c>
      <c r="D19" s="81">
        <v>12.9</v>
      </c>
      <c r="E19" s="21">
        <v>14.2</v>
      </c>
      <c r="F19" s="14">
        <v>12.4</v>
      </c>
      <c r="G19" s="81">
        <v>16.3</v>
      </c>
      <c r="H19" s="39">
        <f>E19-B19</f>
        <v>2.799999999999999</v>
      </c>
      <c r="I19" s="15">
        <f>F19-C19</f>
        <v>2.3000000000000007</v>
      </c>
      <c r="J19" s="41">
        <f>G19-D19</f>
        <v>3.4000000000000004</v>
      </c>
      <c r="K19" s="41">
        <f>G19-F19</f>
        <v>3.9000000000000004</v>
      </c>
      <c r="L19" s="70"/>
    </row>
    <row r="20" spans="1:12" ht="12">
      <c r="A20" s="13" t="s">
        <v>10</v>
      </c>
      <c r="B20" s="21">
        <v>13.3</v>
      </c>
      <c r="C20" s="14">
        <v>11.3</v>
      </c>
      <c r="D20" s="81">
        <v>15.5</v>
      </c>
      <c r="E20" s="21">
        <v>14</v>
      </c>
      <c r="F20" s="14">
        <v>12</v>
      </c>
      <c r="G20" s="81">
        <v>16.3</v>
      </c>
      <c r="H20" s="39">
        <f>E20-B20</f>
        <v>0.6999999999999993</v>
      </c>
      <c r="I20" s="15">
        <f>F20-C20</f>
        <v>0.6999999999999993</v>
      </c>
      <c r="J20" s="41">
        <f>G20-D20</f>
        <v>0.8000000000000007</v>
      </c>
      <c r="K20" s="41">
        <f>G20-F20</f>
        <v>4.300000000000001</v>
      </c>
      <c r="L20" s="70"/>
    </row>
    <row r="21" spans="1:12" ht="12">
      <c r="A21" s="13" t="s">
        <v>4</v>
      </c>
      <c r="B21" s="21">
        <v>9.1</v>
      </c>
      <c r="C21" s="14">
        <v>7.8</v>
      </c>
      <c r="D21" s="81">
        <v>10.4</v>
      </c>
      <c r="E21" s="21">
        <v>13.7</v>
      </c>
      <c r="F21" s="14">
        <v>13.4</v>
      </c>
      <c r="G21" s="81">
        <v>14.1</v>
      </c>
      <c r="H21" s="39">
        <f>E21-B21</f>
        <v>4.6</v>
      </c>
      <c r="I21" s="15">
        <f>F21-C21</f>
        <v>5.6000000000000005</v>
      </c>
      <c r="J21" s="41">
        <f>G21-D21</f>
        <v>3.6999999999999993</v>
      </c>
      <c r="K21" s="41">
        <f>G21-F21</f>
        <v>0.6999999999999993</v>
      </c>
      <c r="L21" s="70"/>
    </row>
    <row r="22" spans="1:12" ht="12">
      <c r="A22" s="13" t="s">
        <v>13</v>
      </c>
      <c r="B22" s="21">
        <v>12</v>
      </c>
      <c r="C22" s="14">
        <v>12.1</v>
      </c>
      <c r="D22" s="81">
        <v>11.9</v>
      </c>
      <c r="E22" s="21">
        <v>13.5</v>
      </c>
      <c r="F22" s="14">
        <v>14.4</v>
      </c>
      <c r="G22" s="81">
        <v>12.5</v>
      </c>
      <c r="H22" s="39">
        <f>E22-B22</f>
        <v>1.5</v>
      </c>
      <c r="I22" s="15">
        <f>F22-C22</f>
        <v>2.3000000000000007</v>
      </c>
      <c r="J22" s="41">
        <f>G22-D22</f>
        <v>0.5999999999999996</v>
      </c>
      <c r="K22" s="41">
        <f>G22-F22</f>
        <v>-1.9000000000000004</v>
      </c>
      <c r="L22" s="70"/>
    </row>
    <row r="23" spans="1:12" ht="12">
      <c r="A23" s="13" t="s">
        <v>0</v>
      </c>
      <c r="B23" s="21">
        <v>11.8</v>
      </c>
      <c r="C23" s="14">
        <v>10.5</v>
      </c>
      <c r="D23" s="81">
        <v>13.2</v>
      </c>
      <c r="E23" s="21">
        <v>12.9</v>
      </c>
      <c r="F23" s="14">
        <v>11.1</v>
      </c>
      <c r="G23" s="81">
        <v>14.8</v>
      </c>
      <c r="H23" s="39">
        <f>E23-B23</f>
        <v>1.0999999999999996</v>
      </c>
      <c r="I23" s="15">
        <f>F23-C23</f>
        <v>0.5999999999999996</v>
      </c>
      <c r="J23" s="41">
        <f>G23-D23</f>
        <v>1.6000000000000014</v>
      </c>
      <c r="K23" s="41">
        <f>G23-F23</f>
        <v>3.700000000000001</v>
      </c>
      <c r="L23" s="70"/>
    </row>
    <row r="24" spans="1:12" ht="12">
      <c r="A24" s="13" t="s">
        <v>19</v>
      </c>
      <c r="B24" s="21">
        <v>10.4</v>
      </c>
      <c r="C24" s="14">
        <v>9.2</v>
      </c>
      <c r="D24" s="81">
        <v>11.8</v>
      </c>
      <c r="E24" s="21">
        <v>12.9</v>
      </c>
      <c r="F24" s="14">
        <v>11.7</v>
      </c>
      <c r="G24" s="81">
        <v>14.3</v>
      </c>
      <c r="H24" s="39">
        <f>E24-B24</f>
        <v>2.5</v>
      </c>
      <c r="I24" s="15">
        <f>F24-C24</f>
        <v>2.5</v>
      </c>
      <c r="J24" s="41">
        <f>G24-D24</f>
        <v>2.5</v>
      </c>
      <c r="K24" s="41">
        <f>G24-F24</f>
        <v>2.6000000000000014</v>
      </c>
      <c r="L24" s="70"/>
    </row>
    <row r="25" spans="1:12" ht="12">
      <c r="A25" s="13" t="s">
        <v>3</v>
      </c>
      <c r="B25" s="21">
        <v>11.2</v>
      </c>
      <c r="C25" s="14">
        <v>10.3</v>
      </c>
      <c r="D25" s="81">
        <v>12.3</v>
      </c>
      <c r="E25" s="21">
        <v>12.3</v>
      </c>
      <c r="F25" s="14">
        <v>10.8</v>
      </c>
      <c r="G25" s="81">
        <v>13.8</v>
      </c>
      <c r="H25" s="39">
        <f>E25-B25</f>
        <v>1.1000000000000014</v>
      </c>
      <c r="I25" s="15">
        <f>F25-C25</f>
        <v>0.5</v>
      </c>
      <c r="J25" s="41">
        <f>G25-D25</f>
        <v>1.5</v>
      </c>
      <c r="K25" s="41">
        <f>G25-F25</f>
        <v>3</v>
      </c>
      <c r="L25" s="70"/>
    </row>
    <row r="26" spans="1:12" ht="12">
      <c r="A26" s="13" t="s">
        <v>14</v>
      </c>
      <c r="B26" s="21">
        <v>8.4</v>
      </c>
      <c r="C26" s="14">
        <v>9.3</v>
      </c>
      <c r="D26" s="81">
        <v>7.6</v>
      </c>
      <c r="E26" s="21">
        <v>12.1</v>
      </c>
      <c r="F26" s="14">
        <v>12.4</v>
      </c>
      <c r="G26" s="81">
        <v>11.9</v>
      </c>
      <c r="H26" s="39">
        <f>E26-B26</f>
        <v>3.6999999999999993</v>
      </c>
      <c r="I26" s="15">
        <f>F26-C26</f>
        <v>3.0999999999999996</v>
      </c>
      <c r="J26" s="41">
        <f>G26-D26</f>
        <v>4.300000000000001</v>
      </c>
      <c r="K26" s="41">
        <f>G26-F26</f>
        <v>-0.5</v>
      </c>
      <c r="L26" s="70"/>
    </row>
    <row r="27" spans="1:12" ht="12">
      <c r="A27" s="13" t="s">
        <v>18</v>
      </c>
      <c r="B27" s="21">
        <v>10.3</v>
      </c>
      <c r="C27" s="14">
        <v>9</v>
      </c>
      <c r="D27" s="81">
        <v>11.8</v>
      </c>
      <c r="E27" s="21">
        <v>11.8</v>
      </c>
      <c r="F27" s="14">
        <v>10.2</v>
      </c>
      <c r="G27" s="81">
        <v>13.5</v>
      </c>
      <c r="H27" s="39">
        <f>E27-B27</f>
        <v>1.5</v>
      </c>
      <c r="I27" s="15">
        <f>F27-C27</f>
        <v>1.1999999999999993</v>
      </c>
      <c r="J27" s="41">
        <f>G27-D27</f>
        <v>1.6999999999999993</v>
      </c>
      <c r="K27" s="41">
        <f>G27-F27</f>
        <v>3.3000000000000007</v>
      </c>
      <c r="L27" s="70"/>
    </row>
    <row r="28" spans="1:12" ht="12">
      <c r="A28" s="13" t="s">
        <v>24</v>
      </c>
      <c r="B28" s="21">
        <v>8.3</v>
      </c>
      <c r="C28" s="14">
        <v>7.8</v>
      </c>
      <c r="D28" s="81">
        <v>9</v>
      </c>
      <c r="E28" s="21">
        <v>9.7</v>
      </c>
      <c r="F28" s="14">
        <v>8.9</v>
      </c>
      <c r="G28" s="81">
        <v>10.6</v>
      </c>
      <c r="H28" s="39">
        <f>E28-B28</f>
        <v>1.3999999999999986</v>
      </c>
      <c r="I28" s="15">
        <f>F28-C28</f>
        <v>1.1000000000000005</v>
      </c>
      <c r="J28" s="41">
        <f>G28-D28</f>
        <v>1.5999999999999996</v>
      </c>
      <c r="K28" s="41">
        <f>G28-F28</f>
        <v>1.6999999999999993</v>
      </c>
      <c r="L28" s="70"/>
    </row>
    <row r="29" spans="1:12" ht="12">
      <c r="A29" s="13" t="s">
        <v>1</v>
      </c>
      <c r="B29" s="21">
        <v>8</v>
      </c>
      <c r="C29" s="14">
        <v>8.1</v>
      </c>
      <c r="D29" s="81">
        <v>7.9</v>
      </c>
      <c r="E29" s="21">
        <v>9.2</v>
      </c>
      <c r="F29" s="14">
        <v>9.7</v>
      </c>
      <c r="G29" s="81">
        <v>8.5</v>
      </c>
      <c r="H29" s="39">
        <f>E29-B29</f>
        <v>1.1999999999999993</v>
      </c>
      <c r="I29" s="15">
        <f>F29-C29</f>
        <v>1.5999999999999996</v>
      </c>
      <c r="J29" s="41">
        <f>G29-D29</f>
        <v>0.5999999999999996</v>
      </c>
      <c r="K29" s="41">
        <f>G29-F29</f>
        <v>-1.1999999999999993</v>
      </c>
      <c r="L29" s="70"/>
    </row>
    <row r="30" spans="1:12" ht="12">
      <c r="A30" s="13" t="s">
        <v>37</v>
      </c>
      <c r="B30" s="21">
        <v>7.5</v>
      </c>
      <c r="C30" s="14">
        <v>6.7</v>
      </c>
      <c r="D30" s="81">
        <v>8.4</v>
      </c>
      <c r="E30" s="21">
        <v>8.9</v>
      </c>
      <c r="F30" s="14">
        <v>7.8</v>
      </c>
      <c r="G30" s="81">
        <v>10.1</v>
      </c>
      <c r="H30" s="39">
        <f>E30-B30</f>
        <v>1.4000000000000004</v>
      </c>
      <c r="I30" s="15">
        <f>F30-C30</f>
        <v>1.0999999999999996</v>
      </c>
      <c r="J30" s="41">
        <f>G30-D30</f>
        <v>1.6999999999999993</v>
      </c>
      <c r="K30" s="41">
        <f>G30-F30</f>
        <v>2.3</v>
      </c>
      <c r="L30" s="70"/>
    </row>
    <row r="31" spans="1:12" ht="12">
      <c r="A31" s="13" t="s">
        <v>22</v>
      </c>
      <c r="B31" s="21">
        <v>6.8</v>
      </c>
      <c r="C31" s="14">
        <v>7.5</v>
      </c>
      <c r="D31" s="81">
        <v>5.9</v>
      </c>
      <c r="E31" s="21">
        <v>8.7</v>
      </c>
      <c r="F31" s="14">
        <v>8.9</v>
      </c>
      <c r="G31" s="81">
        <v>8.4</v>
      </c>
      <c r="H31" s="39">
        <f>E31-B31</f>
        <v>1.8999999999999995</v>
      </c>
      <c r="I31" s="15">
        <f>F31-C31</f>
        <v>1.4000000000000004</v>
      </c>
      <c r="J31" s="41">
        <f>G31-D31</f>
        <v>2.5</v>
      </c>
      <c r="K31" s="41">
        <f>G31-F31</f>
        <v>-0.5</v>
      </c>
      <c r="L31" s="70"/>
    </row>
    <row r="32" spans="1:12" ht="12">
      <c r="A32" s="13" t="s">
        <v>23</v>
      </c>
      <c r="B32" s="21">
        <v>6.6</v>
      </c>
      <c r="C32" s="14">
        <v>5.6</v>
      </c>
      <c r="D32" s="81">
        <v>7.8</v>
      </c>
      <c r="E32" s="21">
        <v>8.1</v>
      </c>
      <c r="F32" s="14">
        <v>6.7</v>
      </c>
      <c r="G32" s="81">
        <v>9.6</v>
      </c>
      <c r="H32" s="39">
        <f>E32-B32</f>
        <v>1.5</v>
      </c>
      <c r="I32" s="15">
        <f>F32-C32</f>
        <v>1.1000000000000005</v>
      </c>
      <c r="J32" s="41">
        <f>G32-D32</f>
        <v>1.7999999999999998</v>
      </c>
      <c r="K32" s="41">
        <f>G32-F32</f>
        <v>2.8999999999999995</v>
      </c>
      <c r="L32" s="70"/>
    </row>
    <row r="33" spans="1:12" ht="12">
      <c r="A33" s="13" t="s">
        <v>16</v>
      </c>
      <c r="B33" s="21">
        <v>6.4</v>
      </c>
      <c r="C33" s="14">
        <v>5.7</v>
      </c>
      <c r="D33" s="81">
        <v>7.3</v>
      </c>
      <c r="E33" s="21">
        <v>8.1</v>
      </c>
      <c r="F33" s="14">
        <v>7.3</v>
      </c>
      <c r="G33" s="81">
        <v>9.1</v>
      </c>
      <c r="H33" s="39">
        <f>E33-B33</f>
        <v>1.6999999999999993</v>
      </c>
      <c r="I33" s="15">
        <f>F33-C33</f>
        <v>1.5999999999999996</v>
      </c>
      <c r="J33" s="41">
        <f>G33-D33</f>
        <v>1.7999999999999998</v>
      </c>
      <c r="K33" s="41">
        <f>G33-F33</f>
        <v>1.7999999999999998</v>
      </c>
      <c r="L33" s="70"/>
    </row>
    <row r="34" spans="1:12" ht="12">
      <c r="A34" s="13" t="s">
        <v>17</v>
      </c>
      <c r="B34" s="21">
        <v>6.5</v>
      </c>
      <c r="C34" s="14">
        <v>5.5</v>
      </c>
      <c r="D34" s="81">
        <v>8.1</v>
      </c>
      <c r="E34" s="21">
        <v>7.5</v>
      </c>
      <c r="F34" s="14">
        <v>6.4</v>
      </c>
      <c r="G34" s="81">
        <v>9.1</v>
      </c>
      <c r="H34" s="39">
        <f>E34-B34</f>
        <v>1</v>
      </c>
      <c r="I34" s="15">
        <f>F34-C34</f>
        <v>0.9000000000000004</v>
      </c>
      <c r="J34" s="41">
        <f>G34-D34</f>
        <v>1</v>
      </c>
      <c r="K34" s="41">
        <f>G34-F34</f>
        <v>2.6999999999999993</v>
      </c>
      <c r="L34" s="70"/>
    </row>
    <row r="35" spans="1:12" ht="12">
      <c r="A35" s="13" t="s">
        <v>20</v>
      </c>
      <c r="B35" s="21">
        <v>6.1</v>
      </c>
      <c r="C35" s="14">
        <v>5.2</v>
      </c>
      <c r="D35" s="81">
        <v>7.3</v>
      </c>
      <c r="E35" s="21">
        <v>6.2</v>
      </c>
      <c r="F35" s="14">
        <v>5.4</v>
      </c>
      <c r="G35" s="81">
        <v>7.3</v>
      </c>
      <c r="H35" s="39">
        <f>E35-B35</f>
        <v>0.10000000000000053</v>
      </c>
      <c r="I35" s="15">
        <f>F35-C35</f>
        <v>0.20000000000000018</v>
      </c>
      <c r="J35" s="41">
        <f>G35-D35</f>
        <v>0</v>
      </c>
      <c r="K35" s="41">
        <f>G35-F35</f>
        <v>1.8999999999999995</v>
      </c>
      <c r="L35" s="70"/>
    </row>
    <row r="36" spans="1:12" ht="12">
      <c r="A36" s="13" t="s">
        <v>2</v>
      </c>
      <c r="B36" s="21">
        <v>3.1</v>
      </c>
      <c r="C36" s="14">
        <v>2.6</v>
      </c>
      <c r="D36" s="81">
        <v>3.7</v>
      </c>
      <c r="E36" s="21">
        <v>3.7</v>
      </c>
      <c r="F36" s="14">
        <v>3.1</v>
      </c>
      <c r="G36" s="81">
        <v>4.5</v>
      </c>
      <c r="H36" s="39">
        <f>E36-B36</f>
        <v>0.6000000000000001</v>
      </c>
      <c r="I36" s="15">
        <f>F36-C36</f>
        <v>0.5</v>
      </c>
      <c r="J36" s="41">
        <f>G36-D36</f>
        <v>0.7999999999999998</v>
      </c>
      <c r="K36" s="41">
        <f>G36-F36</f>
        <v>1.4</v>
      </c>
      <c r="L36" s="70"/>
    </row>
    <row r="37" spans="1:12" ht="12">
      <c r="A37" s="13"/>
      <c r="B37" s="21"/>
      <c r="C37" s="14"/>
      <c r="D37" s="81"/>
      <c r="E37" s="21"/>
      <c r="F37" s="14"/>
      <c r="G37" s="81"/>
      <c r="H37" s="39"/>
      <c r="I37" s="15"/>
      <c r="J37" s="41"/>
      <c r="K37" s="15"/>
      <c r="L37" s="70"/>
    </row>
    <row r="38" spans="1:12" ht="12">
      <c r="A38" s="13" t="s">
        <v>29</v>
      </c>
      <c r="B38" s="21">
        <v>15.1</v>
      </c>
      <c r="C38" s="14">
        <v>11.2</v>
      </c>
      <c r="D38" s="81">
        <v>19.5</v>
      </c>
      <c r="E38" s="21">
        <v>16.9</v>
      </c>
      <c r="F38" s="14">
        <v>12.7</v>
      </c>
      <c r="G38" s="81">
        <v>21.6</v>
      </c>
      <c r="H38" s="39">
        <f aca="true" t="shared" si="0" ref="H38:J40">E38-B38</f>
        <v>1.799999999999999</v>
      </c>
      <c r="I38" s="15">
        <f t="shared" si="0"/>
        <v>1.5</v>
      </c>
      <c r="J38" s="41">
        <f t="shared" si="0"/>
        <v>2.1000000000000014</v>
      </c>
      <c r="K38" s="15">
        <f>G38-F38</f>
        <v>8.900000000000002</v>
      </c>
      <c r="L38" s="70"/>
    </row>
    <row r="39" spans="1:12" ht="12">
      <c r="A39" s="13" t="s">
        <v>55</v>
      </c>
      <c r="B39" s="21">
        <v>10</v>
      </c>
      <c r="C39" s="14">
        <v>8.9</v>
      </c>
      <c r="D39" s="81">
        <v>11.3</v>
      </c>
      <c r="E39" s="21">
        <v>12.8</v>
      </c>
      <c r="F39" s="14">
        <v>12.4</v>
      </c>
      <c r="G39" s="81">
        <v>13.3</v>
      </c>
      <c r="H39" s="39">
        <f t="shared" si="0"/>
        <v>2.8000000000000007</v>
      </c>
      <c r="I39" s="15">
        <f t="shared" si="0"/>
        <v>3.5</v>
      </c>
      <c r="J39" s="41">
        <f t="shared" si="0"/>
        <v>2</v>
      </c>
      <c r="K39" s="15">
        <f>G39-F39</f>
        <v>0.9000000000000004</v>
      </c>
      <c r="L39" s="70"/>
    </row>
    <row r="40" spans="1:12" ht="12">
      <c r="A40" s="13" t="s">
        <v>28</v>
      </c>
      <c r="B40" s="21">
        <v>10</v>
      </c>
      <c r="C40" s="14">
        <v>9</v>
      </c>
      <c r="D40" s="81">
        <v>11.1</v>
      </c>
      <c r="E40" s="21">
        <v>11.9</v>
      </c>
      <c r="F40" s="14">
        <v>11.1</v>
      </c>
      <c r="G40" s="81">
        <v>12.8</v>
      </c>
      <c r="H40" s="39">
        <f t="shared" si="0"/>
        <v>1.9000000000000004</v>
      </c>
      <c r="I40" s="15">
        <f t="shared" si="0"/>
        <v>2.0999999999999996</v>
      </c>
      <c r="J40" s="41">
        <f t="shared" si="0"/>
        <v>1.700000000000001</v>
      </c>
      <c r="K40" s="15">
        <f>G40-F40</f>
        <v>1.700000000000001</v>
      </c>
      <c r="L40" s="70"/>
    </row>
    <row r="41" spans="1:12" ht="12">
      <c r="A41" s="13"/>
      <c r="B41" s="21"/>
      <c r="C41" s="14"/>
      <c r="D41" s="81"/>
      <c r="E41" s="21"/>
      <c r="F41" s="14"/>
      <c r="G41" s="81"/>
      <c r="H41" s="39"/>
      <c r="I41" s="15"/>
      <c r="J41" s="41"/>
      <c r="K41" s="15"/>
      <c r="L41" s="70"/>
    </row>
    <row r="42" spans="1:12" ht="12">
      <c r="A42" s="13" t="s">
        <v>27</v>
      </c>
      <c r="B42" s="21">
        <v>10.4</v>
      </c>
      <c r="C42" s="14">
        <v>8.9</v>
      </c>
      <c r="D42" s="81">
        <v>12</v>
      </c>
      <c r="E42" s="21">
        <v>11.7</v>
      </c>
      <c r="F42" s="14">
        <v>10.5</v>
      </c>
      <c r="G42" s="81">
        <v>13</v>
      </c>
      <c r="H42" s="39">
        <f>E42-B42</f>
        <v>1.299999999999999</v>
      </c>
      <c r="I42" s="15">
        <f>F42-C42</f>
        <v>1.5999999999999996</v>
      </c>
      <c r="J42" s="41">
        <f>G42-D42</f>
        <v>1</v>
      </c>
      <c r="K42" s="15">
        <f>G42-F42</f>
        <v>2.5</v>
      </c>
      <c r="L42" s="70"/>
    </row>
    <row r="43" spans="1:12" ht="12">
      <c r="A43" s="13"/>
      <c r="B43" s="21"/>
      <c r="C43" s="14"/>
      <c r="D43" s="81"/>
      <c r="E43" s="21"/>
      <c r="F43" s="14"/>
      <c r="G43" s="81"/>
      <c r="H43" s="39"/>
      <c r="I43" s="15"/>
      <c r="J43" s="41"/>
      <c r="K43" s="15"/>
      <c r="L43" s="70"/>
    </row>
    <row r="44" spans="1:12" ht="12">
      <c r="A44" s="13" t="s">
        <v>30</v>
      </c>
      <c r="B44" s="22">
        <v>23.2</v>
      </c>
      <c r="C44" s="15">
        <v>22.7</v>
      </c>
      <c r="D44" s="41">
        <v>24</v>
      </c>
      <c r="E44" s="22">
        <v>24.5</v>
      </c>
      <c r="F44" s="15">
        <v>24.9</v>
      </c>
      <c r="G44" s="41">
        <v>23.9</v>
      </c>
      <c r="H44" s="39">
        <f aca="true" t="shared" si="1" ref="H44:J46">E44-B44</f>
        <v>1.3000000000000007</v>
      </c>
      <c r="I44" s="15">
        <f t="shared" si="1"/>
        <v>2.1999999999999993</v>
      </c>
      <c r="J44" s="41">
        <f t="shared" si="1"/>
        <v>-0.10000000000000142</v>
      </c>
      <c r="K44" s="15">
        <f>G44-F44</f>
        <v>-1</v>
      </c>
      <c r="L44" s="70"/>
    </row>
    <row r="45" spans="1:12" ht="12">
      <c r="A45" s="13" t="s">
        <v>32</v>
      </c>
      <c r="B45" s="22">
        <v>18.7</v>
      </c>
      <c r="C45" s="15">
        <v>15.6</v>
      </c>
      <c r="D45" s="41">
        <v>24.8</v>
      </c>
      <c r="E45" s="22">
        <v>24.4</v>
      </c>
      <c r="F45" s="15">
        <v>20.9</v>
      </c>
      <c r="G45" s="41">
        <v>31.2</v>
      </c>
      <c r="H45" s="39">
        <f t="shared" si="1"/>
        <v>5.699999999999999</v>
      </c>
      <c r="I45" s="15">
        <f t="shared" si="1"/>
        <v>5.299999999999999</v>
      </c>
      <c r="J45" s="41">
        <f t="shared" si="1"/>
        <v>6.399999999999999</v>
      </c>
      <c r="K45" s="15">
        <f>G45-F45</f>
        <v>10.3</v>
      </c>
      <c r="L45" s="70"/>
    </row>
    <row r="46" spans="1:12" ht="12">
      <c r="A46" s="13" t="s">
        <v>31</v>
      </c>
      <c r="B46" s="22">
        <v>19.7</v>
      </c>
      <c r="C46" s="15">
        <v>18.9</v>
      </c>
      <c r="D46" s="41">
        <v>20.8</v>
      </c>
      <c r="E46" s="22">
        <v>19.3</v>
      </c>
      <c r="F46" s="15">
        <v>18.9</v>
      </c>
      <c r="G46" s="41">
        <v>19.9</v>
      </c>
      <c r="H46" s="39">
        <f t="shared" si="1"/>
        <v>-0.3999999999999986</v>
      </c>
      <c r="I46" s="15">
        <f t="shared" si="1"/>
        <v>0</v>
      </c>
      <c r="J46" s="41">
        <f t="shared" si="1"/>
        <v>-0.9000000000000021</v>
      </c>
      <c r="K46" s="15">
        <f>G46-F46</f>
        <v>1</v>
      </c>
      <c r="L46" s="70"/>
    </row>
    <row r="47" ht="12"/>
    <row r="48" ht="12">
      <c r="A48" s="3" t="s">
        <v>77</v>
      </c>
    </row>
    <row r="49" ht="12">
      <c r="A49" s="28" t="s">
        <v>43</v>
      </c>
    </row>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92" spans="1:7" ht="14.4">
      <c r="A92" s="171" t="s">
        <v>78</v>
      </c>
      <c r="B92" s="171"/>
      <c r="C92" s="171" t="s">
        <v>80</v>
      </c>
      <c r="D92" s="171" t="s">
        <v>79</v>
      </c>
      <c r="E92" s="171"/>
      <c r="F92" s="171"/>
      <c r="G92" s="171"/>
    </row>
    <row r="93" spans="1:7" ht="14.4">
      <c r="A93" s="171"/>
      <c r="B93" s="259" t="s">
        <v>81</v>
      </c>
      <c r="C93" s="259"/>
      <c r="D93" s="259"/>
      <c r="E93" s="259" t="s">
        <v>82</v>
      </c>
      <c r="F93" s="259"/>
      <c r="G93" s="259"/>
    </row>
    <row r="94" spans="1:7" ht="14.4">
      <c r="A94" s="172" t="s">
        <v>83</v>
      </c>
      <c r="B94" s="172" t="s">
        <v>86</v>
      </c>
      <c r="C94" s="172" t="s">
        <v>85</v>
      </c>
      <c r="D94" s="172" t="s">
        <v>84</v>
      </c>
      <c r="E94" s="172" t="s">
        <v>86</v>
      </c>
      <c r="F94" s="172" t="s">
        <v>85</v>
      </c>
      <c r="G94" s="172" t="s">
        <v>84</v>
      </c>
    </row>
    <row r="95" spans="1:7" ht="14.4">
      <c r="A95" t="s">
        <v>36</v>
      </c>
      <c r="B95" s="173">
        <v>13</v>
      </c>
      <c r="C95" s="173">
        <v>11</v>
      </c>
      <c r="D95" s="173">
        <v>15.2</v>
      </c>
      <c r="E95" s="173">
        <v>14.5</v>
      </c>
      <c r="F95" s="173">
        <v>12.4</v>
      </c>
      <c r="G95" s="173">
        <v>16.8</v>
      </c>
    </row>
    <row r="96" spans="1:7" ht="14.4">
      <c r="A96"/>
      <c r="B96" s="173"/>
      <c r="C96" s="173"/>
      <c r="D96" s="173"/>
      <c r="E96" s="173"/>
      <c r="F96" s="173"/>
      <c r="G96" s="173"/>
    </row>
    <row r="97" spans="1:7" ht="14.4">
      <c r="A97" t="s">
        <v>0</v>
      </c>
      <c r="B97" s="173">
        <v>11.8</v>
      </c>
      <c r="C97" s="173">
        <v>10.5</v>
      </c>
      <c r="D97" s="173">
        <v>13.2</v>
      </c>
      <c r="E97" s="173">
        <v>12.9</v>
      </c>
      <c r="F97" s="173">
        <v>11.1</v>
      </c>
      <c r="G97" s="173">
        <v>14.8</v>
      </c>
    </row>
    <row r="98" spans="1:7" ht="14.4">
      <c r="A98" t="s">
        <v>1</v>
      </c>
      <c r="B98" s="173">
        <v>8</v>
      </c>
      <c r="C98" s="173">
        <v>8.1</v>
      </c>
      <c r="D98" s="173">
        <v>7.9</v>
      </c>
      <c r="E98" s="173">
        <v>9.2</v>
      </c>
      <c r="F98" s="173">
        <v>9.7</v>
      </c>
      <c r="G98" s="173">
        <v>8.5</v>
      </c>
    </row>
    <row r="99" spans="1:7" ht="35.7" customHeight="1">
      <c r="A99" t="s">
        <v>2</v>
      </c>
      <c r="B99" s="173">
        <v>3.1</v>
      </c>
      <c r="C99" s="173">
        <v>2.6</v>
      </c>
      <c r="D99" s="173">
        <v>3.7</v>
      </c>
      <c r="E99" s="173">
        <v>3.7</v>
      </c>
      <c r="F99" s="173">
        <v>3.1</v>
      </c>
      <c r="G99" s="173">
        <v>4.5</v>
      </c>
    </row>
    <row r="100" spans="1:7" ht="14.4">
      <c r="A100" t="s">
        <v>3</v>
      </c>
      <c r="B100" s="173">
        <v>11.2</v>
      </c>
      <c r="C100" s="173">
        <v>10.3</v>
      </c>
      <c r="D100" s="173">
        <v>12.3</v>
      </c>
      <c r="E100" s="173">
        <v>12.3</v>
      </c>
      <c r="F100" s="173">
        <v>10.8</v>
      </c>
      <c r="G100" s="173">
        <v>13.8</v>
      </c>
    </row>
    <row r="101" spans="1:7" ht="14.4">
      <c r="A101" t="s">
        <v>37</v>
      </c>
      <c r="B101" s="173">
        <v>7.5</v>
      </c>
      <c r="C101" s="173">
        <v>6.7</v>
      </c>
      <c r="D101" s="173">
        <v>8.4</v>
      </c>
      <c r="E101" s="173">
        <v>8.9</v>
      </c>
      <c r="F101" s="173">
        <v>7.8</v>
      </c>
      <c r="G101" s="173">
        <v>10.1</v>
      </c>
    </row>
    <row r="102" spans="1:7" ht="14.4">
      <c r="A102" t="s">
        <v>4</v>
      </c>
      <c r="B102" s="173">
        <v>9.1</v>
      </c>
      <c r="C102" s="173">
        <v>7.8</v>
      </c>
      <c r="D102" s="173">
        <v>10.4</v>
      </c>
      <c r="E102" s="173">
        <v>13.7</v>
      </c>
      <c r="F102" s="173">
        <v>13.4</v>
      </c>
      <c r="G102" s="173">
        <v>14.1</v>
      </c>
    </row>
    <row r="103" spans="1:7" ht="14.4">
      <c r="A103" t="s">
        <v>5</v>
      </c>
      <c r="B103" s="173">
        <v>13.6</v>
      </c>
      <c r="C103" s="173">
        <v>12.3</v>
      </c>
      <c r="D103" s="173">
        <v>15.1</v>
      </c>
      <c r="E103" s="173">
        <v>16.5</v>
      </c>
      <c r="F103" s="173">
        <v>14.8</v>
      </c>
      <c r="G103" s="173">
        <v>18.4</v>
      </c>
    </row>
    <row r="104" spans="1:7" ht="14.4">
      <c r="A104" t="s">
        <v>6</v>
      </c>
      <c r="B104" s="173">
        <v>23.9</v>
      </c>
      <c r="C104" s="173">
        <v>19.2</v>
      </c>
      <c r="D104" s="173">
        <v>29.8</v>
      </c>
      <c r="E104" s="173">
        <v>23.7</v>
      </c>
      <c r="F104" s="173">
        <v>18.7</v>
      </c>
      <c r="G104" s="173">
        <v>29.9</v>
      </c>
    </row>
    <row r="105" spans="1:7" ht="14.4">
      <c r="A105" t="s">
        <v>7</v>
      </c>
      <c r="B105" s="173">
        <v>22.6</v>
      </c>
      <c r="C105" s="173">
        <v>17.7</v>
      </c>
      <c r="D105" s="173">
        <v>28</v>
      </c>
      <c r="E105" s="173">
        <v>25.9</v>
      </c>
      <c r="F105" s="173">
        <v>21.2</v>
      </c>
      <c r="G105" s="173">
        <v>31.1</v>
      </c>
    </row>
    <row r="106" spans="1:7" ht="14.4">
      <c r="A106" t="s">
        <v>8</v>
      </c>
      <c r="B106" s="173">
        <v>15.9</v>
      </c>
      <c r="C106" s="173">
        <v>13.8</v>
      </c>
      <c r="D106" s="173">
        <v>18.1</v>
      </c>
      <c r="E106" s="173">
        <v>16.5</v>
      </c>
      <c r="F106" s="173">
        <v>14.7</v>
      </c>
      <c r="G106" s="173">
        <v>18.4</v>
      </c>
    </row>
    <row r="107" spans="1:7" ht="14.4">
      <c r="A107" t="s">
        <v>9</v>
      </c>
      <c r="B107" s="173">
        <v>15.3</v>
      </c>
      <c r="C107" s="173">
        <v>13.2</v>
      </c>
      <c r="D107" s="173">
        <v>17.4</v>
      </c>
      <c r="E107" s="173">
        <v>16</v>
      </c>
      <c r="F107" s="173">
        <v>14.2</v>
      </c>
      <c r="G107" s="173">
        <v>17.9</v>
      </c>
    </row>
    <row r="108" spans="1:7" ht="14.4">
      <c r="A108" t="s">
        <v>10</v>
      </c>
      <c r="B108" s="173">
        <v>13.3</v>
      </c>
      <c r="C108" s="173">
        <v>11.3</v>
      </c>
      <c r="D108" s="173">
        <v>15.5</v>
      </c>
      <c r="E108" s="173">
        <v>14</v>
      </c>
      <c r="F108" s="173">
        <v>12</v>
      </c>
      <c r="G108" s="173">
        <v>16.3</v>
      </c>
    </row>
    <row r="109" spans="1:7" ht="14.4">
      <c r="A109" t="s">
        <v>11</v>
      </c>
      <c r="B109" s="173">
        <v>21.1</v>
      </c>
      <c r="C109" s="173">
        <v>17.1</v>
      </c>
      <c r="D109" s="173">
        <v>26.2</v>
      </c>
      <c r="E109" s="173">
        <v>22.4</v>
      </c>
      <c r="F109" s="173">
        <v>18</v>
      </c>
      <c r="G109" s="173">
        <v>27.9</v>
      </c>
    </row>
    <row r="110" spans="1:7" ht="14.4">
      <c r="A110" t="s">
        <v>12</v>
      </c>
      <c r="B110" s="173">
        <v>13.2</v>
      </c>
      <c r="C110" s="173">
        <v>11.3</v>
      </c>
      <c r="D110" s="173">
        <v>15.3</v>
      </c>
      <c r="E110" s="173">
        <v>15.3</v>
      </c>
      <c r="F110" s="173">
        <v>13.9</v>
      </c>
      <c r="G110" s="173">
        <v>16.8</v>
      </c>
    </row>
    <row r="111" spans="1:7" ht="14.4">
      <c r="A111" t="s">
        <v>13</v>
      </c>
      <c r="B111" s="173">
        <v>12</v>
      </c>
      <c r="C111" s="173">
        <v>12.1</v>
      </c>
      <c r="D111" s="173">
        <v>11.9</v>
      </c>
      <c r="E111" s="173">
        <v>13.5</v>
      </c>
      <c r="F111" s="173">
        <v>14.4</v>
      </c>
      <c r="G111" s="173">
        <v>12.5</v>
      </c>
    </row>
    <row r="112" spans="1:7" ht="14.4">
      <c r="A112" t="s">
        <v>14</v>
      </c>
      <c r="B112" s="173">
        <v>8.4</v>
      </c>
      <c r="C112" s="173">
        <v>9.3</v>
      </c>
      <c r="D112" s="173">
        <v>7.6</v>
      </c>
      <c r="E112" s="173">
        <v>12.1</v>
      </c>
      <c r="F112" s="173">
        <v>12.4</v>
      </c>
      <c r="G112" s="173">
        <v>11.9</v>
      </c>
    </row>
    <row r="113" spans="1:7" ht="14.4">
      <c r="A113" t="s">
        <v>15</v>
      </c>
      <c r="B113" s="173">
        <v>11.4</v>
      </c>
      <c r="C113" s="173">
        <v>10.1</v>
      </c>
      <c r="D113" s="173">
        <v>12.9</v>
      </c>
      <c r="E113" s="173">
        <v>14.2</v>
      </c>
      <c r="F113" s="173">
        <v>12.4</v>
      </c>
      <c r="G113" s="173">
        <v>16.3</v>
      </c>
    </row>
    <row r="114" spans="1:7" ht="14.4">
      <c r="A114" t="s">
        <v>16</v>
      </c>
      <c r="B114" s="173">
        <v>6.4</v>
      </c>
      <c r="C114" s="173">
        <v>5.7</v>
      </c>
      <c r="D114" s="173">
        <v>7.3</v>
      </c>
      <c r="E114" s="173">
        <v>8.1</v>
      </c>
      <c r="F114" s="173">
        <v>7.3</v>
      </c>
      <c r="G114" s="173">
        <v>9.1</v>
      </c>
    </row>
    <row r="115" spans="1:7" ht="14.4">
      <c r="A115" t="s">
        <v>17</v>
      </c>
      <c r="B115" s="173">
        <v>6.5</v>
      </c>
      <c r="C115" s="173">
        <v>5.5</v>
      </c>
      <c r="D115" s="173">
        <v>8.1</v>
      </c>
      <c r="E115" s="173">
        <v>7.5</v>
      </c>
      <c r="F115" s="173">
        <v>6.4</v>
      </c>
      <c r="G115" s="173">
        <v>9.1</v>
      </c>
    </row>
    <row r="116" spans="1:7" ht="14.4">
      <c r="A116" t="s">
        <v>18</v>
      </c>
      <c r="B116" s="173">
        <v>10.3</v>
      </c>
      <c r="C116" s="173">
        <v>9</v>
      </c>
      <c r="D116" s="173">
        <v>11.8</v>
      </c>
      <c r="E116" s="173">
        <v>11.8</v>
      </c>
      <c r="F116" s="173">
        <v>10.2</v>
      </c>
      <c r="G116" s="173">
        <v>13.5</v>
      </c>
    </row>
    <row r="117" spans="1:7" ht="14.4">
      <c r="A117" t="s">
        <v>19</v>
      </c>
      <c r="B117" s="173">
        <v>10.4</v>
      </c>
      <c r="C117" s="173">
        <v>9.2</v>
      </c>
      <c r="D117" s="173">
        <v>11.8</v>
      </c>
      <c r="E117" s="173">
        <v>12.9</v>
      </c>
      <c r="F117" s="173">
        <v>11.7</v>
      </c>
      <c r="G117" s="173">
        <v>14.3</v>
      </c>
    </row>
    <row r="118" spans="1:7" ht="14.4">
      <c r="A118" t="s">
        <v>20</v>
      </c>
      <c r="B118" s="173">
        <v>6.1</v>
      </c>
      <c r="C118" s="173">
        <v>5.2</v>
      </c>
      <c r="D118" s="173">
        <v>7.3</v>
      </c>
      <c r="E118" s="173">
        <v>6.2</v>
      </c>
      <c r="F118" s="173">
        <v>5.4</v>
      </c>
      <c r="G118" s="173">
        <v>7.3</v>
      </c>
    </row>
    <row r="119" spans="1:7" ht="14.4">
      <c r="A119" t="s">
        <v>21</v>
      </c>
      <c r="B119" s="173">
        <v>12.6</v>
      </c>
      <c r="C119" s="173">
        <v>11</v>
      </c>
      <c r="D119" s="173">
        <v>14.2</v>
      </c>
      <c r="E119" s="173">
        <v>14.8</v>
      </c>
      <c r="F119" s="173">
        <v>13.6</v>
      </c>
      <c r="G119" s="173">
        <v>15.9</v>
      </c>
    </row>
    <row r="120" spans="1:7" ht="14.4">
      <c r="A120" t="s">
        <v>22</v>
      </c>
      <c r="B120" s="173">
        <v>6.8</v>
      </c>
      <c r="C120" s="173">
        <v>7.5</v>
      </c>
      <c r="D120" s="173">
        <v>5.9</v>
      </c>
      <c r="E120" s="173">
        <v>8.7</v>
      </c>
      <c r="F120" s="173">
        <v>8.9</v>
      </c>
      <c r="G120" s="173">
        <v>8.4</v>
      </c>
    </row>
    <row r="121" spans="1:7" ht="14.4">
      <c r="A121" t="s">
        <v>23</v>
      </c>
      <c r="B121" s="173">
        <v>6.6</v>
      </c>
      <c r="C121" s="173">
        <v>5.6</v>
      </c>
      <c r="D121" s="173">
        <v>7.8</v>
      </c>
      <c r="E121" s="173">
        <v>8.1</v>
      </c>
      <c r="F121" s="173">
        <v>6.7</v>
      </c>
      <c r="G121" s="173">
        <v>9.6</v>
      </c>
    </row>
    <row r="122" spans="1:7" ht="14.4">
      <c r="A122" t="s">
        <v>24</v>
      </c>
      <c r="B122" s="173">
        <v>8.3</v>
      </c>
      <c r="C122" s="173">
        <v>7.8</v>
      </c>
      <c r="D122" s="173">
        <v>9</v>
      </c>
      <c r="E122" s="173">
        <v>9.7</v>
      </c>
      <c r="F122" s="173">
        <v>8.9</v>
      </c>
      <c r="G122" s="173">
        <v>10.6</v>
      </c>
    </row>
    <row r="123" spans="1:7" ht="14.4">
      <c r="A123" t="s">
        <v>25</v>
      </c>
      <c r="B123" s="173">
        <v>16</v>
      </c>
      <c r="C123" s="173">
        <v>15.4</v>
      </c>
      <c r="D123" s="173">
        <v>16.6</v>
      </c>
      <c r="E123" s="173">
        <v>18</v>
      </c>
      <c r="F123" s="173">
        <v>17.7</v>
      </c>
      <c r="G123" s="173">
        <v>18.2</v>
      </c>
    </row>
    <row r="124" spans="1:7" ht="14.4">
      <c r="A124" t="s">
        <v>26</v>
      </c>
      <c r="B124" s="173">
        <v>14.1</v>
      </c>
      <c r="C124" s="173">
        <v>13</v>
      </c>
      <c r="D124" s="173">
        <v>15.3</v>
      </c>
      <c r="E124" s="173">
        <v>17.1</v>
      </c>
      <c r="F124" s="173">
        <v>15.9</v>
      </c>
      <c r="G124" s="173">
        <v>18.4</v>
      </c>
    </row>
    <row r="125" spans="1:7" ht="14.4">
      <c r="A125"/>
      <c r="B125" s="173"/>
      <c r="C125" s="173"/>
      <c r="D125" s="173"/>
      <c r="E125" s="173"/>
      <c r="F125" s="173"/>
      <c r="G125" s="173"/>
    </row>
    <row r="126" spans="1:7" ht="14.4">
      <c r="A126" t="s">
        <v>27</v>
      </c>
      <c r="B126" s="173">
        <v>10.4</v>
      </c>
      <c r="C126" s="173">
        <v>8.9</v>
      </c>
      <c r="D126" s="173">
        <v>12</v>
      </c>
      <c r="E126" s="173">
        <v>11.7</v>
      </c>
      <c r="F126" s="173">
        <v>10.5</v>
      </c>
      <c r="G126" s="173">
        <v>13</v>
      </c>
    </row>
    <row r="127" spans="1:7" ht="14.4">
      <c r="A127"/>
      <c r="B127" s="173"/>
      <c r="C127" s="173"/>
      <c r="D127" s="173"/>
      <c r="E127" s="173"/>
      <c r="F127" s="173"/>
      <c r="G127" s="173"/>
    </row>
    <row r="128" spans="1:7" ht="14.4">
      <c r="A128" t="s">
        <v>55</v>
      </c>
      <c r="B128" s="173">
        <v>10</v>
      </c>
      <c r="C128" s="173">
        <v>8.9</v>
      </c>
      <c r="D128" s="173">
        <v>11.3</v>
      </c>
      <c r="E128" s="173">
        <v>12.8</v>
      </c>
      <c r="F128" s="173">
        <v>12.4</v>
      </c>
      <c r="G128" s="173">
        <v>13.3</v>
      </c>
    </row>
    <row r="129" spans="1:7" ht="14.4">
      <c r="A129" t="s">
        <v>28</v>
      </c>
      <c r="B129" s="173">
        <v>10</v>
      </c>
      <c r="C129" s="173">
        <v>9</v>
      </c>
      <c r="D129" s="173">
        <v>11.1</v>
      </c>
      <c r="E129" s="173">
        <v>11.9</v>
      </c>
      <c r="F129" s="173">
        <v>11.1</v>
      </c>
      <c r="G129" s="173">
        <v>12.8</v>
      </c>
    </row>
    <row r="130" spans="1:7" ht="14.4">
      <c r="A130" t="s">
        <v>29</v>
      </c>
      <c r="B130" s="173">
        <v>15.1</v>
      </c>
      <c r="C130" s="173">
        <v>11.2</v>
      </c>
      <c r="D130" s="173">
        <v>19.5</v>
      </c>
      <c r="E130" s="173">
        <v>16.9</v>
      </c>
      <c r="F130" s="173">
        <v>12.7</v>
      </c>
      <c r="G130" s="173">
        <v>21.6</v>
      </c>
    </row>
    <row r="131" spans="1:7" ht="14.4">
      <c r="A131"/>
      <c r="B131" s="173"/>
      <c r="C131" s="173"/>
      <c r="D131" s="173"/>
      <c r="E131" s="173"/>
      <c r="F131" s="173"/>
      <c r="G131" s="173"/>
    </row>
    <row r="132" spans="1:7" ht="14.4">
      <c r="A132" t="s">
        <v>30</v>
      </c>
      <c r="B132" s="173">
        <v>23.2</v>
      </c>
      <c r="C132" s="173">
        <v>22.7</v>
      </c>
      <c r="D132" s="173">
        <v>24</v>
      </c>
      <c r="E132" s="173">
        <v>24.5</v>
      </c>
      <c r="F132" s="173">
        <v>24.9</v>
      </c>
      <c r="G132" s="173">
        <v>23.9</v>
      </c>
    </row>
    <row r="133" spans="1:7" ht="14.4">
      <c r="A133" t="s">
        <v>31</v>
      </c>
      <c r="B133" s="173">
        <v>19.7</v>
      </c>
      <c r="C133" s="173">
        <v>18.9</v>
      </c>
      <c r="D133" s="173">
        <v>20.8</v>
      </c>
      <c r="E133" s="173">
        <v>19.3</v>
      </c>
      <c r="F133" s="173">
        <v>18.9</v>
      </c>
      <c r="G133" s="173">
        <v>19.9</v>
      </c>
    </row>
    <row r="134" spans="1:7" ht="14.4">
      <c r="A134" t="s">
        <v>32</v>
      </c>
      <c r="B134" s="173">
        <v>18.7</v>
      </c>
      <c r="C134" s="173">
        <v>15.6</v>
      </c>
      <c r="D134" s="173">
        <v>24.8</v>
      </c>
      <c r="E134" s="173">
        <v>24.4</v>
      </c>
      <c r="F134" s="173">
        <v>20.9</v>
      </c>
      <c r="G134" s="173">
        <v>31.2</v>
      </c>
    </row>
  </sheetData>
  <mergeCells count="6">
    <mergeCell ref="B5:D5"/>
    <mergeCell ref="E5:G5"/>
    <mergeCell ref="H5:J5"/>
    <mergeCell ref="K5:K6"/>
    <mergeCell ref="B93:D93"/>
    <mergeCell ref="E93:G9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workbookViewId="0" topLeftCell="A1">
      <selection activeCell="A5" sqref="A5:B5"/>
    </sheetView>
  </sheetViews>
  <sheetFormatPr defaultColWidth="9.140625" defaultRowHeight="15"/>
  <cols>
    <col min="1" max="1" width="10.140625" style="155" customWidth="1"/>
    <col min="2" max="2" width="19.57421875" style="154" customWidth="1"/>
    <col min="3" max="8" width="9.140625" style="58" customWidth="1"/>
    <col min="9" max="9" width="12.8515625" style="58" customWidth="1"/>
    <col min="10" max="16384" width="9.140625" style="58" customWidth="1"/>
  </cols>
  <sheetData>
    <row r="2" spans="1:10" ht="15">
      <c r="A2" s="229"/>
      <c r="B2" s="229"/>
      <c r="C2" s="279" t="s">
        <v>143</v>
      </c>
      <c r="D2" s="279"/>
      <c r="E2" s="279"/>
      <c r="F2" s="281" t="s">
        <v>144</v>
      </c>
      <c r="G2" s="279"/>
      <c r="H2" s="279"/>
      <c r="I2" s="279"/>
      <c r="J2" s="280"/>
    </row>
    <row r="3" spans="1:10" ht="15">
      <c r="A3" s="230"/>
      <c r="B3" s="230"/>
      <c r="C3" s="282" t="s">
        <v>140</v>
      </c>
      <c r="D3" s="282"/>
      <c r="E3" s="282"/>
      <c r="F3" s="282"/>
      <c r="G3" s="282"/>
      <c r="H3" s="282"/>
      <c r="I3" s="282"/>
      <c r="J3" s="283"/>
    </row>
    <row r="4" spans="1:10" ht="36" customHeight="1">
      <c r="A4" s="230"/>
      <c r="B4" s="230"/>
      <c r="C4" s="258" t="s">
        <v>48</v>
      </c>
      <c r="D4" s="258" t="s">
        <v>49</v>
      </c>
      <c r="E4" s="258" t="s">
        <v>45</v>
      </c>
      <c r="F4" s="198" t="s">
        <v>48</v>
      </c>
      <c r="G4" s="199" t="s">
        <v>65</v>
      </c>
      <c r="H4" s="199" t="s">
        <v>49</v>
      </c>
      <c r="I4" s="200" t="s">
        <v>45</v>
      </c>
      <c r="J4" s="169" t="s">
        <v>70</v>
      </c>
    </row>
    <row r="5" spans="1:10" ht="48">
      <c r="A5" s="243" t="s">
        <v>60</v>
      </c>
      <c r="B5" s="244" t="s">
        <v>37</v>
      </c>
      <c r="C5" s="191"/>
      <c r="D5" s="192"/>
      <c r="E5" s="193"/>
      <c r="F5" s="191" t="s">
        <v>62</v>
      </c>
      <c r="G5" s="192" t="s">
        <v>62</v>
      </c>
      <c r="H5" s="192" t="s">
        <v>62</v>
      </c>
      <c r="I5" s="192" t="s">
        <v>62</v>
      </c>
      <c r="J5" s="193" t="s">
        <v>62</v>
      </c>
    </row>
    <row r="6" spans="1:10" ht="15" customHeight="1">
      <c r="A6" s="284" t="s">
        <v>61</v>
      </c>
      <c r="B6" s="179" t="s">
        <v>10</v>
      </c>
      <c r="C6" s="188"/>
      <c r="D6" s="189" t="s">
        <v>62</v>
      </c>
      <c r="E6" s="190" t="s">
        <v>62</v>
      </c>
      <c r="F6" s="188"/>
      <c r="G6" s="189"/>
      <c r="H6" s="189" t="s">
        <v>62</v>
      </c>
      <c r="I6" s="189" t="s">
        <v>62</v>
      </c>
      <c r="J6" s="190"/>
    </row>
    <row r="7" spans="1:10" ht="15">
      <c r="A7" s="285"/>
      <c r="B7" s="187" t="s">
        <v>4</v>
      </c>
      <c r="C7" s="127"/>
      <c r="D7" s="128" t="s">
        <v>62</v>
      </c>
      <c r="E7" s="129" t="s">
        <v>62</v>
      </c>
      <c r="F7" s="127"/>
      <c r="G7" s="128"/>
      <c r="H7" s="128" t="s">
        <v>62</v>
      </c>
      <c r="I7" s="128" t="s">
        <v>62</v>
      </c>
      <c r="J7" s="129"/>
    </row>
    <row r="8" spans="1:10" ht="15">
      <c r="A8" s="285"/>
      <c r="B8" s="187" t="s">
        <v>14</v>
      </c>
      <c r="C8" s="127" t="s">
        <v>62</v>
      </c>
      <c r="D8" s="128"/>
      <c r="E8" s="129"/>
      <c r="F8" s="127"/>
      <c r="G8" s="128"/>
      <c r="H8" s="128"/>
      <c r="I8" s="128"/>
      <c r="J8" s="129"/>
    </row>
    <row r="9" spans="1:10" ht="15">
      <c r="A9" s="285"/>
      <c r="B9" s="187" t="s">
        <v>17</v>
      </c>
      <c r="C9" s="127" t="s">
        <v>62</v>
      </c>
      <c r="D9" s="128" t="s">
        <v>62</v>
      </c>
      <c r="E9" s="129"/>
      <c r="F9" s="127" t="s">
        <v>62</v>
      </c>
      <c r="G9" s="128"/>
      <c r="H9" s="128" t="s">
        <v>62</v>
      </c>
      <c r="I9" s="128" t="s">
        <v>62</v>
      </c>
      <c r="J9" s="129"/>
    </row>
    <row r="10" spans="1:10" ht="15">
      <c r="A10" s="285"/>
      <c r="B10" s="187" t="s">
        <v>56</v>
      </c>
      <c r="C10" s="127"/>
      <c r="D10" s="128" t="s">
        <v>62</v>
      </c>
      <c r="E10" s="129"/>
      <c r="F10" s="127"/>
      <c r="G10" s="128"/>
      <c r="H10" s="128"/>
      <c r="I10" s="128"/>
      <c r="J10" s="129"/>
    </row>
    <row r="11" spans="1:10" ht="15">
      <c r="A11" s="285"/>
      <c r="B11" s="187" t="s">
        <v>30</v>
      </c>
      <c r="C11" s="127"/>
      <c r="D11" s="128" t="s">
        <v>62</v>
      </c>
      <c r="E11" s="129"/>
      <c r="F11" s="127"/>
      <c r="G11" s="128"/>
      <c r="H11" s="128" t="s">
        <v>62</v>
      </c>
      <c r="I11" s="128"/>
      <c r="J11" s="129"/>
    </row>
    <row r="12" spans="1:10" ht="15">
      <c r="A12" s="285"/>
      <c r="B12" s="187" t="s">
        <v>22</v>
      </c>
      <c r="C12" s="127"/>
      <c r="D12" s="128" t="s">
        <v>62</v>
      </c>
      <c r="E12" s="129"/>
      <c r="F12" s="127"/>
      <c r="G12" s="128"/>
      <c r="H12" s="128"/>
      <c r="I12" s="128"/>
      <c r="J12" s="129"/>
    </row>
    <row r="13" spans="1:10" ht="15">
      <c r="A13" s="285"/>
      <c r="B13" s="187" t="s">
        <v>31</v>
      </c>
      <c r="C13" s="127"/>
      <c r="D13" s="128" t="s">
        <v>62</v>
      </c>
      <c r="E13" s="129"/>
      <c r="F13" s="127"/>
      <c r="G13" s="128"/>
      <c r="H13" s="128" t="s">
        <v>62</v>
      </c>
      <c r="I13" s="128"/>
      <c r="J13" s="129"/>
    </row>
    <row r="14" spans="1:10" ht="15">
      <c r="A14" s="286"/>
      <c r="B14" s="194" t="s">
        <v>23</v>
      </c>
      <c r="C14" s="195" t="s">
        <v>62</v>
      </c>
      <c r="D14" s="196" t="s">
        <v>62</v>
      </c>
      <c r="E14" s="197"/>
      <c r="F14" s="195" t="s">
        <v>62</v>
      </c>
      <c r="G14" s="196"/>
      <c r="H14" s="196" t="s">
        <v>62</v>
      </c>
      <c r="I14" s="196"/>
      <c r="J14" s="197"/>
    </row>
  </sheetData>
  <mergeCells count="5">
    <mergeCell ref="F2:J2"/>
    <mergeCell ref="C3:J3"/>
    <mergeCell ref="C2:E2"/>
    <mergeCell ref="C4:E4"/>
    <mergeCell ref="A6:A1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E22" sqref="E22"/>
    </sheetView>
  </sheetViews>
  <sheetFormatPr defaultColWidth="9.140625" defaultRowHeight="15"/>
  <cols>
    <col min="1" max="1" width="11.8515625" style="58" customWidth="1"/>
    <col min="2" max="2" width="9.140625" style="58" customWidth="1"/>
    <col min="3" max="6" width="16.28125" style="58" customWidth="1"/>
    <col min="7" max="16384" width="9.140625" style="58" customWidth="1"/>
  </cols>
  <sheetData>
    <row r="1" spans="1:7" ht="15">
      <c r="A1" s="229"/>
      <c r="B1" s="229"/>
      <c r="C1" s="287" t="s">
        <v>143</v>
      </c>
      <c r="D1" s="288"/>
      <c r="E1" s="292" t="s">
        <v>144</v>
      </c>
      <c r="F1" s="258"/>
      <c r="G1" s="293"/>
    </row>
    <row r="2" spans="1:7" ht="79.5" customHeight="1">
      <c r="A2" s="230"/>
      <c r="B2" s="230"/>
      <c r="C2" s="249" t="s">
        <v>48</v>
      </c>
      <c r="D2" s="250" t="s">
        <v>49</v>
      </c>
      <c r="E2" s="203" t="s">
        <v>45</v>
      </c>
      <c r="F2" s="203" t="s">
        <v>48</v>
      </c>
      <c r="G2" s="206" t="s">
        <v>49</v>
      </c>
    </row>
    <row r="3" spans="1:7" ht="15">
      <c r="A3" s="247"/>
      <c r="B3" s="248"/>
      <c r="C3" s="289" t="s">
        <v>142</v>
      </c>
      <c r="D3" s="290"/>
      <c r="E3" s="290"/>
      <c r="F3" s="290"/>
      <c r="G3" s="291"/>
    </row>
    <row r="4" spans="1:7" ht="36">
      <c r="A4" s="245" t="s">
        <v>60</v>
      </c>
      <c r="B4" s="246" t="s">
        <v>37</v>
      </c>
      <c r="C4" s="125"/>
      <c r="D4" s="126"/>
      <c r="E4" s="125"/>
      <c r="F4" s="126" t="s">
        <v>62</v>
      </c>
      <c r="G4" s="207" t="s">
        <v>62</v>
      </c>
    </row>
    <row r="5" spans="1:7" ht="14.4" customHeight="1">
      <c r="A5" s="285" t="s">
        <v>61</v>
      </c>
      <c r="B5" s="204" t="s">
        <v>10</v>
      </c>
      <c r="C5" s="127"/>
      <c r="D5" s="128" t="s">
        <v>62</v>
      </c>
      <c r="E5" s="127"/>
      <c r="F5" s="128"/>
      <c r="G5" s="208" t="s">
        <v>62</v>
      </c>
    </row>
    <row r="6" spans="1:7" ht="15" customHeight="1">
      <c r="A6" s="285"/>
      <c r="B6" s="204" t="s">
        <v>4</v>
      </c>
      <c r="C6" s="127"/>
      <c r="D6" s="128" t="s">
        <v>62</v>
      </c>
      <c r="E6" s="127"/>
      <c r="F6" s="128"/>
      <c r="G6" s="208" t="s">
        <v>62</v>
      </c>
    </row>
    <row r="7" spans="1:7" ht="15">
      <c r="A7" s="285"/>
      <c r="B7" s="204" t="s">
        <v>14</v>
      </c>
      <c r="C7" s="127" t="s">
        <v>62</v>
      </c>
      <c r="D7" s="128"/>
      <c r="E7" s="127"/>
      <c r="F7" s="128"/>
      <c r="G7" s="208"/>
    </row>
    <row r="8" spans="1:7" ht="15">
      <c r="A8" s="285"/>
      <c r="B8" s="204" t="s">
        <v>17</v>
      </c>
      <c r="C8" s="127" t="s">
        <v>62</v>
      </c>
      <c r="D8" s="128" t="s">
        <v>62</v>
      </c>
      <c r="E8" s="127"/>
      <c r="F8" s="128" t="s">
        <v>62</v>
      </c>
      <c r="G8" s="208" t="s">
        <v>62</v>
      </c>
    </row>
    <row r="9" spans="1:7" ht="15">
      <c r="A9" s="285"/>
      <c r="B9" s="204" t="s">
        <v>56</v>
      </c>
      <c r="C9" s="127"/>
      <c r="D9" s="128" t="s">
        <v>62</v>
      </c>
      <c r="E9" s="127"/>
      <c r="F9" s="128"/>
      <c r="G9" s="208"/>
    </row>
    <row r="10" spans="1:7" ht="15">
      <c r="A10" s="285"/>
      <c r="B10" s="204" t="s">
        <v>30</v>
      </c>
      <c r="C10" s="127"/>
      <c r="D10" s="128" t="s">
        <v>62</v>
      </c>
      <c r="E10" s="127"/>
      <c r="F10" s="128"/>
      <c r="G10" s="208" t="s">
        <v>62</v>
      </c>
    </row>
    <row r="11" spans="1:7" ht="15">
      <c r="A11" s="285"/>
      <c r="B11" s="204" t="s">
        <v>22</v>
      </c>
      <c r="C11" s="127"/>
      <c r="D11" s="128" t="s">
        <v>62</v>
      </c>
      <c r="E11" s="127"/>
      <c r="F11" s="128"/>
      <c r="G11" s="208"/>
    </row>
    <row r="12" spans="1:7" ht="15">
      <c r="A12" s="285"/>
      <c r="B12" s="204" t="s">
        <v>31</v>
      </c>
      <c r="C12" s="127"/>
      <c r="D12" s="128" t="s">
        <v>62</v>
      </c>
      <c r="E12" s="127"/>
      <c r="F12" s="128"/>
      <c r="G12" s="208" t="s">
        <v>62</v>
      </c>
    </row>
    <row r="13" spans="1:7" ht="15">
      <c r="A13" s="286"/>
      <c r="B13" s="205" t="s">
        <v>23</v>
      </c>
      <c r="C13" s="195" t="s">
        <v>62</v>
      </c>
      <c r="D13" s="196" t="s">
        <v>62</v>
      </c>
      <c r="E13" s="195"/>
      <c r="F13" s="196" t="s">
        <v>62</v>
      </c>
      <c r="G13" s="209" t="s">
        <v>62</v>
      </c>
    </row>
  </sheetData>
  <mergeCells count="4">
    <mergeCell ref="C1:D1"/>
    <mergeCell ref="A5:A13"/>
    <mergeCell ref="C3:G3"/>
    <mergeCell ref="E1:G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election activeCell="A5" sqref="A5:B5"/>
    </sheetView>
  </sheetViews>
  <sheetFormatPr defaultColWidth="9.140625" defaultRowHeight="15"/>
  <cols>
    <col min="1" max="1" width="10.140625" style="118" customWidth="1"/>
    <col min="2" max="2" width="14.140625" style="118" customWidth="1"/>
    <col min="3" max="16384" width="9.140625" style="118" customWidth="1"/>
  </cols>
  <sheetData>
    <row r="1" spans="1:14" ht="15">
      <c r="A1" s="229"/>
      <c r="B1" s="229"/>
      <c r="C1" s="298" t="s">
        <v>143</v>
      </c>
      <c r="D1" s="298"/>
      <c r="E1" s="298"/>
      <c r="F1" s="298"/>
      <c r="G1" s="298"/>
      <c r="H1" s="303"/>
      <c r="I1" s="297" t="s">
        <v>144</v>
      </c>
      <c r="J1" s="298"/>
      <c r="K1" s="298"/>
      <c r="L1" s="279"/>
      <c r="M1" s="279"/>
      <c r="N1" s="280"/>
    </row>
    <row r="2" spans="1:14" ht="33" customHeight="1">
      <c r="A2" s="230"/>
      <c r="B2" s="230"/>
      <c r="C2" s="300" t="s">
        <v>48</v>
      </c>
      <c r="D2" s="300"/>
      <c r="E2" s="300"/>
      <c r="F2" s="301" t="s">
        <v>49</v>
      </c>
      <c r="G2" s="300"/>
      <c r="H2" s="302"/>
      <c r="I2" s="299" t="s">
        <v>48</v>
      </c>
      <c r="J2" s="300"/>
      <c r="K2" s="300"/>
      <c r="L2" s="301" t="s">
        <v>49</v>
      </c>
      <c r="M2" s="300"/>
      <c r="N2" s="302"/>
    </row>
    <row r="3" spans="1:14" ht="15">
      <c r="A3" s="230"/>
      <c r="B3" s="230"/>
      <c r="C3" s="119" t="s">
        <v>35</v>
      </c>
      <c r="D3" s="119" t="s">
        <v>34</v>
      </c>
      <c r="E3" s="119" t="s">
        <v>33</v>
      </c>
      <c r="F3" s="210" t="s">
        <v>35</v>
      </c>
      <c r="G3" s="119" t="s">
        <v>34</v>
      </c>
      <c r="H3" s="121" t="s">
        <v>33</v>
      </c>
      <c r="I3" s="120" t="s">
        <v>35</v>
      </c>
      <c r="J3" s="119" t="s">
        <v>34</v>
      </c>
      <c r="K3" s="119" t="s">
        <v>33</v>
      </c>
      <c r="L3" s="210" t="s">
        <v>35</v>
      </c>
      <c r="M3" s="119" t="s">
        <v>34</v>
      </c>
      <c r="N3" s="121" t="s">
        <v>33</v>
      </c>
    </row>
    <row r="4" spans="1:14" ht="15">
      <c r="A4" s="229"/>
      <c r="B4" s="229"/>
      <c r="C4" s="282" t="s">
        <v>141</v>
      </c>
      <c r="D4" s="282"/>
      <c r="E4" s="282"/>
      <c r="F4" s="282"/>
      <c r="G4" s="282"/>
      <c r="H4" s="282"/>
      <c r="I4" s="282"/>
      <c r="J4" s="282"/>
      <c r="K4" s="282"/>
      <c r="L4" s="282"/>
      <c r="M4" s="282"/>
      <c r="N4" s="283"/>
    </row>
    <row r="5" spans="1:14" ht="48">
      <c r="A5" s="243" t="s">
        <v>60</v>
      </c>
      <c r="B5" s="244" t="s">
        <v>37</v>
      </c>
      <c r="C5" s="211"/>
      <c r="D5" s="212"/>
      <c r="E5" s="212"/>
      <c r="F5" s="213"/>
      <c r="G5" s="212"/>
      <c r="H5" s="214"/>
      <c r="I5" s="211" t="s">
        <v>62</v>
      </c>
      <c r="J5" s="212" t="s">
        <v>62</v>
      </c>
      <c r="K5" s="212" t="s">
        <v>62</v>
      </c>
      <c r="L5" s="213" t="s">
        <v>62</v>
      </c>
      <c r="M5" s="212" t="s">
        <v>62</v>
      </c>
      <c r="N5" s="214" t="s">
        <v>62</v>
      </c>
    </row>
    <row r="6" spans="1:14" ht="15">
      <c r="A6" s="294" t="s">
        <v>61</v>
      </c>
      <c r="B6" s="122" t="s">
        <v>1</v>
      </c>
      <c r="C6" s="188"/>
      <c r="D6" s="189"/>
      <c r="E6" s="189"/>
      <c r="F6" s="215" t="s">
        <v>62</v>
      </c>
      <c r="G6" s="189" t="s">
        <v>62</v>
      </c>
      <c r="H6" s="190"/>
      <c r="I6" s="188"/>
      <c r="J6" s="189"/>
      <c r="K6" s="189"/>
      <c r="L6" s="215" t="s">
        <v>62</v>
      </c>
      <c r="M6" s="189" t="s">
        <v>62</v>
      </c>
      <c r="N6" s="190"/>
    </row>
    <row r="7" spans="1:14" ht="15">
      <c r="A7" s="295"/>
      <c r="B7" s="123" t="s">
        <v>2</v>
      </c>
      <c r="C7" s="127"/>
      <c r="D7" s="128"/>
      <c r="E7" s="128"/>
      <c r="F7" s="216"/>
      <c r="G7" s="128"/>
      <c r="H7" s="129"/>
      <c r="I7" s="127"/>
      <c r="J7" s="128"/>
      <c r="K7" s="128"/>
      <c r="L7" s="216"/>
      <c r="M7" s="128" t="s">
        <v>62</v>
      </c>
      <c r="N7" s="129"/>
    </row>
    <row r="8" spans="1:14" ht="15">
      <c r="A8" s="295"/>
      <c r="B8" s="123" t="s">
        <v>4</v>
      </c>
      <c r="C8" s="127"/>
      <c r="D8" s="128"/>
      <c r="E8" s="128"/>
      <c r="F8" s="216" t="s">
        <v>62</v>
      </c>
      <c r="G8" s="128" t="s">
        <v>62</v>
      </c>
      <c r="H8" s="129" t="s">
        <v>62</v>
      </c>
      <c r="I8" s="127"/>
      <c r="J8" s="128"/>
      <c r="K8" s="128"/>
      <c r="L8" s="216" t="s">
        <v>62</v>
      </c>
      <c r="M8" s="128" t="s">
        <v>62</v>
      </c>
      <c r="N8" s="129" t="s">
        <v>62</v>
      </c>
    </row>
    <row r="9" spans="1:14" ht="15">
      <c r="A9" s="295"/>
      <c r="B9" s="123" t="s">
        <v>5</v>
      </c>
      <c r="C9" s="127"/>
      <c r="D9" s="128"/>
      <c r="E9" s="128"/>
      <c r="F9" s="216"/>
      <c r="G9" s="128" t="s">
        <v>62</v>
      </c>
      <c r="H9" s="129"/>
      <c r="I9" s="127"/>
      <c r="J9" s="128"/>
      <c r="K9" s="128"/>
      <c r="L9" s="216" t="s">
        <v>62</v>
      </c>
      <c r="M9" s="128" t="s">
        <v>62</v>
      </c>
      <c r="N9" s="129"/>
    </row>
    <row r="10" spans="1:14" ht="15">
      <c r="A10" s="295"/>
      <c r="B10" s="123" t="s">
        <v>10</v>
      </c>
      <c r="C10" s="127"/>
      <c r="D10" s="128"/>
      <c r="E10" s="128"/>
      <c r="F10" s="216" t="s">
        <v>62</v>
      </c>
      <c r="G10" s="128" t="s">
        <v>62</v>
      </c>
      <c r="H10" s="129" t="s">
        <v>62</v>
      </c>
      <c r="I10" s="127"/>
      <c r="J10" s="128" t="s">
        <v>62</v>
      </c>
      <c r="K10" s="128"/>
      <c r="L10" s="216"/>
      <c r="M10" s="128" t="s">
        <v>62</v>
      </c>
      <c r="N10" s="129" t="s">
        <v>62</v>
      </c>
    </row>
    <row r="11" spans="1:14" ht="15">
      <c r="A11" s="295"/>
      <c r="B11" s="123" t="s">
        <v>13</v>
      </c>
      <c r="C11" s="127"/>
      <c r="D11" s="128"/>
      <c r="E11" s="128"/>
      <c r="F11" s="216" t="s">
        <v>62</v>
      </c>
      <c r="G11" s="128" t="s">
        <v>62</v>
      </c>
      <c r="H11" s="129"/>
      <c r="I11" s="127"/>
      <c r="J11" s="128"/>
      <c r="K11" s="128"/>
      <c r="L11" s="216" t="s">
        <v>62</v>
      </c>
      <c r="M11" s="128" t="s">
        <v>62</v>
      </c>
      <c r="N11" s="129"/>
    </row>
    <row r="12" spans="1:14" ht="15">
      <c r="A12" s="295"/>
      <c r="B12" s="123" t="s">
        <v>14</v>
      </c>
      <c r="C12" s="127" t="s">
        <v>62</v>
      </c>
      <c r="D12" s="128" t="s">
        <v>62</v>
      </c>
      <c r="E12" s="128" t="s">
        <v>62</v>
      </c>
      <c r="F12" s="216" t="s">
        <v>62</v>
      </c>
      <c r="G12" s="128" t="s">
        <v>62</v>
      </c>
      <c r="H12" s="129"/>
      <c r="I12" s="127" t="s">
        <v>62</v>
      </c>
      <c r="J12" s="128" t="s">
        <v>62</v>
      </c>
      <c r="K12" s="128"/>
      <c r="L12" s="216"/>
      <c r="M12" s="128" t="s">
        <v>62</v>
      </c>
      <c r="N12" s="129"/>
    </row>
    <row r="13" spans="1:14" ht="15">
      <c r="A13" s="295"/>
      <c r="B13" s="123" t="s">
        <v>15</v>
      </c>
      <c r="C13" s="127"/>
      <c r="D13" s="128"/>
      <c r="E13" s="128"/>
      <c r="F13" s="216" t="s">
        <v>62</v>
      </c>
      <c r="G13" s="128" t="s">
        <v>62</v>
      </c>
      <c r="H13" s="129"/>
      <c r="I13" s="127"/>
      <c r="J13" s="128"/>
      <c r="K13" s="128"/>
      <c r="L13" s="216" t="s">
        <v>62</v>
      </c>
      <c r="M13" s="128" t="s">
        <v>62</v>
      </c>
      <c r="N13" s="129"/>
    </row>
    <row r="14" spans="1:14" ht="15">
      <c r="A14" s="295"/>
      <c r="B14" s="123" t="s">
        <v>16</v>
      </c>
      <c r="C14" s="127"/>
      <c r="D14" s="128"/>
      <c r="E14" s="128"/>
      <c r="F14" s="216" t="s">
        <v>62</v>
      </c>
      <c r="G14" s="128" t="s">
        <v>62</v>
      </c>
      <c r="H14" s="129"/>
      <c r="I14" s="127"/>
      <c r="J14" s="128"/>
      <c r="K14" s="128"/>
      <c r="L14" s="216"/>
      <c r="M14" s="128" t="s">
        <v>62</v>
      </c>
      <c r="N14" s="129"/>
    </row>
    <row r="15" spans="1:14" ht="15">
      <c r="A15" s="295"/>
      <c r="B15" s="123" t="s">
        <v>17</v>
      </c>
      <c r="C15" s="127" t="s">
        <v>62</v>
      </c>
      <c r="D15" s="128" t="s">
        <v>62</v>
      </c>
      <c r="E15" s="128" t="s">
        <v>62</v>
      </c>
      <c r="F15" s="216" t="s">
        <v>62</v>
      </c>
      <c r="G15" s="128" t="s">
        <v>62</v>
      </c>
      <c r="H15" s="129" t="s">
        <v>62</v>
      </c>
      <c r="I15" s="127" t="s">
        <v>62</v>
      </c>
      <c r="J15" s="128" t="s">
        <v>62</v>
      </c>
      <c r="K15" s="128" t="s">
        <v>62</v>
      </c>
      <c r="L15" s="216" t="s">
        <v>62</v>
      </c>
      <c r="M15" s="128" t="s">
        <v>62</v>
      </c>
      <c r="N15" s="129" t="s">
        <v>62</v>
      </c>
    </row>
    <row r="16" spans="1:14" ht="15">
      <c r="A16" s="295"/>
      <c r="B16" s="123" t="s">
        <v>22</v>
      </c>
      <c r="C16" s="127"/>
      <c r="D16" s="128"/>
      <c r="E16" s="128"/>
      <c r="F16" s="216" t="s">
        <v>62</v>
      </c>
      <c r="G16" s="128" t="s">
        <v>62</v>
      </c>
      <c r="H16" s="129" t="s">
        <v>62</v>
      </c>
      <c r="I16" s="127"/>
      <c r="J16" s="128"/>
      <c r="K16" s="128"/>
      <c r="L16" s="216"/>
      <c r="M16" s="128"/>
      <c r="N16" s="129"/>
    </row>
    <row r="17" spans="1:14" ht="15">
      <c r="A17" s="295"/>
      <c r="B17" s="123" t="s">
        <v>23</v>
      </c>
      <c r="C17" s="127" t="s">
        <v>62</v>
      </c>
      <c r="D17" s="128" t="s">
        <v>62</v>
      </c>
      <c r="E17" s="128" t="s">
        <v>62</v>
      </c>
      <c r="F17" s="216" t="s">
        <v>62</v>
      </c>
      <c r="G17" s="128" t="s">
        <v>62</v>
      </c>
      <c r="H17" s="129" t="s">
        <v>62</v>
      </c>
      <c r="I17" s="127" t="s">
        <v>62</v>
      </c>
      <c r="J17" s="128" t="s">
        <v>62</v>
      </c>
      <c r="K17" s="128" t="s">
        <v>62</v>
      </c>
      <c r="L17" s="216" t="s">
        <v>62</v>
      </c>
      <c r="M17" s="128" t="s">
        <v>62</v>
      </c>
      <c r="N17" s="129" t="s">
        <v>62</v>
      </c>
    </row>
    <row r="18" spans="1:14" ht="15">
      <c r="A18" s="295"/>
      <c r="B18" s="123" t="s">
        <v>24</v>
      </c>
      <c r="C18" s="127"/>
      <c r="D18" s="128"/>
      <c r="E18" s="128"/>
      <c r="F18" s="216" t="s">
        <v>62</v>
      </c>
      <c r="G18" s="128" t="s">
        <v>62</v>
      </c>
      <c r="H18" s="129"/>
      <c r="I18" s="127"/>
      <c r="J18" s="128"/>
      <c r="K18" s="128"/>
      <c r="L18" s="216" t="s">
        <v>62</v>
      </c>
      <c r="M18" s="128" t="s">
        <v>62</v>
      </c>
      <c r="N18" s="129"/>
    </row>
    <row r="19" spans="1:14" ht="15">
      <c r="A19" s="295"/>
      <c r="B19" s="123" t="s">
        <v>55</v>
      </c>
      <c r="C19" s="127"/>
      <c r="D19" s="128"/>
      <c r="E19" s="128"/>
      <c r="F19" s="216"/>
      <c r="G19" s="128" t="s">
        <v>62</v>
      </c>
      <c r="H19" s="129"/>
      <c r="I19" s="127"/>
      <c r="J19" s="128"/>
      <c r="K19" s="128"/>
      <c r="L19" s="216" t="s">
        <v>62</v>
      </c>
      <c r="M19" s="128"/>
      <c r="N19" s="129"/>
    </row>
    <row r="20" spans="1:14" ht="15">
      <c r="A20" s="295"/>
      <c r="B20" s="123" t="s">
        <v>56</v>
      </c>
      <c r="C20" s="127"/>
      <c r="D20" s="128"/>
      <c r="E20" s="128"/>
      <c r="F20" s="216" t="s">
        <v>62</v>
      </c>
      <c r="G20" s="128" t="s">
        <v>62</v>
      </c>
      <c r="H20" s="129" t="s">
        <v>62</v>
      </c>
      <c r="I20" s="127"/>
      <c r="J20" s="128"/>
      <c r="K20" s="128"/>
      <c r="L20" s="216"/>
      <c r="M20" s="128"/>
      <c r="N20" s="129"/>
    </row>
    <row r="21" spans="1:14" ht="15">
      <c r="A21" s="295"/>
      <c r="B21" s="123" t="s">
        <v>30</v>
      </c>
      <c r="C21" s="127"/>
      <c r="D21" s="128"/>
      <c r="E21" s="128"/>
      <c r="F21" s="216" t="s">
        <v>62</v>
      </c>
      <c r="G21" s="128" t="s">
        <v>62</v>
      </c>
      <c r="H21" s="129" t="s">
        <v>62</v>
      </c>
      <c r="I21" s="127"/>
      <c r="J21" s="128"/>
      <c r="K21" s="128"/>
      <c r="L21" s="216" t="s">
        <v>62</v>
      </c>
      <c r="M21" s="128" t="s">
        <v>62</v>
      </c>
      <c r="N21" s="129" t="s">
        <v>62</v>
      </c>
    </row>
    <row r="22" spans="1:14" ht="15">
      <c r="A22" s="296"/>
      <c r="B22" s="124" t="s">
        <v>31</v>
      </c>
      <c r="C22" s="195"/>
      <c r="D22" s="196"/>
      <c r="E22" s="196"/>
      <c r="F22" s="217" t="s">
        <v>62</v>
      </c>
      <c r="G22" s="196" t="s">
        <v>62</v>
      </c>
      <c r="H22" s="197" t="s">
        <v>62</v>
      </c>
      <c r="I22" s="195"/>
      <c r="J22" s="196"/>
      <c r="K22" s="196"/>
      <c r="L22" s="217" t="s">
        <v>62</v>
      </c>
      <c r="M22" s="196" t="s">
        <v>62</v>
      </c>
      <c r="N22" s="197" t="s">
        <v>62</v>
      </c>
    </row>
  </sheetData>
  <mergeCells count="8">
    <mergeCell ref="A6:A22"/>
    <mergeCell ref="I1:N1"/>
    <mergeCell ref="I2:K2"/>
    <mergeCell ref="L2:N2"/>
    <mergeCell ref="C4:N4"/>
    <mergeCell ref="C1:H1"/>
    <mergeCell ref="C2:E2"/>
    <mergeCell ref="F2:H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workbookViewId="0" topLeftCell="A1">
      <selection activeCell="I20" sqref="I20"/>
    </sheetView>
  </sheetViews>
  <sheetFormatPr defaultColWidth="9.140625" defaultRowHeight="15"/>
  <cols>
    <col min="1" max="16384" width="9.140625" style="58" customWidth="1"/>
  </cols>
  <sheetData>
    <row r="3" spans="1:8" ht="15">
      <c r="A3" s="229"/>
      <c r="B3" s="229"/>
      <c r="C3" s="297" t="s">
        <v>143</v>
      </c>
      <c r="D3" s="298"/>
      <c r="E3" s="298"/>
      <c r="F3" s="309" t="s">
        <v>144</v>
      </c>
      <c r="G3" s="298"/>
      <c r="H3" s="310"/>
    </row>
    <row r="4" spans="1:8" ht="34.5" customHeight="1">
      <c r="A4" s="230"/>
      <c r="B4" s="230"/>
      <c r="C4" s="299" t="s">
        <v>45</v>
      </c>
      <c r="D4" s="300"/>
      <c r="E4" s="300"/>
      <c r="F4" s="304" t="s">
        <v>45</v>
      </c>
      <c r="G4" s="300"/>
      <c r="H4" s="305"/>
    </row>
    <row r="5" spans="1:8" ht="15">
      <c r="A5" s="230"/>
      <c r="B5" s="230"/>
      <c r="C5" s="299" t="s">
        <v>141</v>
      </c>
      <c r="D5" s="300"/>
      <c r="E5" s="300"/>
      <c r="F5" s="300"/>
      <c r="G5" s="300"/>
      <c r="H5" s="305"/>
    </row>
    <row r="6" spans="1:8" ht="15">
      <c r="A6" s="229"/>
      <c r="B6" s="229"/>
      <c r="C6" s="218" t="s">
        <v>35</v>
      </c>
      <c r="D6" s="219" t="s">
        <v>34</v>
      </c>
      <c r="E6" s="220" t="s">
        <v>33</v>
      </c>
      <c r="F6" s="219" t="s">
        <v>35</v>
      </c>
      <c r="G6" s="219" t="s">
        <v>34</v>
      </c>
      <c r="H6" s="221" t="s">
        <v>33</v>
      </c>
    </row>
    <row r="7" spans="1:8" ht="66" customHeight="1">
      <c r="A7" s="202" t="s">
        <v>60</v>
      </c>
      <c r="B7" s="201" t="s">
        <v>37</v>
      </c>
      <c r="C7" s="211"/>
      <c r="D7" s="212"/>
      <c r="E7" s="214"/>
      <c r="F7" s="212" t="s">
        <v>62</v>
      </c>
      <c r="G7" s="212" t="s">
        <v>62</v>
      </c>
      <c r="H7" s="214" t="s">
        <v>62</v>
      </c>
    </row>
    <row r="8" spans="1:8" ht="15">
      <c r="A8" s="306" t="s">
        <v>61</v>
      </c>
      <c r="B8" s="122" t="s">
        <v>1</v>
      </c>
      <c r="C8" s="188" t="s">
        <v>62</v>
      </c>
      <c r="D8" s="189" t="s">
        <v>62</v>
      </c>
      <c r="E8" s="190"/>
      <c r="F8" s="189" t="s">
        <v>62</v>
      </c>
      <c r="G8" s="189" t="s">
        <v>62</v>
      </c>
      <c r="H8" s="190"/>
    </row>
    <row r="9" spans="1:8" ht="15">
      <c r="A9" s="307"/>
      <c r="B9" s="123" t="s">
        <v>2</v>
      </c>
      <c r="C9" s="127"/>
      <c r="D9" s="128"/>
      <c r="E9" s="129"/>
      <c r="F9" s="128"/>
      <c r="G9" s="128" t="s">
        <v>62</v>
      </c>
      <c r="H9" s="129"/>
    </row>
    <row r="10" spans="1:8" ht="15">
      <c r="A10" s="307"/>
      <c r="B10" s="123" t="s">
        <v>4</v>
      </c>
      <c r="C10" s="127" t="s">
        <v>62</v>
      </c>
      <c r="D10" s="128" t="s">
        <v>62</v>
      </c>
      <c r="E10" s="129" t="s">
        <v>62</v>
      </c>
      <c r="F10" s="128" t="s">
        <v>62</v>
      </c>
      <c r="G10" s="128" t="s">
        <v>62</v>
      </c>
      <c r="H10" s="129" t="s">
        <v>62</v>
      </c>
    </row>
    <row r="11" spans="1:8" ht="15">
      <c r="A11" s="307"/>
      <c r="B11" s="123" t="s">
        <v>10</v>
      </c>
      <c r="C11" s="127" t="s">
        <v>62</v>
      </c>
      <c r="D11" s="128" t="s">
        <v>62</v>
      </c>
      <c r="E11" s="129" t="s">
        <v>62</v>
      </c>
      <c r="F11" s="128" t="s">
        <v>62</v>
      </c>
      <c r="G11" s="128" t="s">
        <v>62</v>
      </c>
      <c r="H11" s="129" t="s">
        <v>62</v>
      </c>
    </row>
    <row r="12" spans="1:8" ht="15">
      <c r="A12" s="307"/>
      <c r="B12" s="123" t="s">
        <v>14</v>
      </c>
      <c r="C12" s="127" t="s">
        <v>62</v>
      </c>
      <c r="D12" s="128" t="s">
        <v>62</v>
      </c>
      <c r="E12" s="129"/>
      <c r="F12" s="128" t="s">
        <v>62</v>
      </c>
      <c r="G12" s="128" t="s">
        <v>62</v>
      </c>
      <c r="H12" s="129"/>
    </row>
    <row r="13" spans="1:8" ht="15">
      <c r="A13" s="307"/>
      <c r="B13" s="123" t="s">
        <v>15</v>
      </c>
      <c r="C13" s="127" t="s">
        <v>62</v>
      </c>
      <c r="D13" s="128" t="s">
        <v>62</v>
      </c>
      <c r="E13" s="129"/>
      <c r="F13" s="128" t="s">
        <v>62</v>
      </c>
      <c r="G13" s="128" t="s">
        <v>62</v>
      </c>
      <c r="H13" s="129"/>
    </row>
    <row r="14" spans="1:8" ht="15">
      <c r="A14" s="307"/>
      <c r="B14" s="123" t="s">
        <v>17</v>
      </c>
      <c r="C14" s="127" t="s">
        <v>62</v>
      </c>
      <c r="D14" s="128" t="s">
        <v>62</v>
      </c>
      <c r="E14" s="129"/>
      <c r="F14" s="128" t="s">
        <v>62</v>
      </c>
      <c r="G14" s="128" t="s">
        <v>62</v>
      </c>
      <c r="H14" s="129" t="s">
        <v>62</v>
      </c>
    </row>
    <row r="15" spans="1:8" ht="15">
      <c r="A15" s="307"/>
      <c r="B15" s="123" t="s">
        <v>23</v>
      </c>
      <c r="C15" s="127" t="s">
        <v>62</v>
      </c>
      <c r="D15" s="128" t="s">
        <v>62</v>
      </c>
      <c r="E15" s="129"/>
      <c r="F15" s="128"/>
      <c r="G15" s="128" t="s">
        <v>62</v>
      </c>
      <c r="H15" s="129"/>
    </row>
    <row r="16" spans="1:8" ht="15">
      <c r="A16" s="307"/>
      <c r="B16" s="123" t="s">
        <v>56</v>
      </c>
      <c r="C16" s="127" t="s">
        <v>62</v>
      </c>
      <c r="D16" s="128" t="s">
        <v>62</v>
      </c>
      <c r="E16" s="129"/>
      <c r="F16" s="128"/>
      <c r="G16" s="128"/>
      <c r="H16" s="129"/>
    </row>
    <row r="17" spans="1:8" ht="15">
      <c r="A17" s="308"/>
      <c r="B17" s="124" t="s">
        <v>30</v>
      </c>
      <c r="C17" s="195" t="s">
        <v>62</v>
      </c>
      <c r="D17" s="196"/>
      <c r="E17" s="197"/>
      <c r="F17" s="196" t="s">
        <v>62</v>
      </c>
      <c r="G17" s="196"/>
      <c r="H17" s="197"/>
    </row>
  </sheetData>
  <mergeCells count="6">
    <mergeCell ref="C4:E4"/>
    <mergeCell ref="F4:H4"/>
    <mergeCell ref="A8:A17"/>
    <mergeCell ref="C3:E3"/>
    <mergeCell ref="F3:H3"/>
    <mergeCell ref="C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topLeftCell="A1">
      <selection activeCell="L44" sqref="L44"/>
    </sheetView>
  </sheetViews>
  <sheetFormatPr defaultColWidth="9.140625" defaultRowHeight="15"/>
  <cols>
    <col min="1" max="16384" width="9.140625" style="3" customWidth="1"/>
  </cols>
  <sheetData>
    <row r="1" ht="15.75">
      <c r="A1" s="26" t="s">
        <v>151</v>
      </c>
    </row>
    <row r="2" ht="12.75">
      <c r="A2" s="27" t="s">
        <v>52</v>
      </c>
    </row>
    <row r="3" ht="12.75">
      <c r="A3" s="27"/>
    </row>
    <row r="4" spans="1:4" ht="30.75" customHeight="1">
      <c r="A4" s="31"/>
      <c r="B4" s="30" t="s">
        <v>40</v>
      </c>
      <c r="C4" s="29" t="s">
        <v>41</v>
      </c>
      <c r="D4" s="32" t="s">
        <v>42</v>
      </c>
    </row>
    <row r="5" spans="1:4" ht="12">
      <c r="A5" s="84" t="s">
        <v>36</v>
      </c>
      <c r="B5" s="49">
        <v>31.3</v>
      </c>
      <c r="C5" s="48">
        <v>13.2</v>
      </c>
      <c r="D5" s="85">
        <v>11.6</v>
      </c>
    </row>
    <row r="6" spans="1:4" ht="12">
      <c r="A6" s="33"/>
      <c r="B6" s="21"/>
      <c r="C6" s="14"/>
      <c r="D6" s="34"/>
    </row>
    <row r="7" spans="1:4" ht="12">
      <c r="A7" s="33" t="s">
        <v>7</v>
      </c>
      <c r="B7" s="21">
        <v>57.6</v>
      </c>
      <c r="C7" s="14">
        <v>23.8</v>
      </c>
      <c r="D7" s="34">
        <v>22.1</v>
      </c>
    </row>
    <row r="8" spans="1:4" ht="12">
      <c r="A8" s="33" t="s">
        <v>11</v>
      </c>
      <c r="B8" s="21">
        <v>51</v>
      </c>
      <c r="C8" s="14">
        <v>21.8</v>
      </c>
      <c r="D8" s="34">
        <v>15.3</v>
      </c>
    </row>
    <row r="9" spans="1:4" ht="12">
      <c r="A9" s="33" t="s">
        <v>26</v>
      </c>
      <c r="B9" s="21">
        <v>48.9</v>
      </c>
      <c r="C9" s="14">
        <v>13</v>
      </c>
      <c r="D9" s="34">
        <v>10.5</v>
      </c>
    </row>
    <row r="10" spans="1:4" ht="12">
      <c r="A10" s="33" t="s">
        <v>6</v>
      </c>
      <c r="B10" s="21">
        <v>48.2</v>
      </c>
      <c r="C10" s="14">
        <v>23.4</v>
      </c>
      <c r="D10" s="34">
        <v>18.2</v>
      </c>
    </row>
    <row r="11" spans="1:4" ht="12">
      <c r="A11" s="33" t="s">
        <v>15</v>
      </c>
      <c r="B11" s="21">
        <v>44</v>
      </c>
      <c r="C11" s="14">
        <v>11.3</v>
      </c>
      <c r="D11" s="34">
        <v>10.2</v>
      </c>
    </row>
    <row r="12" spans="1:4" ht="12">
      <c r="A12" s="33" t="s">
        <v>25</v>
      </c>
      <c r="B12" s="21">
        <v>42.7</v>
      </c>
      <c r="C12" s="14">
        <v>12.5</v>
      </c>
      <c r="D12" s="34">
        <v>19.3</v>
      </c>
    </row>
    <row r="13" spans="1:4" ht="12">
      <c r="A13" s="33" t="s">
        <v>21</v>
      </c>
      <c r="B13" s="21">
        <v>41</v>
      </c>
      <c r="C13" s="14">
        <v>12.4</v>
      </c>
      <c r="D13" s="34">
        <v>13.9</v>
      </c>
    </row>
    <row r="14" spans="1:4" ht="12">
      <c r="A14" s="33" t="s">
        <v>5</v>
      </c>
      <c r="B14" s="21">
        <v>39</v>
      </c>
      <c r="C14" s="14">
        <v>12.4</v>
      </c>
      <c r="D14" s="34">
        <v>16</v>
      </c>
    </row>
    <row r="15" spans="1:4" ht="12">
      <c r="A15" s="33" t="s">
        <v>8</v>
      </c>
      <c r="B15" s="21">
        <v>34.2</v>
      </c>
      <c r="C15" s="14">
        <v>14.7</v>
      </c>
      <c r="D15" s="34">
        <v>13.6</v>
      </c>
    </row>
    <row r="16" spans="1:4" ht="12">
      <c r="A16" s="33" t="s">
        <v>10</v>
      </c>
      <c r="B16" s="21">
        <v>33.8</v>
      </c>
      <c r="C16" s="14">
        <v>12.2</v>
      </c>
      <c r="D16" s="34">
        <v>12</v>
      </c>
    </row>
    <row r="17" spans="1:4" ht="12">
      <c r="A17" s="33" t="s">
        <v>9</v>
      </c>
      <c r="B17" s="21">
        <v>33</v>
      </c>
      <c r="C17" s="14">
        <v>14.4</v>
      </c>
      <c r="D17" s="34">
        <v>13</v>
      </c>
    </row>
    <row r="18" spans="1:4" ht="12">
      <c r="A18" s="33" t="s">
        <v>4</v>
      </c>
      <c r="B18" s="21">
        <v>32.7</v>
      </c>
      <c r="C18" s="14">
        <v>10.5</v>
      </c>
      <c r="D18" s="34">
        <v>15.6</v>
      </c>
    </row>
    <row r="19" spans="1:4" ht="12">
      <c r="A19" s="33" t="s">
        <v>0</v>
      </c>
      <c r="B19" s="21">
        <v>32.4</v>
      </c>
      <c r="C19" s="14">
        <v>11.8</v>
      </c>
      <c r="D19" s="34">
        <v>8.1</v>
      </c>
    </row>
    <row r="20" spans="1:4" ht="12">
      <c r="A20" s="33" t="s">
        <v>3</v>
      </c>
      <c r="B20" s="21">
        <v>29.3</v>
      </c>
      <c r="C20" s="14">
        <v>9.6</v>
      </c>
      <c r="D20" s="34">
        <v>8</v>
      </c>
    </row>
    <row r="21" spans="1:4" ht="12">
      <c r="A21" s="33" t="s">
        <v>14</v>
      </c>
      <c r="B21" s="21">
        <v>28.6</v>
      </c>
      <c r="C21" s="14">
        <v>10.7</v>
      </c>
      <c r="D21" s="34">
        <v>11.4</v>
      </c>
    </row>
    <row r="22" spans="1:4" ht="12">
      <c r="A22" s="33" t="s">
        <v>12</v>
      </c>
      <c r="B22" s="21">
        <v>28.2</v>
      </c>
      <c r="C22" s="14">
        <v>14.4</v>
      </c>
      <c r="D22" s="34">
        <v>13.4</v>
      </c>
    </row>
    <row r="23" spans="1:4" ht="12">
      <c r="A23" s="33" t="s">
        <v>22</v>
      </c>
      <c r="B23" s="21">
        <v>27.8</v>
      </c>
      <c r="C23" s="14">
        <v>7.6</v>
      </c>
      <c r="D23" s="34">
        <v>5.2</v>
      </c>
    </row>
    <row r="24" spans="1:4" ht="12">
      <c r="A24" s="33" t="s">
        <v>23</v>
      </c>
      <c r="B24" s="21">
        <v>26.8</v>
      </c>
      <c r="C24" s="14">
        <v>6.8</v>
      </c>
      <c r="D24" s="34">
        <v>6.9</v>
      </c>
    </row>
    <row r="25" spans="1:4" ht="12">
      <c r="A25" s="33" t="s">
        <v>24</v>
      </c>
      <c r="B25" s="21">
        <v>26.3</v>
      </c>
      <c r="C25" s="14">
        <v>9</v>
      </c>
      <c r="D25" s="34">
        <v>7.2</v>
      </c>
    </row>
    <row r="26" spans="1:4" ht="12">
      <c r="A26" s="33" t="s">
        <v>1</v>
      </c>
      <c r="B26" s="21">
        <v>25.5</v>
      </c>
      <c r="C26" s="14">
        <v>8.7</v>
      </c>
      <c r="D26" s="34">
        <v>7.6</v>
      </c>
    </row>
    <row r="27" spans="1:4" ht="12">
      <c r="A27" s="33" t="s">
        <v>13</v>
      </c>
      <c r="B27" s="21">
        <v>24.1</v>
      </c>
      <c r="C27" s="14">
        <v>12.3</v>
      </c>
      <c r="D27" s="34">
        <v>13.8</v>
      </c>
    </row>
    <row r="28" spans="1:4" ht="12">
      <c r="A28" s="33" t="s">
        <v>18</v>
      </c>
      <c r="B28" s="21">
        <v>23.6</v>
      </c>
      <c r="C28" s="14">
        <v>9.3</v>
      </c>
      <c r="D28" s="34">
        <v>9.7</v>
      </c>
    </row>
    <row r="29" spans="1:4" ht="12">
      <c r="A29" s="33" t="s">
        <v>19</v>
      </c>
      <c r="B29" s="21">
        <v>20.4</v>
      </c>
      <c r="C29" s="14">
        <v>11.9</v>
      </c>
      <c r="D29" s="34">
        <v>12.2</v>
      </c>
    </row>
    <row r="30" spans="1:4" ht="12">
      <c r="A30" s="33" t="s">
        <v>16</v>
      </c>
      <c r="B30" s="21">
        <v>19.6</v>
      </c>
      <c r="C30" s="14">
        <v>7.2</v>
      </c>
      <c r="D30" s="34">
        <v>7.1</v>
      </c>
    </row>
    <row r="31" spans="1:4" ht="12">
      <c r="A31" s="33" t="s">
        <v>17</v>
      </c>
      <c r="B31" s="21">
        <v>18.7</v>
      </c>
      <c r="C31" s="14">
        <v>6.3</v>
      </c>
      <c r="D31" s="34">
        <v>5.1</v>
      </c>
    </row>
    <row r="32" spans="1:4" ht="12">
      <c r="A32" s="33" t="s">
        <v>20</v>
      </c>
      <c r="B32" s="21">
        <v>17.3</v>
      </c>
      <c r="C32" s="14">
        <v>5.5</v>
      </c>
      <c r="D32" s="34">
        <v>5.5</v>
      </c>
    </row>
    <row r="33" spans="1:4" ht="12">
      <c r="A33" s="33" t="s">
        <v>37</v>
      </c>
      <c r="B33" s="21">
        <v>17.1</v>
      </c>
      <c r="C33" s="14">
        <v>7.9</v>
      </c>
      <c r="D33" s="34">
        <v>7.9</v>
      </c>
    </row>
    <row r="34" spans="1:4" ht="12">
      <c r="A34" s="33" t="s">
        <v>2</v>
      </c>
      <c r="B34" s="21">
        <v>11</v>
      </c>
      <c r="C34" s="14">
        <v>3.5</v>
      </c>
      <c r="D34" s="34">
        <v>3</v>
      </c>
    </row>
    <row r="35" spans="1:4" ht="12">
      <c r="A35" s="33"/>
      <c r="B35" s="21"/>
      <c r="C35" s="14"/>
      <c r="D35" s="34"/>
    </row>
    <row r="36" spans="1:4" ht="12">
      <c r="A36" s="33" t="s">
        <v>28</v>
      </c>
      <c r="B36" s="21">
        <v>28.8</v>
      </c>
      <c r="C36" s="14">
        <v>10</v>
      </c>
      <c r="D36" s="34">
        <v>6</v>
      </c>
    </row>
    <row r="37" spans="1:4" ht="12">
      <c r="A37" s="33" t="s">
        <v>29</v>
      </c>
      <c r="B37" s="21">
        <v>26.4</v>
      </c>
      <c r="C37" s="14">
        <v>14.4</v>
      </c>
      <c r="D37" s="34">
        <v>18.9</v>
      </c>
    </row>
    <row r="38" spans="1:4" ht="12">
      <c r="A38" s="33" t="s">
        <v>55</v>
      </c>
      <c r="B38" s="21">
        <v>25.1</v>
      </c>
      <c r="C38" s="14">
        <v>10.6</v>
      </c>
      <c r="D38" s="34">
        <v>10.5</v>
      </c>
    </row>
    <row r="39" spans="1:4" ht="12">
      <c r="A39" s="33"/>
      <c r="B39" s="21"/>
      <c r="C39" s="14"/>
      <c r="D39" s="34"/>
    </row>
    <row r="40" spans="1:4" ht="12">
      <c r="A40" s="33" t="s">
        <v>27</v>
      </c>
      <c r="B40" s="21">
        <v>30.6</v>
      </c>
      <c r="C40" s="14">
        <v>8.7</v>
      </c>
      <c r="D40" s="34">
        <v>9.6</v>
      </c>
    </row>
    <row r="41" spans="1:4" ht="12">
      <c r="A41" s="33"/>
      <c r="B41" s="21"/>
      <c r="C41" s="14"/>
      <c r="D41" s="34"/>
    </row>
    <row r="42" spans="1:4" ht="12">
      <c r="A42" s="33" t="s">
        <v>30</v>
      </c>
      <c r="B42" s="21">
        <v>45.7</v>
      </c>
      <c r="C42" s="14">
        <v>23.2</v>
      </c>
      <c r="D42" s="34">
        <v>18.9</v>
      </c>
    </row>
    <row r="43" spans="1:4" ht="12">
      <c r="A43" s="33" t="s">
        <v>31</v>
      </c>
      <c r="B43" s="21">
        <v>44</v>
      </c>
      <c r="C43" s="14">
        <v>18</v>
      </c>
      <c r="D43" s="34">
        <v>15.9</v>
      </c>
    </row>
    <row r="44" spans="1:4" ht="12">
      <c r="A44" s="33" t="s">
        <v>32</v>
      </c>
      <c r="B44" s="21">
        <v>39.6</v>
      </c>
      <c r="C44" s="14">
        <v>21.7</v>
      </c>
      <c r="D44" s="34">
        <v>20.8</v>
      </c>
    </row>
    <row r="46" ht="12">
      <c r="A46" s="3" t="s">
        <v>57</v>
      </c>
    </row>
    <row r="47" ht="12">
      <c r="A47" s="28" t="s">
        <v>43</v>
      </c>
    </row>
    <row r="49" ht="15.75">
      <c r="A49" s="26" t="s">
        <v>203</v>
      </c>
    </row>
    <row r="50" ht="12.75">
      <c r="A50" s="27" t="s">
        <v>39</v>
      </c>
    </row>
    <row r="52" spans="1:5" ht="33.75">
      <c r="A52" s="68" t="s">
        <v>79</v>
      </c>
      <c r="B52" s="30" t="s">
        <v>153</v>
      </c>
      <c r="C52" s="30" t="s">
        <v>40</v>
      </c>
      <c r="D52" s="29" t="s">
        <v>41</v>
      </c>
      <c r="E52" s="32" t="s">
        <v>42</v>
      </c>
    </row>
    <row r="53" spans="1:5" ht="12.75">
      <c r="A53" s="66" t="s">
        <v>154</v>
      </c>
      <c r="B53" s="67">
        <v>13.9</v>
      </c>
      <c r="C53" s="67">
        <v>26.6</v>
      </c>
      <c r="D53" s="67">
        <v>12.3</v>
      </c>
      <c r="E53" s="67">
        <v>12.3</v>
      </c>
    </row>
    <row r="54" spans="1:9" ht="12.75">
      <c r="A54" s="64" t="s">
        <v>159</v>
      </c>
      <c r="B54" s="62">
        <v>14</v>
      </c>
      <c r="C54" s="62">
        <v>27.3</v>
      </c>
      <c r="D54" s="62">
        <v>12.3</v>
      </c>
      <c r="E54" s="62">
        <v>12.3</v>
      </c>
      <c r="F54" s="69"/>
      <c r="G54" s="69"/>
      <c r="H54" s="69"/>
      <c r="I54" s="69"/>
    </row>
    <row r="55" spans="1:9" ht="12.75">
      <c r="A55" s="64" t="s">
        <v>160</v>
      </c>
      <c r="B55" s="62">
        <v>14</v>
      </c>
      <c r="C55" s="62">
        <v>27.8</v>
      </c>
      <c r="D55" s="62">
        <v>12.3</v>
      </c>
      <c r="E55" s="62">
        <v>12.2</v>
      </c>
      <c r="F55" s="69"/>
      <c r="G55" s="69"/>
      <c r="H55" s="69"/>
      <c r="I55" s="69"/>
    </row>
    <row r="56" spans="1:9" ht="12.75">
      <c r="A56" s="64" t="s">
        <v>161</v>
      </c>
      <c r="B56" s="62">
        <v>14.4</v>
      </c>
      <c r="C56" s="62">
        <v>28.4</v>
      </c>
      <c r="D56" s="62">
        <v>12.7</v>
      </c>
      <c r="E56" s="62">
        <v>12.3</v>
      </c>
      <c r="F56" s="69"/>
      <c r="G56" s="69"/>
      <c r="H56" s="69"/>
      <c r="I56" s="69"/>
    </row>
    <row r="57" spans="1:9" ht="12.75">
      <c r="A57" s="64" t="s">
        <v>155</v>
      </c>
      <c r="B57" s="62">
        <v>15.3</v>
      </c>
      <c r="C57" s="62">
        <v>30.5</v>
      </c>
      <c r="D57" s="62">
        <v>13.6</v>
      </c>
      <c r="E57" s="62">
        <v>12.8</v>
      </c>
      <c r="F57" s="69"/>
      <c r="G57" s="69"/>
      <c r="H57" s="69"/>
      <c r="I57" s="69"/>
    </row>
    <row r="58" spans="1:9" ht="12.75">
      <c r="A58" s="64" t="s">
        <v>158</v>
      </c>
      <c r="B58" s="62">
        <v>16</v>
      </c>
      <c r="C58" s="62">
        <v>32.1</v>
      </c>
      <c r="D58" s="62">
        <v>14.2</v>
      </c>
      <c r="E58" s="62">
        <v>12.9</v>
      </c>
      <c r="F58" s="69"/>
      <c r="G58" s="69"/>
      <c r="H58" s="69"/>
      <c r="I58" s="69"/>
    </row>
    <row r="59" spans="1:9" ht="12.75">
      <c r="A59" s="64" t="s">
        <v>162</v>
      </c>
      <c r="B59" s="62">
        <v>16.4</v>
      </c>
      <c r="C59" s="62">
        <v>32.9</v>
      </c>
      <c r="D59" s="62">
        <v>14.7</v>
      </c>
      <c r="E59" s="62">
        <v>13.1</v>
      </c>
      <c r="F59" s="69"/>
      <c r="G59" s="69"/>
      <c r="H59" s="69"/>
      <c r="I59" s="69"/>
    </row>
    <row r="60" spans="1:9" ht="12.75">
      <c r="A60" s="64" t="s">
        <v>163</v>
      </c>
      <c r="B60" s="62">
        <v>16.8</v>
      </c>
      <c r="C60" s="62">
        <v>33.6</v>
      </c>
      <c r="D60" s="62">
        <v>15</v>
      </c>
      <c r="E60" s="62">
        <v>13.5</v>
      </c>
      <c r="F60" s="69"/>
      <c r="G60" s="69"/>
      <c r="H60" s="69"/>
      <c r="I60" s="69"/>
    </row>
    <row r="61" spans="1:9" ht="12.75">
      <c r="A61" s="64" t="s">
        <v>156</v>
      </c>
      <c r="B61" s="62">
        <v>17.2</v>
      </c>
      <c r="C61" s="62">
        <v>34</v>
      </c>
      <c r="D61" s="62">
        <v>15.4</v>
      </c>
      <c r="E61" s="62">
        <v>14.1</v>
      </c>
      <c r="F61" s="69"/>
      <c r="G61" s="69"/>
      <c r="H61" s="69"/>
      <c r="I61" s="69"/>
    </row>
    <row r="62" spans="1:9" ht="12.75">
      <c r="A62" s="64" t="s">
        <v>164</v>
      </c>
      <c r="B62" s="62">
        <v>17</v>
      </c>
      <c r="C62" s="62">
        <v>33.9</v>
      </c>
      <c r="D62" s="62">
        <v>15.3</v>
      </c>
      <c r="E62" s="62">
        <v>13.7</v>
      </c>
      <c r="F62" s="69"/>
      <c r="G62" s="69"/>
      <c r="H62" s="69"/>
      <c r="I62" s="69"/>
    </row>
    <row r="63" spans="1:9" ht="12.75">
      <c r="A63" s="64" t="s">
        <v>165</v>
      </c>
      <c r="B63" s="62">
        <v>16.9</v>
      </c>
      <c r="C63" s="62">
        <v>33.3</v>
      </c>
      <c r="D63" s="62">
        <v>15.2</v>
      </c>
      <c r="E63" s="62">
        <v>13.7</v>
      </c>
      <c r="F63" s="69"/>
      <c r="G63" s="69"/>
      <c r="H63" s="69"/>
      <c r="I63" s="69"/>
    </row>
    <row r="64" spans="1:9" ht="12.75">
      <c r="A64" s="64" t="s">
        <v>166</v>
      </c>
      <c r="B64" s="62">
        <v>17</v>
      </c>
      <c r="C64" s="62">
        <v>33.7</v>
      </c>
      <c r="D64" s="62">
        <v>15.3</v>
      </c>
      <c r="E64" s="62">
        <v>13.9</v>
      </c>
      <c r="F64" s="69"/>
      <c r="G64" s="69"/>
      <c r="H64" s="69"/>
      <c r="I64" s="69"/>
    </row>
    <row r="65" spans="1:9" ht="12.75">
      <c r="A65" s="64" t="s">
        <v>157</v>
      </c>
      <c r="B65" s="62">
        <v>17.1</v>
      </c>
      <c r="C65" s="62">
        <v>34.1</v>
      </c>
      <c r="D65" s="62">
        <v>15.3</v>
      </c>
      <c r="E65" s="62">
        <v>14</v>
      </c>
      <c r="F65" s="69"/>
      <c r="G65" s="69"/>
      <c r="H65" s="69"/>
      <c r="I65" s="69"/>
    </row>
    <row r="66" spans="1:9" ht="12.75">
      <c r="A66" s="64" t="s">
        <v>167</v>
      </c>
      <c r="B66" s="62">
        <v>17</v>
      </c>
      <c r="C66" s="62">
        <v>34.2</v>
      </c>
      <c r="D66" s="62">
        <v>15.3</v>
      </c>
      <c r="E66" s="62">
        <v>13.7</v>
      </c>
      <c r="F66" s="69"/>
      <c r="G66" s="69"/>
      <c r="H66" s="69"/>
      <c r="I66" s="69"/>
    </row>
    <row r="67" spans="1:9" ht="12.75">
      <c r="A67" s="64" t="s">
        <v>168</v>
      </c>
      <c r="B67" s="62">
        <v>17.2</v>
      </c>
      <c r="C67" s="62">
        <v>34.4</v>
      </c>
      <c r="D67" s="62">
        <v>15.6</v>
      </c>
      <c r="E67" s="62">
        <v>13.9</v>
      </c>
      <c r="F67" s="69"/>
      <c r="G67" s="69"/>
      <c r="H67" s="69"/>
      <c r="I67" s="69"/>
    </row>
    <row r="68" spans="1:9" ht="12.75">
      <c r="A68" s="64" t="s">
        <v>169</v>
      </c>
      <c r="B68" s="62">
        <v>17.6</v>
      </c>
      <c r="C68" s="62">
        <v>35</v>
      </c>
      <c r="D68" s="62">
        <v>15.9</v>
      </c>
      <c r="E68" s="62">
        <v>14.2</v>
      </c>
      <c r="F68" s="69"/>
      <c r="G68" s="69"/>
      <c r="H68" s="69"/>
      <c r="I68" s="69"/>
    </row>
    <row r="69" spans="1:9" ht="12.75">
      <c r="A69" s="64" t="s">
        <v>170</v>
      </c>
      <c r="B69" s="62">
        <v>18</v>
      </c>
      <c r="C69" s="62">
        <v>35.5</v>
      </c>
      <c r="D69" s="62">
        <v>16.4</v>
      </c>
      <c r="E69" s="62">
        <v>14.5</v>
      </c>
      <c r="F69" s="69"/>
      <c r="G69" s="69"/>
      <c r="H69" s="69"/>
      <c r="I69" s="69"/>
    </row>
    <row r="70" spans="1:9" ht="12.75">
      <c r="A70" s="64" t="s">
        <v>171</v>
      </c>
      <c r="B70" s="62">
        <v>18.3</v>
      </c>
      <c r="C70" s="62">
        <v>36.4</v>
      </c>
      <c r="D70" s="62">
        <v>16.6</v>
      </c>
      <c r="E70" s="62">
        <v>14.7</v>
      </c>
      <c r="F70" s="69"/>
      <c r="G70" s="69"/>
      <c r="H70" s="69"/>
      <c r="I70" s="69"/>
    </row>
    <row r="71" spans="1:9" ht="12.75">
      <c r="A71" s="64" t="s">
        <v>172</v>
      </c>
      <c r="B71" s="62">
        <v>18.5</v>
      </c>
      <c r="C71" s="62">
        <v>36.6</v>
      </c>
      <c r="D71" s="62">
        <v>16.8</v>
      </c>
      <c r="E71" s="62">
        <v>14.8</v>
      </c>
      <c r="F71" s="69"/>
      <c r="G71" s="69"/>
      <c r="H71" s="69"/>
      <c r="I71" s="69"/>
    </row>
    <row r="72" spans="1:9" ht="12.75">
      <c r="A72" s="64" t="s">
        <v>173</v>
      </c>
      <c r="B72" s="62">
        <v>18.9</v>
      </c>
      <c r="C72" s="62">
        <v>37</v>
      </c>
      <c r="D72" s="62">
        <v>17.2</v>
      </c>
      <c r="E72" s="62">
        <v>15.2</v>
      </c>
      <c r="F72" s="69"/>
      <c r="G72" s="69"/>
      <c r="H72" s="69"/>
      <c r="I72" s="69"/>
    </row>
    <row r="73" spans="1:9" ht="12.75">
      <c r="A73" s="64" t="s">
        <v>174</v>
      </c>
      <c r="B73" s="62">
        <v>19.5</v>
      </c>
      <c r="C73" s="62">
        <v>37.9</v>
      </c>
      <c r="D73" s="62">
        <v>17.8</v>
      </c>
      <c r="E73" s="62">
        <v>16</v>
      </c>
      <c r="F73" s="69"/>
      <c r="G73" s="69"/>
      <c r="H73" s="69"/>
      <c r="I73" s="69"/>
    </row>
    <row r="74" spans="1:9" ht="12.75">
      <c r="A74" s="64" t="s">
        <v>175</v>
      </c>
      <c r="B74" s="62">
        <v>19.5</v>
      </c>
      <c r="C74" s="62">
        <v>37.9</v>
      </c>
      <c r="D74" s="62">
        <v>17.9</v>
      </c>
      <c r="E74" s="62">
        <v>15.7</v>
      </c>
      <c r="F74" s="69"/>
      <c r="G74" s="69"/>
      <c r="H74" s="69"/>
      <c r="I74" s="69"/>
    </row>
    <row r="75" spans="1:9" ht="12.75">
      <c r="A75" s="64" t="s">
        <v>176</v>
      </c>
      <c r="B75" s="62">
        <v>19.4</v>
      </c>
      <c r="C75" s="62">
        <v>37.8</v>
      </c>
      <c r="D75" s="62">
        <v>17.9</v>
      </c>
      <c r="E75" s="62">
        <v>15.5</v>
      </c>
      <c r="F75" s="69"/>
      <c r="G75" s="69"/>
      <c r="H75" s="69"/>
      <c r="I75" s="69"/>
    </row>
    <row r="76" spans="1:9" ht="12.75">
      <c r="A76" s="64" t="s">
        <v>177</v>
      </c>
      <c r="B76" s="62">
        <v>19.4</v>
      </c>
      <c r="C76" s="62">
        <v>37.8</v>
      </c>
      <c r="D76" s="62">
        <v>17.8</v>
      </c>
      <c r="E76" s="62">
        <v>15.8</v>
      </c>
      <c r="F76" s="69"/>
      <c r="G76" s="69"/>
      <c r="H76" s="69"/>
      <c r="I76" s="69"/>
    </row>
    <row r="77" spans="1:9" ht="12.75">
      <c r="A77" s="64" t="s">
        <v>178</v>
      </c>
      <c r="B77" s="62">
        <v>19.3</v>
      </c>
      <c r="C77" s="62">
        <v>37.5</v>
      </c>
      <c r="D77" s="62">
        <v>17.7</v>
      </c>
      <c r="E77" s="62">
        <v>15.7</v>
      </c>
      <c r="F77" s="69"/>
      <c r="G77" s="69"/>
      <c r="H77" s="69"/>
      <c r="I77" s="69"/>
    </row>
    <row r="78" spans="1:9" ht="12.75">
      <c r="A78" s="64" t="s">
        <v>179</v>
      </c>
      <c r="B78" s="62">
        <v>19</v>
      </c>
      <c r="C78" s="62">
        <v>37.1</v>
      </c>
      <c r="D78" s="62">
        <v>17.5</v>
      </c>
      <c r="E78" s="62">
        <v>15.2</v>
      </c>
      <c r="F78" s="69"/>
      <c r="G78" s="69"/>
      <c r="H78" s="69"/>
      <c r="I78" s="69"/>
    </row>
    <row r="79" spans="1:9" ht="12.75">
      <c r="A79" s="64" t="s">
        <v>180</v>
      </c>
      <c r="B79" s="62">
        <v>18.9</v>
      </c>
      <c r="C79" s="62">
        <v>36.6</v>
      </c>
      <c r="D79" s="62">
        <v>17.4</v>
      </c>
      <c r="E79" s="62">
        <v>15.2</v>
      </c>
      <c r="F79" s="69"/>
      <c r="G79" s="69"/>
      <c r="H79" s="69"/>
      <c r="I79" s="69"/>
    </row>
    <row r="80" spans="1:9" ht="12.75">
      <c r="A80" s="64" t="s">
        <v>181</v>
      </c>
      <c r="B80" s="62">
        <v>18.8</v>
      </c>
      <c r="C80" s="62">
        <v>36.6</v>
      </c>
      <c r="D80" s="62">
        <v>17.3</v>
      </c>
      <c r="E80" s="62">
        <v>15.3</v>
      </c>
      <c r="F80" s="69"/>
      <c r="G80" s="69"/>
      <c r="H80" s="69"/>
      <c r="I80" s="69"/>
    </row>
    <row r="81" spans="1:9" ht="12.75">
      <c r="A81" s="64" t="s">
        <v>182</v>
      </c>
      <c r="B81" s="62">
        <v>18.6</v>
      </c>
      <c r="C81" s="62">
        <v>36.1</v>
      </c>
      <c r="D81" s="62">
        <v>17.1</v>
      </c>
      <c r="E81" s="62">
        <v>15.3</v>
      </c>
      <c r="F81" s="69"/>
      <c r="G81" s="69"/>
      <c r="H81" s="69"/>
      <c r="I81" s="69"/>
    </row>
    <row r="82" spans="1:9" ht="12.75">
      <c r="A82" s="64" t="s">
        <v>183</v>
      </c>
      <c r="B82" s="62">
        <v>18.2</v>
      </c>
      <c r="C82" s="62">
        <v>35.4</v>
      </c>
      <c r="D82" s="62">
        <v>16.8</v>
      </c>
      <c r="E82" s="62">
        <v>14.8</v>
      </c>
      <c r="F82" s="69"/>
      <c r="G82" s="69"/>
      <c r="H82" s="69"/>
      <c r="I82" s="69"/>
    </row>
    <row r="83" spans="1:9" ht="12.75">
      <c r="A83" s="64" t="s">
        <v>184</v>
      </c>
      <c r="B83" s="62">
        <v>17.8</v>
      </c>
      <c r="C83" s="62">
        <v>35.1</v>
      </c>
      <c r="D83" s="62">
        <v>16.4</v>
      </c>
      <c r="E83" s="62">
        <v>14.5</v>
      </c>
      <c r="F83" s="69"/>
      <c r="G83" s="69"/>
      <c r="H83" s="69"/>
      <c r="I83" s="69"/>
    </row>
    <row r="84" spans="1:9" ht="12.75">
      <c r="A84" s="64" t="s">
        <v>185</v>
      </c>
      <c r="B84" s="62">
        <v>17.5</v>
      </c>
      <c r="C84" s="62">
        <v>34.6</v>
      </c>
      <c r="D84" s="62">
        <v>16.1</v>
      </c>
      <c r="E84" s="62">
        <v>14.4</v>
      </c>
      <c r="F84" s="69"/>
      <c r="G84" s="69"/>
      <c r="H84" s="69"/>
      <c r="I84" s="69"/>
    </row>
    <row r="85" spans="1:9" ht="12.75">
      <c r="A85" s="64" t="s">
        <v>186</v>
      </c>
      <c r="B85" s="62">
        <v>17.3</v>
      </c>
      <c r="C85" s="62">
        <v>34.5</v>
      </c>
      <c r="D85" s="62">
        <v>15.9</v>
      </c>
      <c r="E85" s="62">
        <v>14.2</v>
      </c>
      <c r="F85" s="69"/>
      <c r="G85" s="69"/>
      <c r="H85" s="69"/>
      <c r="I85" s="69"/>
    </row>
    <row r="86" spans="1:9" ht="12.75">
      <c r="A86" s="64" t="s">
        <v>187</v>
      </c>
      <c r="B86" s="62">
        <v>17</v>
      </c>
      <c r="C86" s="62">
        <v>33.9</v>
      </c>
      <c r="D86" s="62">
        <v>15.6</v>
      </c>
      <c r="E86" s="62">
        <v>13.8</v>
      </c>
      <c r="F86" s="69"/>
      <c r="G86" s="69"/>
      <c r="H86" s="69"/>
      <c r="I86" s="69"/>
    </row>
    <row r="87" spans="1:9" ht="12.75">
      <c r="A87" s="64" t="s">
        <v>188</v>
      </c>
      <c r="B87" s="62">
        <v>16.6</v>
      </c>
      <c r="C87" s="62">
        <v>33.3</v>
      </c>
      <c r="D87" s="62">
        <v>15.3</v>
      </c>
      <c r="E87" s="62">
        <v>13.5</v>
      </c>
      <c r="F87" s="69"/>
      <c r="G87" s="69"/>
      <c r="H87" s="69"/>
      <c r="I87" s="69"/>
    </row>
    <row r="88" spans="1:9" ht="13.2">
      <c r="A88" s="64" t="s">
        <v>189</v>
      </c>
      <c r="B88" s="62">
        <v>16.3</v>
      </c>
      <c r="C88" s="62">
        <v>32.6</v>
      </c>
      <c r="D88" s="62">
        <v>15</v>
      </c>
      <c r="E88" s="62">
        <v>13.5</v>
      </c>
      <c r="F88" s="69"/>
      <c r="G88" s="69"/>
      <c r="H88" s="69"/>
      <c r="I88" s="69"/>
    </row>
    <row r="89" spans="1:9" ht="13.2">
      <c r="A89" s="64" t="s">
        <v>190</v>
      </c>
      <c r="B89" s="62">
        <v>16</v>
      </c>
      <c r="C89" s="62">
        <v>32</v>
      </c>
      <c r="D89" s="62">
        <v>14.7</v>
      </c>
      <c r="E89" s="62">
        <v>13.3</v>
      </c>
      <c r="F89" s="69"/>
      <c r="G89" s="69"/>
      <c r="H89" s="69"/>
      <c r="I89" s="69"/>
    </row>
    <row r="90" spans="1:9" ht="13.2">
      <c r="A90" s="64" t="s">
        <v>191</v>
      </c>
      <c r="B90" s="62">
        <v>15.5</v>
      </c>
      <c r="C90" s="62">
        <v>31.2</v>
      </c>
      <c r="D90" s="62">
        <v>14.3</v>
      </c>
      <c r="E90" s="62">
        <v>12.7</v>
      </c>
      <c r="F90" s="69"/>
      <c r="G90" s="69"/>
      <c r="H90" s="69"/>
      <c r="I90" s="69"/>
    </row>
    <row r="91" spans="1:9" ht="13.2">
      <c r="A91" s="64" t="s">
        <v>192</v>
      </c>
      <c r="B91" s="62">
        <v>15.3</v>
      </c>
      <c r="C91" s="62">
        <v>30.6</v>
      </c>
      <c r="D91" s="62">
        <v>14.1</v>
      </c>
      <c r="E91" s="62">
        <v>12.4</v>
      </c>
      <c r="F91" s="69"/>
      <c r="G91" s="69"/>
      <c r="H91" s="69"/>
      <c r="I91" s="69"/>
    </row>
    <row r="92" spans="1:9" ht="13.2">
      <c r="A92" s="64" t="s">
        <v>193</v>
      </c>
      <c r="B92" s="62">
        <v>14.8</v>
      </c>
      <c r="C92" s="62">
        <v>29.9</v>
      </c>
      <c r="D92" s="62">
        <v>13.7</v>
      </c>
      <c r="E92" s="62">
        <v>12.1</v>
      </c>
      <c r="F92" s="69"/>
      <c r="G92" s="69"/>
      <c r="H92" s="69"/>
      <c r="I92" s="69"/>
    </row>
    <row r="93" spans="1:9" ht="13.2">
      <c r="A93" s="64" t="s">
        <v>194</v>
      </c>
      <c r="B93" s="62">
        <v>14.6</v>
      </c>
      <c r="C93" s="62">
        <v>29.2</v>
      </c>
      <c r="D93" s="62">
        <v>13.5</v>
      </c>
      <c r="E93" s="62">
        <v>12.1</v>
      </c>
      <c r="F93" s="69"/>
      <c r="G93" s="69"/>
      <c r="H93" s="69"/>
      <c r="I93" s="69"/>
    </row>
    <row r="94" spans="1:9" ht="13.2">
      <c r="A94" s="64" t="s">
        <v>195</v>
      </c>
      <c r="B94" s="62">
        <v>14.1</v>
      </c>
      <c r="C94" s="62">
        <v>28.5</v>
      </c>
      <c r="D94" s="62">
        <v>13</v>
      </c>
      <c r="E94" s="62">
        <v>11.5</v>
      </c>
      <c r="F94" s="69"/>
      <c r="G94" s="69"/>
      <c r="H94" s="69"/>
      <c r="I94" s="69"/>
    </row>
    <row r="95" spans="1:9" ht="13.2">
      <c r="A95" s="64" t="s">
        <v>196</v>
      </c>
      <c r="B95" s="62">
        <v>13.9</v>
      </c>
      <c r="C95" s="62">
        <v>28.3</v>
      </c>
      <c r="D95" s="62">
        <v>12.8</v>
      </c>
      <c r="E95" s="62">
        <v>11.2</v>
      </c>
      <c r="F95" s="69"/>
      <c r="G95" s="69"/>
      <c r="H95" s="69"/>
      <c r="I95" s="69"/>
    </row>
    <row r="96" spans="1:9" ht="13.2">
      <c r="A96" s="64" t="s">
        <v>197</v>
      </c>
      <c r="B96" s="62">
        <v>13.7</v>
      </c>
      <c r="C96" s="62">
        <v>27.9</v>
      </c>
      <c r="D96" s="62">
        <v>12.6</v>
      </c>
      <c r="E96" s="62">
        <v>11.2</v>
      </c>
      <c r="F96" s="69"/>
      <c r="G96" s="69"/>
      <c r="H96" s="69"/>
      <c r="I96" s="69"/>
    </row>
    <row r="97" spans="1:9" ht="13.2">
      <c r="A97" s="64" t="s">
        <v>198</v>
      </c>
      <c r="B97" s="62">
        <v>13.5</v>
      </c>
      <c r="C97" s="62">
        <v>27.4</v>
      </c>
      <c r="D97" s="62">
        <v>12.4</v>
      </c>
      <c r="E97" s="62">
        <v>11.3</v>
      </c>
      <c r="F97" s="69"/>
      <c r="G97" s="69"/>
      <c r="H97" s="69"/>
      <c r="I97" s="69"/>
    </row>
    <row r="98" spans="1:9" ht="13.2">
      <c r="A98" s="64" t="s">
        <v>199</v>
      </c>
      <c r="B98" s="62">
        <v>13.1</v>
      </c>
      <c r="C98" s="62">
        <v>27.1</v>
      </c>
      <c r="D98" s="62">
        <v>11.9</v>
      </c>
      <c r="E98" s="62">
        <v>10.8</v>
      </c>
      <c r="F98" s="69"/>
      <c r="G98" s="69"/>
      <c r="H98" s="69"/>
      <c r="I98" s="69"/>
    </row>
    <row r="99" spans="1:9" ht="13.2">
      <c r="A99" s="64" t="s">
        <v>200</v>
      </c>
      <c r="B99" s="62">
        <v>13</v>
      </c>
      <c r="C99" s="62">
        <v>27.2</v>
      </c>
      <c r="D99" s="62">
        <v>11.9</v>
      </c>
      <c r="E99" s="62">
        <v>10.7</v>
      </c>
      <c r="F99" s="69"/>
      <c r="G99" s="69"/>
      <c r="H99" s="69"/>
      <c r="I99" s="69"/>
    </row>
    <row r="100" spans="1:9" ht="13.2">
      <c r="A100" s="64" t="s">
        <v>143</v>
      </c>
      <c r="B100" s="62">
        <v>13</v>
      </c>
      <c r="C100" s="62">
        <v>27</v>
      </c>
      <c r="D100" s="62">
        <v>11.8</v>
      </c>
      <c r="E100" s="62">
        <v>10.7</v>
      </c>
      <c r="F100" s="69"/>
      <c r="G100" s="69"/>
      <c r="H100" s="69"/>
      <c r="I100" s="69"/>
    </row>
    <row r="101" spans="1:9" ht="13.2">
      <c r="A101" s="64" t="s">
        <v>146</v>
      </c>
      <c r="B101" s="62">
        <v>13.4</v>
      </c>
      <c r="C101" s="62">
        <v>28.7</v>
      </c>
      <c r="D101" s="62">
        <v>12.1</v>
      </c>
      <c r="E101" s="62">
        <v>11.1</v>
      </c>
      <c r="F101" s="69"/>
      <c r="G101" s="69"/>
      <c r="H101" s="69"/>
      <c r="I101" s="69"/>
    </row>
    <row r="102" spans="1:9" ht="13.2">
      <c r="A102" s="64" t="s">
        <v>145</v>
      </c>
      <c r="B102" s="62">
        <v>14.6</v>
      </c>
      <c r="C102" s="62">
        <v>31.9</v>
      </c>
      <c r="D102" s="62">
        <v>13.3</v>
      </c>
      <c r="E102" s="62">
        <v>11.6</v>
      </c>
      <c r="F102" s="69"/>
      <c r="G102" s="69"/>
      <c r="H102" s="69"/>
      <c r="I102" s="69"/>
    </row>
    <row r="103" spans="1:9" ht="13.2">
      <c r="A103" s="65" t="s">
        <v>144</v>
      </c>
      <c r="B103" s="63">
        <v>14.5</v>
      </c>
      <c r="C103" s="63">
        <v>31.3</v>
      </c>
      <c r="D103" s="63">
        <v>13.2</v>
      </c>
      <c r="E103" s="63">
        <v>11.6</v>
      </c>
      <c r="F103" s="69"/>
      <c r="G103" s="69"/>
      <c r="H103" s="69"/>
      <c r="I103" s="69"/>
    </row>
    <row r="104" ht="14.4">
      <c r="A104" s="59" t="s">
        <v>38</v>
      </c>
    </row>
  </sheetData>
  <autoFilter ref="A6:D6"/>
  <hyperlinks>
    <hyperlink ref="A104" r:id="rId1" display="https://intragate.ec.europa.eu/nui_staging/show.do?query=BOOKMARK_DS-293746_QID_-4CE5D344_UID_-3F171EB0&amp;layout=AGE,L,X,0;TIME,C,Y,0;GEO,L,Y,1;UNIT,L,Z,0;S_ADJ,L,Z,1;SEX,L,Z,2;INDIC_EM,L,Z,3;INDICATORS,C,Z,4;&amp;zSelection=DS-293746UNIT,PC_ELF;DS-293746INDIC_"/>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2"/>
  <sheetViews>
    <sheetView workbookViewId="0" topLeftCell="J1">
      <selection activeCell="A105" sqref="A105:I106"/>
    </sheetView>
  </sheetViews>
  <sheetFormatPr defaultColWidth="9.140625" defaultRowHeight="15"/>
  <cols>
    <col min="1" max="6" width="9.140625" style="3" customWidth="1"/>
    <col min="7" max="8" width="9.421875" style="3" bestFit="1" customWidth="1"/>
    <col min="9" max="11" width="9.57421875" style="3" bestFit="1" customWidth="1"/>
    <col min="12" max="12" width="9.421875" style="3" bestFit="1" customWidth="1"/>
    <col min="13" max="16384" width="9.140625" style="3" customWidth="1"/>
  </cols>
  <sheetData>
    <row r="1" ht="12"/>
    <row r="2" ht="12"/>
    <row r="3" ht="15.75">
      <c r="A3" s="26" t="s">
        <v>204</v>
      </c>
    </row>
    <row r="4" ht="12.75">
      <c r="A4" s="27" t="s">
        <v>205</v>
      </c>
    </row>
    <row r="5" ht="12"/>
    <row r="6" spans="1:6" ht="84">
      <c r="A6" s="236" t="s">
        <v>79</v>
      </c>
      <c r="B6" s="235" t="s">
        <v>44</v>
      </c>
      <c r="C6" s="235" t="s">
        <v>48</v>
      </c>
      <c r="D6" s="235" t="s">
        <v>49</v>
      </c>
      <c r="E6" s="235" t="s">
        <v>45</v>
      </c>
      <c r="F6" s="235" t="s">
        <v>46</v>
      </c>
    </row>
    <row r="7" spans="1:6" ht="12">
      <c r="A7" s="13" t="s">
        <v>87</v>
      </c>
      <c r="B7" s="15">
        <v>13.9</v>
      </c>
      <c r="C7" s="15">
        <v>3.1</v>
      </c>
      <c r="D7" s="15">
        <v>1.1</v>
      </c>
      <c r="E7" s="15">
        <v>2.9</v>
      </c>
      <c r="F7" s="15">
        <v>6.7</v>
      </c>
    </row>
    <row r="8" spans="1:6" ht="12">
      <c r="A8" s="13" t="s">
        <v>88</v>
      </c>
      <c r="B8" s="15">
        <v>14</v>
      </c>
      <c r="C8" s="15">
        <v>3.1</v>
      </c>
      <c r="D8" s="15">
        <v>1</v>
      </c>
      <c r="E8" s="15">
        <v>3</v>
      </c>
      <c r="F8" s="15">
        <v>6.8</v>
      </c>
    </row>
    <row r="9" spans="1:6" ht="12">
      <c r="A9" s="13" t="s">
        <v>89</v>
      </c>
      <c r="B9" s="15">
        <v>14</v>
      </c>
      <c r="C9" s="15">
        <v>3.1</v>
      </c>
      <c r="D9" s="15">
        <v>1</v>
      </c>
      <c r="E9" s="15">
        <v>3</v>
      </c>
      <c r="F9" s="15">
        <v>6.9</v>
      </c>
    </row>
    <row r="10" spans="1:6" ht="12">
      <c r="A10" s="13" t="s">
        <v>90</v>
      </c>
      <c r="B10" s="15">
        <v>14.4</v>
      </c>
      <c r="C10" s="15">
        <v>3.1</v>
      </c>
      <c r="D10" s="15">
        <v>1</v>
      </c>
      <c r="E10" s="15">
        <v>3</v>
      </c>
      <c r="F10" s="15">
        <v>7.3</v>
      </c>
    </row>
    <row r="11" spans="1:6" ht="12">
      <c r="A11" s="13" t="s">
        <v>91</v>
      </c>
      <c r="B11" s="15">
        <v>15.3</v>
      </c>
      <c r="C11" s="15">
        <v>3.2</v>
      </c>
      <c r="D11" s="15">
        <v>0.9</v>
      </c>
      <c r="E11" s="15">
        <v>3</v>
      </c>
      <c r="F11" s="15">
        <v>8.2</v>
      </c>
    </row>
    <row r="12" spans="1:6" ht="12">
      <c r="A12" s="13" t="s">
        <v>92</v>
      </c>
      <c r="B12" s="15">
        <v>16</v>
      </c>
      <c r="C12" s="15">
        <v>3.3</v>
      </c>
      <c r="D12" s="15">
        <v>0.9</v>
      </c>
      <c r="E12" s="15">
        <v>3.1</v>
      </c>
      <c r="F12" s="15">
        <v>8.6</v>
      </c>
    </row>
    <row r="13" spans="1:6" ht="12">
      <c r="A13" s="13" t="s">
        <v>93</v>
      </c>
      <c r="B13" s="15">
        <v>16.4</v>
      </c>
      <c r="C13" s="15">
        <v>3.4</v>
      </c>
      <c r="D13" s="15">
        <v>1</v>
      </c>
      <c r="E13" s="15">
        <v>3.1</v>
      </c>
      <c r="F13" s="15">
        <v>9</v>
      </c>
    </row>
    <row r="14" spans="1:6" ht="12">
      <c r="A14" s="13" t="s">
        <v>94</v>
      </c>
      <c r="B14" s="15">
        <v>16.8</v>
      </c>
      <c r="C14" s="15">
        <v>3.5</v>
      </c>
      <c r="D14" s="15">
        <v>0.9</v>
      </c>
      <c r="E14" s="15">
        <v>3.1</v>
      </c>
      <c r="F14" s="15">
        <v>9.2</v>
      </c>
    </row>
    <row r="15" spans="1:6" ht="12">
      <c r="A15" s="13" t="s">
        <v>95</v>
      </c>
      <c r="B15" s="15">
        <v>17.2</v>
      </c>
      <c r="C15" s="15">
        <v>3.5</v>
      </c>
      <c r="D15" s="15">
        <v>1</v>
      </c>
      <c r="E15" s="15">
        <v>3.2</v>
      </c>
      <c r="F15" s="15">
        <v>9.5</v>
      </c>
    </row>
    <row r="16" spans="1:6" ht="12">
      <c r="A16" s="13" t="s">
        <v>96</v>
      </c>
      <c r="B16" s="15">
        <v>17</v>
      </c>
      <c r="C16" s="15">
        <v>3.4</v>
      </c>
      <c r="D16" s="15">
        <v>0.9</v>
      </c>
      <c r="E16" s="15">
        <v>3.3</v>
      </c>
      <c r="F16" s="15">
        <v>9.4</v>
      </c>
    </row>
    <row r="17" spans="1:6" ht="12">
      <c r="A17" s="13" t="s">
        <v>97</v>
      </c>
      <c r="B17" s="15">
        <v>16.9</v>
      </c>
      <c r="C17" s="15">
        <v>3.4</v>
      </c>
      <c r="D17" s="15">
        <v>0.9</v>
      </c>
      <c r="E17" s="15">
        <v>3.2</v>
      </c>
      <c r="F17" s="15">
        <v>9.3</v>
      </c>
    </row>
    <row r="18" spans="1:6" ht="12">
      <c r="A18" s="13" t="s">
        <v>98</v>
      </c>
      <c r="B18" s="15">
        <v>17</v>
      </c>
      <c r="C18" s="15">
        <v>3.5</v>
      </c>
      <c r="D18" s="15">
        <v>0.9</v>
      </c>
      <c r="E18" s="15">
        <v>3.2</v>
      </c>
      <c r="F18" s="15">
        <v>9.3</v>
      </c>
    </row>
    <row r="19" spans="1:6" ht="12">
      <c r="A19" s="13" t="s">
        <v>99</v>
      </c>
      <c r="B19" s="15">
        <v>17.1</v>
      </c>
      <c r="C19" s="15">
        <v>3.6</v>
      </c>
      <c r="D19" s="15">
        <v>0.9</v>
      </c>
      <c r="E19" s="15">
        <v>3.2</v>
      </c>
      <c r="F19" s="15">
        <v>9.3</v>
      </c>
    </row>
    <row r="20" spans="1:6" ht="12">
      <c r="A20" s="13" t="s">
        <v>100</v>
      </c>
      <c r="B20" s="15">
        <v>17</v>
      </c>
      <c r="C20" s="15">
        <v>3.6</v>
      </c>
      <c r="D20" s="15">
        <v>1</v>
      </c>
      <c r="E20" s="15">
        <v>3.2</v>
      </c>
      <c r="F20" s="15">
        <v>9.3</v>
      </c>
    </row>
    <row r="21" spans="1:6" ht="12">
      <c r="A21" s="13" t="s">
        <v>101</v>
      </c>
      <c r="B21" s="15">
        <v>17.2</v>
      </c>
      <c r="C21" s="15">
        <v>3.7</v>
      </c>
      <c r="D21" s="15">
        <v>1</v>
      </c>
      <c r="E21" s="15">
        <v>3.2</v>
      </c>
      <c r="F21" s="15">
        <v>9.4</v>
      </c>
    </row>
    <row r="22" spans="1:6" ht="12">
      <c r="A22" s="13" t="s">
        <v>102</v>
      </c>
      <c r="B22" s="15">
        <v>17.6</v>
      </c>
      <c r="C22" s="15">
        <v>3.7</v>
      </c>
      <c r="D22" s="15">
        <v>1</v>
      </c>
      <c r="E22" s="15">
        <v>3.3</v>
      </c>
      <c r="F22" s="15">
        <v>9.7</v>
      </c>
    </row>
    <row r="23" spans="1:6" ht="12">
      <c r="A23" s="13" t="s">
        <v>103</v>
      </c>
      <c r="B23" s="15">
        <v>18</v>
      </c>
      <c r="C23" s="15">
        <v>3.7</v>
      </c>
      <c r="D23" s="15">
        <v>1</v>
      </c>
      <c r="E23" s="15">
        <v>3.3</v>
      </c>
      <c r="F23" s="15">
        <v>10</v>
      </c>
    </row>
    <row r="24" spans="1:6" ht="12">
      <c r="A24" s="13" t="s">
        <v>104</v>
      </c>
      <c r="B24" s="15">
        <v>18.3</v>
      </c>
      <c r="C24" s="15">
        <v>3.7</v>
      </c>
      <c r="D24" s="15">
        <v>0.9</v>
      </c>
      <c r="E24" s="15">
        <v>3.4</v>
      </c>
      <c r="F24" s="15">
        <v>10.3</v>
      </c>
    </row>
    <row r="25" spans="1:6" ht="12">
      <c r="A25" s="13" t="s">
        <v>105</v>
      </c>
      <c r="B25" s="15">
        <v>18.5</v>
      </c>
      <c r="C25" s="15">
        <v>3.7</v>
      </c>
      <c r="D25" s="15">
        <v>0.9</v>
      </c>
      <c r="E25" s="15">
        <v>3.4</v>
      </c>
      <c r="F25" s="15">
        <v>10.4</v>
      </c>
    </row>
    <row r="26" spans="1:6" ht="12">
      <c r="A26" s="13" t="s">
        <v>106</v>
      </c>
      <c r="B26" s="15">
        <v>18.9</v>
      </c>
      <c r="C26" s="15">
        <v>3.8</v>
      </c>
      <c r="D26" s="15">
        <v>1</v>
      </c>
      <c r="E26" s="15">
        <v>3.5</v>
      </c>
      <c r="F26" s="15">
        <v>10.7</v>
      </c>
    </row>
    <row r="27" spans="1:6" ht="12">
      <c r="A27" s="13" t="s">
        <v>107</v>
      </c>
      <c r="B27" s="15">
        <v>19.5</v>
      </c>
      <c r="C27" s="15">
        <v>4</v>
      </c>
      <c r="D27" s="15">
        <v>0.9</v>
      </c>
      <c r="E27" s="15">
        <v>3.8</v>
      </c>
      <c r="F27" s="15">
        <v>10.9</v>
      </c>
    </row>
    <row r="28" spans="1:6" ht="12">
      <c r="A28" s="13" t="s">
        <v>108</v>
      </c>
      <c r="B28" s="15">
        <v>19.5</v>
      </c>
      <c r="C28" s="15">
        <v>3.9</v>
      </c>
      <c r="D28" s="15">
        <v>0.8</v>
      </c>
      <c r="E28" s="15">
        <v>3.8</v>
      </c>
      <c r="F28" s="15">
        <v>10.9</v>
      </c>
    </row>
    <row r="29" spans="1:6" ht="12">
      <c r="A29" s="13" t="s">
        <v>109</v>
      </c>
      <c r="B29" s="15">
        <v>19.4</v>
      </c>
      <c r="C29" s="15">
        <v>4</v>
      </c>
      <c r="D29" s="15">
        <v>0.8</v>
      </c>
      <c r="E29" s="15">
        <v>3.8</v>
      </c>
      <c r="F29" s="15">
        <v>10.8</v>
      </c>
    </row>
    <row r="30" spans="1:6" ht="12">
      <c r="A30" s="13" t="s">
        <v>110</v>
      </c>
      <c r="B30" s="15">
        <v>19.4</v>
      </c>
      <c r="C30" s="15">
        <v>4</v>
      </c>
      <c r="D30" s="15">
        <v>0.8</v>
      </c>
      <c r="E30" s="15">
        <v>3.9</v>
      </c>
      <c r="F30" s="15">
        <v>10.7</v>
      </c>
    </row>
    <row r="31" spans="1:6" ht="12">
      <c r="A31" s="13" t="s">
        <v>111</v>
      </c>
      <c r="B31" s="15">
        <v>19.3</v>
      </c>
      <c r="C31" s="15">
        <v>4</v>
      </c>
      <c r="D31" s="15">
        <v>0.8</v>
      </c>
      <c r="E31" s="15">
        <v>3.8</v>
      </c>
      <c r="F31" s="15">
        <v>10.6</v>
      </c>
    </row>
    <row r="32" spans="1:6" ht="12">
      <c r="A32" s="13" t="s">
        <v>112</v>
      </c>
      <c r="B32" s="15">
        <v>19</v>
      </c>
      <c r="C32" s="15">
        <v>4</v>
      </c>
      <c r="D32" s="15">
        <v>0.8</v>
      </c>
      <c r="E32" s="15">
        <v>3.8</v>
      </c>
      <c r="F32" s="15">
        <v>10.3</v>
      </c>
    </row>
    <row r="33" spans="1:6" ht="12">
      <c r="A33" s="13" t="s">
        <v>113</v>
      </c>
      <c r="B33" s="15">
        <v>18.9</v>
      </c>
      <c r="C33" s="15">
        <v>4.1</v>
      </c>
      <c r="D33" s="15">
        <v>0.9</v>
      </c>
      <c r="E33" s="15">
        <v>3.8</v>
      </c>
      <c r="F33" s="15">
        <v>10.1</v>
      </c>
    </row>
    <row r="34" spans="1:6" ht="12">
      <c r="A34" s="13" t="s">
        <v>114</v>
      </c>
      <c r="B34" s="15">
        <v>18.8</v>
      </c>
      <c r="C34" s="15">
        <v>4</v>
      </c>
      <c r="D34" s="15">
        <v>0.8</v>
      </c>
      <c r="E34" s="15">
        <v>3.8</v>
      </c>
      <c r="F34" s="15">
        <v>10.1</v>
      </c>
    </row>
    <row r="35" spans="1:6" ht="12">
      <c r="A35" s="13" t="s">
        <v>115</v>
      </c>
      <c r="B35" s="15">
        <v>18.6</v>
      </c>
      <c r="C35" s="15">
        <v>4</v>
      </c>
      <c r="D35" s="15">
        <v>0.9</v>
      </c>
      <c r="E35" s="15">
        <v>3.8</v>
      </c>
      <c r="F35" s="15">
        <v>9.9</v>
      </c>
    </row>
    <row r="36" spans="1:6" ht="12">
      <c r="A36" s="13" t="s">
        <v>116</v>
      </c>
      <c r="B36" s="15">
        <v>18.2</v>
      </c>
      <c r="C36" s="15">
        <v>3.9</v>
      </c>
      <c r="D36" s="15">
        <v>0.8</v>
      </c>
      <c r="E36" s="15">
        <v>3.8</v>
      </c>
      <c r="F36" s="15">
        <v>9.7</v>
      </c>
    </row>
    <row r="37" spans="1:6" ht="12">
      <c r="A37" s="13" t="s">
        <v>117</v>
      </c>
      <c r="B37" s="15">
        <v>17.8</v>
      </c>
      <c r="C37" s="15">
        <v>3.9</v>
      </c>
      <c r="D37" s="15">
        <v>0.8</v>
      </c>
      <c r="E37" s="15">
        <v>3.8</v>
      </c>
      <c r="F37" s="15">
        <v>9.3</v>
      </c>
    </row>
    <row r="38" spans="1:6" ht="12">
      <c r="A38" s="13" t="s">
        <v>118</v>
      </c>
      <c r="B38" s="15">
        <v>17.5</v>
      </c>
      <c r="C38" s="15">
        <v>3.8</v>
      </c>
      <c r="D38" s="15">
        <v>0.8</v>
      </c>
      <c r="E38" s="15">
        <v>3.7</v>
      </c>
      <c r="F38" s="15">
        <v>9.2</v>
      </c>
    </row>
    <row r="39" spans="1:6" ht="12">
      <c r="A39" s="13" t="s">
        <v>119</v>
      </c>
      <c r="B39" s="15">
        <v>17.3</v>
      </c>
      <c r="C39" s="15">
        <v>3.8</v>
      </c>
      <c r="D39" s="15">
        <v>0.9</v>
      </c>
      <c r="E39" s="15">
        <v>3.7</v>
      </c>
      <c r="F39" s="15">
        <v>9</v>
      </c>
    </row>
    <row r="40" spans="1:6" ht="12">
      <c r="A40" s="13" t="s">
        <v>120</v>
      </c>
      <c r="B40" s="15">
        <v>17</v>
      </c>
      <c r="C40" s="15">
        <v>3.7</v>
      </c>
      <c r="D40" s="15">
        <v>0.8</v>
      </c>
      <c r="E40" s="15">
        <v>3.6</v>
      </c>
      <c r="F40" s="15">
        <v>8.8</v>
      </c>
    </row>
    <row r="41" spans="1:6" ht="12">
      <c r="A41" s="13" t="s">
        <v>121</v>
      </c>
      <c r="B41" s="15">
        <v>16.6</v>
      </c>
      <c r="C41" s="15">
        <v>3.7</v>
      </c>
      <c r="D41" s="15">
        <v>0.9</v>
      </c>
      <c r="E41" s="15">
        <v>3.5</v>
      </c>
      <c r="F41" s="15">
        <v>8.6</v>
      </c>
    </row>
    <row r="42" spans="1:6" ht="12">
      <c r="A42" s="13" t="s">
        <v>122</v>
      </c>
      <c r="B42" s="15">
        <v>16.3</v>
      </c>
      <c r="C42" s="15">
        <v>3.6</v>
      </c>
      <c r="D42" s="15">
        <v>0.9</v>
      </c>
      <c r="E42" s="15">
        <v>3.5</v>
      </c>
      <c r="F42" s="15">
        <v>8.4</v>
      </c>
    </row>
    <row r="43" spans="1:6" ht="12">
      <c r="A43" s="13" t="s">
        <v>123</v>
      </c>
      <c r="B43" s="15">
        <v>16</v>
      </c>
      <c r="C43" s="15">
        <v>3.5</v>
      </c>
      <c r="D43" s="15">
        <v>0.9</v>
      </c>
      <c r="E43" s="15">
        <v>3.5</v>
      </c>
      <c r="F43" s="15">
        <v>8.1</v>
      </c>
    </row>
    <row r="44" spans="1:6" ht="12">
      <c r="A44" s="13" t="s">
        <v>124</v>
      </c>
      <c r="B44" s="15">
        <v>15.5</v>
      </c>
      <c r="C44" s="15">
        <v>3.4</v>
      </c>
      <c r="D44" s="15">
        <v>0.9</v>
      </c>
      <c r="E44" s="15">
        <v>3.4</v>
      </c>
      <c r="F44" s="15">
        <v>7.8</v>
      </c>
    </row>
    <row r="45" spans="1:6" ht="12">
      <c r="A45" s="13" t="s">
        <v>125</v>
      </c>
      <c r="B45" s="15">
        <v>15.3</v>
      </c>
      <c r="C45" s="15">
        <v>3.4</v>
      </c>
      <c r="D45" s="15">
        <v>0.9</v>
      </c>
      <c r="E45" s="15">
        <v>3.4</v>
      </c>
      <c r="F45" s="15">
        <v>7.7</v>
      </c>
    </row>
    <row r="46" spans="1:6" ht="12">
      <c r="A46" s="13" t="s">
        <v>126</v>
      </c>
      <c r="B46" s="15">
        <v>14.8</v>
      </c>
      <c r="C46" s="15">
        <v>3.4</v>
      </c>
      <c r="D46" s="15">
        <v>0.9</v>
      </c>
      <c r="E46" s="15">
        <v>3.2</v>
      </c>
      <c r="F46" s="15">
        <v>7.4</v>
      </c>
    </row>
    <row r="47" spans="1:6" ht="12">
      <c r="A47" s="13" t="s">
        <v>127</v>
      </c>
      <c r="B47" s="15">
        <v>14.6</v>
      </c>
      <c r="C47" s="15">
        <v>3.4</v>
      </c>
      <c r="D47" s="15">
        <v>0.8</v>
      </c>
      <c r="E47" s="15">
        <v>3.2</v>
      </c>
      <c r="F47" s="15">
        <v>7.2</v>
      </c>
    </row>
    <row r="48" spans="1:6" ht="12">
      <c r="A48" s="13" t="s">
        <v>128</v>
      </c>
      <c r="B48" s="15">
        <v>14.1</v>
      </c>
      <c r="C48" s="15">
        <v>3.1</v>
      </c>
      <c r="D48" s="15">
        <v>0.9</v>
      </c>
      <c r="E48" s="15">
        <v>3.1</v>
      </c>
      <c r="F48" s="15">
        <v>7.1</v>
      </c>
    </row>
    <row r="49" spans="1:6" ht="12">
      <c r="A49" s="13" t="s">
        <v>129</v>
      </c>
      <c r="B49" s="15">
        <v>13.9</v>
      </c>
      <c r="C49" s="15">
        <v>3.2</v>
      </c>
      <c r="D49" s="15">
        <v>0.9</v>
      </c>
      <c r="E49" s="15">
        <v>3</v>
      </c>
      <c r="F49" s="15">
        <v>6.8</v>
      </c>
    </row>
    <row r="50" spans="1:6" ht="12">
      <c r="A50" s="13" t="s">
        <v>130</v>
      </c>
      <c r="B50" s="15">
        <v>13.7</v>
      </c>
      <c r="C50" s="15">
        <v>3.2</v>
      </c>
      <c r="D50" s="15">
        <v>0.8</v>
      </c>
      <c r="E50" s="15">
        <v>3</v>
      </c>
      <c r="F50" s="15">
        <v>6.7</v>
      </c>
    </row>
    <row r="51" spans="1:6" ht="12">
      <c r="A51" s="13" t="s">
        <v>131</v>
      </c>
      <c r="B51" s="15">
        <v>13.5</v>
      </c>
      <c r="C51" s="15">
        <v>3.1</v>
      </c>
      <c r="D51" s="15">
        <v>0.8</v>
      </c>
      <c r="E51" s="15">
        <v>2.9</v>
      </c>
      <c r="F51" s="15">
        <v>6.6</v>
      </c>
    </row>
    <row r="52" spans="1:6" ht="12">
      <c r="A52" s="13" t="s">
        <v>132</v>
      </c>
      <c r="B52" s="15">
        <v>13.1</v>
      </c>
      <c r="C52" s="15">
        <v>2.9</v>
      </c>
      <c r="D52" s="15">
        <v>0.8</v>
      </c>
      <c r="E52" s="15">
        <v>2.9</v>
      </c>
      <c r="F52" s="15">
        <v>6.4</v>
      </c>
    </row>
    <row r="53" spans="1:6" ht="12">
      <c r="A53" s="13" t="s">
        <v>133</v>
      </c>
      <c r="B53" s="15">
        <v>13</v>
      </c>
      <c r="C53" s="15">
        <v>3</v>
      </c>
      <c r="D53" s="15">
        <v>0.9</v>
      </c>
      <c r="E53" s="15">
        <v>2.9</v>
      </c>
      <c r="F53" s="15">
        <v>6.3</v>
      </c>
    </row>
    <row r="54" spans="1:6" ht="12">
      <c r="A54" s="13" t="s">
        <v>81</v>
      </c>
      <c r="B54" s="15">
        <v>13</v>
      </c>
      <c r="C54" s="15">
        <v>3</v>
      </c>
      <c r="D54" s="15">
        <v>0.9</v>
      </c>
      <c r="E54" s="15">
        <v>2.8</v>
      </c>
      <c r="F54" s="15">
        <v>6.3</v>
      </c>
    </row>
    <row r="55" spans="1:6" ht="12">
      <c r="A55" s="13" t="s">
        <v>134</v>
      </c>
      <c r="B55" s="15">
        <v>13.4</v>
      </c>
      <c r="C55" s="15">
        <v>3.4</v>
      </c>
      <c r="D55" s="15">
        <v>1</v>
      </c>
      <c r="E55" s="15">
        <v>2.8</v>
      </c>
      <c r="F55" s="15">
        <v>6.2</v>
      </c>
    </row>
    <row r="56" spans="1:6" ht="12">
      <c r="A56" s="13" t="s">
        <v>135</v>
      </c>
      <c r="B56" s="15">
        <v>14.6</v>
      </c>
      <c r="C56" s="15">
        <v>4.5</v>
      </c>
      <c r="D56" s="15">
        <v>0.8</v>
      </c>
      <c r="E56" s="15">
        <v>2.9</v>
      </c>
      <c r="F56" s="15">
        <v>6.4</v>
      </c>
    </row>
    <row r="57" spans="1:6" ht="12">
      <c r="A57" s="16" t="s">
        <v>82</v>
      </c>
      <c r="B57" s="17">
        <v>14.5</v>
      </c>
      <c r="C57" s="17">
        <v>3.6</v>
      </c>
      <c r="D57" s="17">
        <v>0.8</v>
      </c>
      <c r="E57" s="17">
        <v>2.9</v>
      </c>
      <c r="F57" s="17">
        <v>7.1</v>
      </c>
    </row>
    <row r="58" ht="12"/>
    <row r="59" ht="12"/>
    <row r="60" ht="12"/>
    <row r="61" ht="12"/>
    <row r="62" ht="12"/>
    <row r="63" ht="12"/>
    <row r="64" ht="12"/>
    <row r="65" ht="12"/>
    <row r="66" ht="12"/>
    <row r="67" ht="15.75">
      <c r="A67" s="26" t="s">
        <v>206</v>
      </c>
    </row>
    <row r="68" ht="12.75">
      <c r="A68" s="27" t="s">
        <v>207</v>
      </c>
    </row>
    <row r="69" ht="12"/>
    <row r="70" spans="1:9" s="47" customFormat="1" ht="84">
      <c r="A70" s="44" t="s">
        <v>83</v>
      </c>
      <c r="B70" s="45" t="s">
        <v>46</v>
      </c>
      <c r="C70" s="44" t="s">
        <v>45</v>
      </c>
      <c r="D70" s="44" t="s">
        <v>48</v>
      </c>
      <c r="E70" s="46" t="s">
        <v>49</v>
      </c>
      <c r="F70" s="46" t="s">
        <v>44</v>
      </c>
      <c r="G70" s="46" t="s">
        <v>46</v>
      </c>
      <c r="H70" s="46" t="s">
        <v>45</v>
      </c>
      <c r="I70" s="46" t="s">
        <v>51</v>
      </c>
    </row>
    <row r="71" spans="1:9" ht="12">
      <c r="A71" s="42" t="s">
        <v>36</v>
      </c>
      <c r="B71" s="36">
        <v>15735</v>
      </c>
      <c r="C71" s="7">
        <v>6490</v>
      </c>
      <c r="D71" s="7">
        <v>8034</v>
      </c>
      <c r="E71" s="37">
        <v>1723</v>
      </c>
      <c r="F71" s="37">
        <v>31982</v>
      </c>
      <c r="G71" s="61">
        <f>B71/F71</f>
        <v>0.49199549746732535</v>
      </c>
      <c r="H71" s="61">
        <f>C71/F71</f>
        <v>0.20292664623850917</v>
      </c>
      <c r="I71" s="61">
        <f>(D71+E71)/F71</f>
        <v>0.30507785629416545</v>
      </c>
    </row>
    <row r="72" spans="1:9" ht="12">
      <c r="A72" s="43"/>
      <c r="B72" s="39"/>
      <c r="C72" s="38"/>
      <c r="D72" s="38"/>
      <c r="E72" s="40"/>
      <c r="F72" s="40"/>
      <c r="G72" s="40"/>
      <c r="H72" s="40"/>
      <c r="I72" s="40"/>
    </row>
    <row r="73" spans="1:9" ht="12">
      <c r="A73" s="13" t="s">
        <v>14</v>
      </c>
      <c r="B73" s="22">
        <v>143</v>
      </c>
      <c r="C73" s="15">
        <v>11</v>
      </c>
      <c r="D73" s="15">
        <v>10</v>
      </c>
      <c r="E73" s="41">
        <v>18</v>
      </c>
      <c r="F73" s="41">
        <v>183</v>
      </c>
      <c r="G73" s="60">
        <f aca="true" t="shared" si="0" ref="G73:G100">B73/F73</f>
        <v>0.7814207650273224</v>
      </c>
      <c r="H73" s="60">
        <f aca="true" t="shared" si="1" ref="H73:H100">C73/F73</f>
        <v>0.060109289617486336</v>
      </c>
      <c r="I73" s="60">
        <f>(D73+E73)/F73</f>
        <v>0.15300546448087432</v>
      </c>
    </row>
    <row r="74" spans="1:9" ht="12">
      <c r="A74" s="13" t="s">
        <v>2</v>
      </c>
      <c r="B74" s="22">
        <v>144</v>
      </c>
      <c r="C74" s="15">
        <v>14</v>
      </c>
      <c r="D74" s="15">
        <v>34</v>
      </c>
      <c r="E74" s="41">
        <v>10</v>
      </c>
      <c r="F74" s="41">
        <v>202</v>
      </c>
      <c r="G74" s="60">
        <f t="shared" si="0"/>
        <v>0.7128712871287128</v>
      </c>
      <c r="H74" s="60">
        <f t="shared" si="1"/>
        <v>0.06930693069306931</v>
      </c>
      <c r="I74" s="60">
        <f aca="true" t="shared" si="2" ref="I74:I100">(D74+E74)/F74</f>
        <v>0.21782178217821782</v>
      </c>
    </row>
    <row r="75" spans="1:9" ht="12">
      <c r="A75" s="13" t="s">
        <v>24</v>
      </c>
      <c r="B75" s="22">
        <v>189</v>
      </c>
      <c r="C75" s="15">
        <v>28</v>
      </c>
      <c r="D75" s="15">
        <v>44</v>
      </c>
      <c r="E75" s="41">
        <v>8</v>
      </c>
      <c r="F75" s="41">
        <v>268</v>
      </c>
      <c r="G75" s="60">
        <f t="shared" si="0"/>
        <v>0.7052238805970149</v>
      </c>
      <c r="H75" s="60">
        <f t="shared" si="1"/>
        <v>0.1044776119402985</v>
      </c>
      <c r="I75" s="60">
        <f t="shared" si="2"/>
        <v>0.19402985074626866</v>
      </c>
    </row>
    <row r="76" spans="1:9" ht="12">
      <c r="A76" s="13" t="s">
        <v>6</v>
      </c>
      <c r="B76" s="22">
        <v>769</v>
      </c>
      <c r="C76" s="15">
        <v>202</v>
      </c>
      <c r="D76" s="15">
        <v>140</v>
      </c>
      <c r="E76" s="41">
        <v>36</v>
      </c>
      <c r="F76" s="41">
        <v>1147</v>
      </c>
      <c r="G76" s="60">
        <f t="shared" si="0"/>
        <v>0.6704446381865736</v>
      </c>
      <c r="H76" s="60">
        <f t="shared" si="1"/>
        <v>0.17611159546643418</v>
      </c>
      <c r="I76" s="60">
        <f t="shared" si="2"/>
        <v>0.15344376634699217</v>
      </c>
    </row>
    <row r="77" spans="1:9" ht="12">
      <c r="A77" s="13" t="s">
        <v>23</v>
      </c>
      <c r="B77" s="22">
        <v>52</v>
      </c>
      <c r="C77" s="15">
        <v>18</v>
      </c>
      <c r="D77" s="15">
        <v>10</v>
      </c>
      <c r="E77" s="41">
        <v>3</v>
      </c>
      <c r="F77" s="41">
        <v>84</v>
      </c>
      <c r="G77" s="60">
        <f t="shared" si="0"/>
        <v>0.6190476190476191</v>
      </c>
      <c r="H77" s="60">
        <f t="shared" si="1"/>
        <v>0.21428571428571427</v>
      </c>
      <c r="I77" s="60">
        <f t="shared" si="2"/>
        <v>0.15476190476190477</v>
      </c>
    </row>
    <row r="78" spans="1:9" ht="12">
      <c r="A78" s="13" t="s">
        <v>138</v>
      </c>
      <c r="B78" s="22">
        <v>13</v>
      </c>
      <c r="C78" s="15">
        <v>3</v>
      </c>
      <c r="D78" s="15">
        <v>3</v>
      </c>
      <c r="E78" s="41"/>
      <c r="F78" s="41">
        <v>21</v>
      </c>
      <c r="G78" s="60">
        <f t="shared" si="0"/>
        <v>0.6190476190476191</v>
      </c>
      <c r="H78" s="60">
        <f t="shared" si="1"/>
        <v>0.14285714285714285</v>
      </c>
      <c r="I78" s="60">
        <f t="shared" si="2"/>
        <v>0.14285714285714285</v>
      </c>
    </row>
    <row r="79" spans="1:9" ht="12">
      <c r="A79" s="13" t="s">
        <v>13</v>
      </c>
      <c r="B79" s="22">
        <v>81</v>
      </c>
      <c r="C79" s="15">
        <v>23</v>
      </c>
      <c r="D79" s="15">
        <v>21</v>
      </c>
      <c r="E79" s="41">
        <v>11</v>
      </c>
      <c r="F79" s="41">
        <v>136</v>
      </c>
      <c r="G79" s="60">
        <f t="shared" si="0"/>
        <v>0.5955882352941176</v>
      </c>
      <c r="H79" s="60">
        <f t="shared" si="1"/>
        <v>0.16911764705882354</v>
      </c>
      <c r="I79" s="60">
        <f t="shared" si="2"/>
        <v>0.23529411764705882</v>
      </c>
    </row>
    <row r="80" spans="1:9" ht="12">
      <c r="A80" s="13" t="s">
        <v>137</v>
      </c>
      <c r="B80" s="22">
        <v>469</v>
      </c>
      <c r="C80" s="15">
        <v>157</v>
      </c>
      <c r="D80" s="15">
        <v>163</v>
      </c>
      <c r="E80" s="41"/>
      <c r="F80" s="41">
        <v>789</v>
      </c>
      <c r="G80" s="60">
        <f t="shared" si="0"/>
        <v>0.5944233206590621</v>
      </c>
      <c r="H80" s="60">
        <f t="shared" si="1"/>
        <v>0.19898605830164764</v>
      </c>
      <c r="I80" s="60">
        <f t="shared" si="2"/>
        <v>0.20659062103929024</v>
      </c>
    </row>
    <row r="81" spans="1:9" ht="12">
      <c r="A81" s="13" t="s">
        <v>7</v>
      </c>
      <c r="B81" s="22">
        <v>3662</v>
      </c>
      <c r="C81" s="15">
        <v>1220</v>
      </c>
      <c r="D81" s="15">
        <v>1118</v>
      </c>
      <c r="E81" s="41">
        <v>253</v>
      </c>
      <c r="F81" s="41">
        <v>6254</v>
      </c>
      <c r="G81" s="60">
        <f t="shared" si="0"/>
        <v>0.5855452510393349</v>
      </c>
      <c r="H81" s="60">
        <f t="shared" si="1"/>
        <v>0.1950751519027822</v>
      </c>
      <c r="I81" s="60">
        <f t="shared" si="2"/>
        <v>0.21921969939238886</v>
      </c>
    </row>
    <row r="82" spans="1:9" ht="12">
      <c r="A82" s="13" t="s">
        <v>4</v>
      </c>
      <c r="B82" s="22">
        <v>57</v>
      </c>
      <c r="C82" s="15">
        <v>8</v>
      </c>
      <c r="D82" s="15">
        <v>32</v>
      </c>
      <c r="E82" s="41">
        <v>6</v>
      </c>
      <c r="F82" s="41">
        <v>103</v>
      </c>
      <c r="G82" s="60">
        <f t="shared" si="0"/>
        <v>0.5533980582524272</v>
      </c>
      <c r="H82" s="60">
        <f t="shared" si="1"/>
        <v>0.07766990291262135</v>
      </c>
      <c r="I82" s="60">
        <f t="shared" si="2"/>
        <v>0.36893203883495146</v>
      </c>
    </row>
    <row r="83" spans="1:9" ht="12">
      <c r="A83" s="13" t="s">
        <v>1</v>
      </c>
      <c r="B83" s="22">
        <v>171</v>
      </c>
      <c r="C83" s="15">
        <v>18</v>
      </c>
      <c r="D83" s="15">
        <v>102</v>
      </c>
      <c r="E83" s="41">
        <v>22</v>
      </c>
      <c r="F83" s="41">
        <v>312</v>
      </c>
      <c r="G83" s="60">
        <f t="shared" si="0"/>
        <v>0.5480769230769231</v>
      </c>
      <c r="H83" s="60">
        <f t="shared" si="1"/>
        <v>0.057692307692307696</v>
      </c>
      <c r="I83" s="60">
        <f t="shared" si="2"/>
        <v>0.3974358974358974</v>
      </c>
    </row>
    <row r="84" spans="1:9" ht="12">
      <c r="A84" s="13" t="s">
        <v>139</v>
      </c>
      <c r="B84" s="22">
        <v>143</v>
      </c>
      <c r="C84" s="15">
        <v>25</v>
      </c>
      <c r="D84" s="15">
        <v>95</v>
      </c>
      <c r="E84" s="41"/>
      <c r="F84" s="41">
        <v>264</v>
      </c>
      <c r="G84" s="60">
        <f t="shared" si="0"/>
        <v>0.5416666666666666</v>
      </c>
      <c r="H84" s="60">
        <f t="shared" si="1"/>
        <v>0.0946969696969697</v>
      </c>
      <c r="I84" s="60">
        <f t="shared" si="2"/>
        <v>0.35984848484848486</v>
      </c>
    </row>
    <row r="85" spans="1:9" ht="12">
      <c r="A85" s="13" t="s">
        <v>16</v>
      </c>
      <c r="B85" s="22">
        <v>206</v>
      </c>
      <c r="C85" s="15">
        <v>28</v>
      </c>
      <c r="D85" s="15">
        <v>147</v>
      </c>
      <c r="E85" s="41">
        <v>9</v>
      </c>
      <c r="F85" s="41">
        <v>390</v>
      </c>
      <c r="G85" s="60">
        <f t="shared" si="0"/>
        <v>0.5282051282051282</v>
      </c>
      <c r="H85" s="60">
        <f t="shared" si="1"/>
        <v>0.07179487179487179</v>
      </c>
      <c r="I85" s="60">
        <f t="shared" si="2"/>
        <v>0.4</v>
      </c>
    </row>
    <row r="86" spans="1:9" ht="12">
      <c r="A86" s="13" t="s">
        <v>12</v>
      </c>
      <c r="B86" s="22">
        <v>37</v>
      </c>
      <c r="C86" s="15">
        <v>22</v>
      </c>
      <c r="D86" s="15">
        <v>6</v>
      </c>
      <c r="E86" s="41">
        <v>6</v>
      </c>
      <c r="F86" s="41">
        <v>71</v>
      </c>
      <c r="G86" s="60">
        <f t="shared" si="0"/>
        <v>0.5211267605633803</v>
      </c>
      <c r="H86" s="60">
        <f t="shared" si="1"/>
        <v>0.30985915492957744</v>
      </c>
      <c r="I86" s="60">
        <f t="shared" si="2"/>
        <v>0.16901408450704225</v>
      </c>
    </row>
    <row r="87" spans="1:9" ht="12">
      <c r="A87" s="13" t="s">
        <v>15</v>
      </c>
      <c r="B87" s="22">
        <v>25</v>
      </c>
      <c r="C87" s="15">
        <v>5</v>
      </c>
      <c r="D87" s="15">
        <v>12</v>
      </c>
      <c r="E87" s="41">
        <v>7</v>
      </c>
      <c r="F87" s="41">
        <v>48</v>
      </c>
      <c r="G87" s="60">
        <f t="shared" si="0"/>
        <v>0.5208333333333334</v>
      </c>
      <c r="H87" s="60">
        <f t="shared" si="1"/>
        <v>0.10416666666666667</v>
      </c>
      <c r="I87" s="60">
        <f t="shared" si="2"/>
        <v>0.3958333333333333</v>
      </c>
    </row>
    <row r="88" spans="1:9" ht="12">
      <c r="A88" s="13" t="s">
        <v>9</v>
      </c>
      <c r="B88" s="22">
        <v>2414</v>
      </c>
      <c r="C88" s="15">
        <v>1281</v>
      </c>
      <c r="D88" s="15">
        <v>735</v>
      </c>
      <c r="E88" s="41">
        <v>331</v>
      </c>
      <c r="F88" s="41">
        <v>4761</v>
      </c>
      <c r="G88" s="60">
        <f t="shared" si="0"/>
        <v>0.5070363369040117</v>
      </c>
      <c r="H88" s="60">
        <f t="shared" si="1"/>
        <v>0.26906112161310647</v>
      </c>
      <c r="I88" s="60">
        <f t="shared" si="2"/>
        <v>0.22390254148288175</v>
      </c>
    </row>
    <row r="89" spans="1:9" ht="12">
      <c r="A89" s="13" t="s">
        <v>20</v>
      </c>
      <c r="B89" s="22">
        <v>543</v>
      </c>
      <c r="C89" s="15">
        <v>163</v>
      </c>
      <c r="D89" s="15">
        <v>311</v>
      </c>
      <c r="E89" s="41">
        <v>62</v>
      </c>
      <c r="F89" s="41">
        <v>1080</v>
      </c>
      <c r="G89" s="60">
        <f t="shared" si="0"/>
        <v>0.5027777777777778</v>
      </c>
      <c r="H89" s="60">
        <f t="shared" si="1"/>
        <v>0.15092592592592594</v>
      </c>
      <c r="I89" s="60">
        <f t="shared" si="2"/>
        <v>0.3453703703703704</v>
      </c>
    </row>
    <row r="90" spans="1:9" ht="12">
      <c r="A90" s="13" t="s">
        <v>8</v>
      </c>
      <c r="B90" s="22">
        <v>2529</v>
      </c>
      <c r="C90" s="15">
        <v>1328</v>
      </c>
      <c r="D90" s="15">
        <v>856</v>
      </c>
      <c r="E90" s="41">
        <v>337</v>
      </c>
      <c r="F90" s="41">
        <v>5049</v>
      </c>
      <c r="G90" s="60">
        <f t="shared" si="0"/>
        <v>0.5008912655971479</v>
      </c>
      <c r="H90" s="60">
        <f t="shared" si="1"/>
        <v>0.2630223806694395</v>
      </c>
      <c r="I90" s="60">
        <f t="shared" si="2"/>
        <v>0.23628441275500098</v>
      </c>
    </row>
    <row r="91" spans="1:9" ht="12">
      <c r="A91" s="13" t="s">
        <v>26</v>
      </c>
      <c r="B91" s="22">
        <v>495</v>
      </c>
      <c r="C91" s="15">
        <v>224</v>
      </c>
      <c r="D91" s="15">
        <v>169</v>
      </c>
      <c r="E91" s="41">
        <v>105</v>
      </c>
      <c r="F91" s="41">
        <v>993</v>
      </c>
      <c r="G91" s="60">
        <f t="shared" si="0"/>
        <v>0.4984894259818731</v>
      </c>
      <c r="H91" s="60">
        <f t="shared" si="1"/>
        <v>0.2255790533736153</v>
      </c>
      <c r="I91" s="60">
        <f t="shared" si="2"/>
        <v>0.2759315206445116</v>
      </c>
    </row>
    <row r="92" spans="1:9" ht="12">
      <c r="A92" s="13" t="s">
        <v>21</v>
      </c>
      <c r="B92" s="22">
        <v>392</v>
      </c>
      <c r="C92" s="15">
        <v>163</v>
      </c>
      <c r="D92" s="15">
        <v>218</v>
      </c>
      <c r="E92" s="41">
        <v>18</v>
      </c>
      <c r="F92" s="41">
        <v>790</v>
      </c>
      <c r="G92" s="60">
        <f t="shared" si="0"/>
        <v>0.4962025316455696</v>
      </c>
      <c r="H92" s="60">
        <f t="shared" si="1"/>
        <v>0.20632911392405062</v>
      </c>
      <c r="I92" s="60">
        <f t="shared" si="2"/>
        <v>0.29873417721518986</v>
      </c>
    </row>
    <row r="93" spans="1:9" ht="12">
      <c r="A93" s="13" t="s">
        <v>3</v>
      </c>
      <c r="B93" s="22">
        <v>191</v>
      </c>
      <c r="C93" s="15">
        <v>89</v>
      </c>
      <c r="D93" s="15">
        <v>55</v>
      </c>
      <c r="E93" s="41">
        <v>51</v>
      </c>
      <c r="F93" s="41">
        <v>385</v>
      </c>
      <c r="G93" s="60">
        <f t="shared" si="0"/>
        <v>0.4961038961038961</v>
      </c>
      <c r="H93" s="60">
        <f t="shared" si="1"/>
        <v>0.23116883116883116</v>
      </c>
      <c r="I93" s="60">
        <f t="shared" si="2"/>
        <v>0.2753246753246753</v>
      </c>
    </row>
    <row r="94" spans="1:9" ht="12">
      <c r="A94" s="13" t="s">
        <v>0</v>
      </c>
      <c r="B94" s="22">
        <v>323</v>
      </c>
      <c r="C94" s="15">
        <v>165</v>
      </c>
      <c r="D94" s="15">
        <v>135</v>
      </c>
      <c r="E94" s="41">
        <v>62</v>
      </c>
      <c r="F94" s="41">
        <v>685</v>
      </c>
      <c r="G94" s="60">
        <f t="shared" si="0"/>
        <v>0.47153284671532847</v>
      </c>
      <c r="H94" s="60">
        <f t="shared" si="1"/>
        <v>0.24087591240875914</v>
      </c>
      <c r="I94" s="60">
        <f t="shared" si="2"/>
        <v>0.2875912408759124</v>
      </c>
    </row>
    <row r="95" spans="1:9" ht="12">
      <c r="A95" s="13" t="s">
        <v>25</v>
      </c>
      <c r="B95" s="22">
        <v>235</v>
      </c>
      <c r="C95" s="15">
        <v>105</v>
      </c>
      <c r="D95" s="15">
        <v>128</v>
      </c>
      <c r="E95" s="41">
        <v>60</v>
      </c>
      <c r="F95" s="41">
        <v>528</v>
      </c>
      <c r="G95" s="60">
        <f t="shared" si="0"/>
        <v>0.44507575757575757</v>
      </c>
      <c r="H95" s="60">
        <f t="shared" si="1"/>
        <v>0.19886363636363635</v>
      </c>
      <c r="I95" s="60">
        <f t="shared" si="2"/>
        <v>0.3560606060606061</v>
      </c>
    </row>
    <row r="96" spans="1:9" ht="12">
      <c r="A96" s="13" t="s">
        <v>19</v>
      </c>
      <c r="B96" s="22">
        <v>259</v>
      </c>
      <c r="C96" s="15">
        <v>154</v>
      </c>
      <c r="D96" s="15">
        <v>152</v>
      </c>
      <c r="E96" s="41">
        <v>52</v>
      </c>
      <c r="F96" s="41">
        <v>616</v>
      </c>
      <c r="G96" s="60">
        <f t="shared" si="0"/>
        <v>0.42045454545454547</v>
      </c>
      <c r="H96" s="60">
        <f t="shared" si="1"/>
        <v>0.25</v>
      </c>
      <c r="I96" s="60">
        <f t="shared" si="2"/>
        <v>0.33116883116883117</v>
      </c>
    </row>
    <row r="97" spans="1:9" ht="12">
      <c r="A97" s="13" t="s">
        <v>11</v>
      </c>
      <c r="B97" s="22">
        <v>2607</v>
      </c>
      <c r="C97" s="15">
        <v>803</v>
      </c>
      <c r="D97" s="15">
        <v>2831</v>
      </c>
      <c r="E97" s="41">
        <v>102</v>
      </c>
      <c r="F97" s="41">
        <v>6343</v>
      </c>
      <c r="G97" s="60">
        <f t="shared" si="0"/>
        <v>0.411004256660886</v>
      </c>
      <c r="H97" s="60">
        <f t="shared" si="1"/>
        <v>0.12659624783225604</v>
      </c>
      <c r="I97" s="60">
        <f>(D97+E97)/F97</f>
        <v>0.46239949550685794</v>
      </c>
    </row>
    <row r="98" spans="1:9" ht="12">
      <c r="A98" s="13" t="s">
        <v>37</v>
      </c>
      <c r="B98" s="22">
        <v>1566</v>
      </c>
      <c r="C98" s="15">
        <v>1067</v>
      </c>
      <c r="D98" s="15">
        <v>987</v>
      </c>
      <c r="E98" s="41">
        <v>345</v>
      </c>
      <c r="F98" s="41">
        <v>3966</v>
      </c>
      <c r="G98" s="60">
        <f t="shared" si="0"/>
        <v>0.394856278366112</v>
      </c>
      <c r="H98" s="60">
        <f t="shared" si="1"/>
        <v>0.26903681290973275</v>
      </c>
      <c r="I98" s="60">
        <f t="shared" si="2"/>
        <v>0.3358547655068079</v>
      </c>
    </row>
    <row r="99" spans="1:9" ht="12">
      <c r="A99" s="13" t="s">
        <v>5</v>
      </c>
      <c r="B99" s="22">
        <v>158</v>
      </c>
      <c r="C99" s="15">
        <v>116</v>
      </c>
      <c r="D99" s="15">
        <v>138</v>
      </c>
      <c r="E99" s="41">
        <v>11</v>
      </c>
      <c r="F99" s="41">
        <v>423</v>
      </c>
      <c r="G99" s="60">
        <f t="shared" si="0"/>
        <v>0.3735224586288416</v>
      </c>
      <c r="H99" s="60">
        <f t="shared" si="1"/>
        <v>0.27423167848699764</v>
      </c>
      <c r="I99" s="60">
        <f t="shared" si="2"/>
        <v>0.35224586288416077</v>
      </c>
    </row>
    <row r="100" spans="1:9" ht="12">
      <c r="A100" s="13" t="s">
        <v>18</v>
      </c>
      <c r="B100" s="22">
        <v>392</v>
      </c>
      <c r="C100" s="15">
        <v>378</v>
      </c>
      <c r="D100" s="15">
        <v>237</v>
      </c>
      <c r="E100" s="41">
        <v>132</v>
      </c>
      <c r="F100" s="41">
        <v>1139</v>
      </c>
      <c r="G100" s="60">
        <f t="shared" si="0"/>
        <v>0.34416154521510095</v>
      </c>
      <c r="H100" s="60">
        <f t="shared" si="1"/>
        <v>0.33187006145741876</v>
      </c>
      <c r="I100" s="60">
        <f t="shared" si="2"/>
        <v>0.32396839332748023</v>
      </c>
    </row>
    <row r="101" spans="1:9" ht="12">
      <c r="A101" s="13"/>
      <c r="B101" s="22"/>
      <c r="C101" s="15"/>
      <c r="D101" s="15"/>
      <c r="E101" s="41"/>
      <c r="F101" s="41"/>
      <c r="G101" s="60"/>
      <c r="H101" s="60"/>
      <c r="I101" s="60"/>
    </row>
    <row r="102" spans="1:9" ht="12">
      <c r="A102" s="13" t="s">
        <v>55</v>
      </c>
      <c r="B102" s="22">
        <v>12</v>
      </c>
      <c r="C102" s="15">
        <v>8</v>
      </c>
      <c r="D102" s="15">
        <v>6</v>
      </c>
      <c r="E102" s="41">
        <v>2</v>
      </c>
      <c r="F102" s="41">
        <v>28</v>
      </c>
      <c r="G102" s="60">
        <f>B102/F102</f>
        <v>0.42857142857142855</v>
      </c>
      <c r="H102" s="60">
        <f>C102/F102</f>
        <v>0.2857142857142857</v>
      </c>
      <c r="I102" s="60">
        <f>(D102+E102)/F102</f>
        <v>0.2857142857142857</v>
      </c>
    </row>
    <row r="103" spans="1:9" ht="12">
      <c r="A103" s="13" t="s">
        <v>28</v>
      </c>
      <c r="B103" s="22">
        <v>136</v>
      </c>
      <c r="C103" s="15">
        <v>98</v>
      </c>
      <c r="D103" s="15">
        <v>80</v>
      </c>
      <c r="E103" s="41">
        <v>34</v>
      </c>
      <c r="F103" s="41">
        <v>348</v>
      </c>
      <c r="G103" s="60">
        <f>B103/F103</f>
        <v>0.39080459770114945</v>
      </c>
      <c r="H103" s="60">
        <f>C103/F103</f>
        <v>0.28160919540229884</v>
      </c>
      <c r="I103" s="60">
        <f>(D103+E103)/F103</f>
        <v>0.3275862068965517</v>
      </c>
    </row>
    <row r="104" spans="1:9" ht="12">
      <c r="A104" s="13" t="s">
        <v>29</v>
      </c>
      <c r="B104" s="22">
        <v>248</v>
      </c>
      <c r="C104" s="15">
        <v>365</v>
      </c>
      <c r="D104" s="15">
        <v>200</v>
      </c>
      <c r="E104" s="41">
        <v>61</v>
      </c>
      <c r="F104" s="41">
        <v>874</v>
      </c>
      <c r="G104" s="60">
        <f>B104/F104</f>
        <v>0.2837528604118993</v>
      </c>
      <c r="H104" s="60">
        <f>C104/F104</f>
        <v>0.41762013729977115</v>
      </c>
      <c r="I104" s="60">
        <f>(D104+E104)/F104</f>
        <v>0.2986270022883295</v>
      </c>
    </row>
    <row r="105" spans="1:9" ht="12">
      <c r="A105" s="13"/>
      <c r="B105" s="22"/>
      <c r="C105" s="15"/>
      <c r="D105" s="15"/>
      <c r="E105" s="41"/>
      <c r="F105" s="41"/>
      <c r="G105" s="60"/>
      <c r="H105" s="60"/>
      <c r="I105" s="60"/>
    </row>
    <row r="106" spans="1:9" ht="12">
      <c r="A106" s="13" t="s">
        <v>27</v>
      </c>
      <c r="B106" s="22">
        <v>1557</v>
      </c>
      <c r="C106" s="15">
        <v>1503</v>
      </c>
      <c r="D106" s="15">
        <v>721</v>
      </c>
      <c r="E106" s="41">
        <v>281</v>
      </c>
      <c r="F106" s="41">
        <v>4062</v>
      </c>
      <c r="G106" s="60">
        <f>B106/F106</f>
        <v>0.38330871491875923</v>
      </c>
      <c r="H106" s="60">
        <f>C106/F106</f>
        <v>0.3700147710487445</v>
      </c>
      <c r="I106" s="60">
        <f>(D106+E106)/F106</f>
        <v>0.2466765140324963</v>
      </c>
    </row>
    <row r="107" spans="1:9" ht="12">
      <c r="A107" s="13"/>
      <c r="B107" s="22"/>
      <c r="C107" s="15"/>
      <c r="D107" s="15"/>
      <c r="E107" s="41"/>
      <c r="F107" s="41"/>
      <c r="G107" s="60"/>
      <c r="H107" s="60"/>
      <c r="I107" s="60"/>
    </row>
    <row r="108" spans="1:9" ht="12">
      <c r="A108" s="13" t="s">
        <v>30</v>
      </c>
      <c r="B108" s="22">
        <v>156</v>
      </c>
      <c r="C108" s="15">
        <v>16</v>
      </c>
      <c r="D108" s="15">
        <v>73</v>
      </c>
      <c r="E108" s="41">
        <v>4</v>
      </c>
      <c r="F108" s="41">
        <v>249</v>
      </c>
      <c r="G108" s="60">
        <f>B108/F108</f>
        <v>0.6265060240963856</v>
      </c>
      <c r="H108" s="60">
        <f>C108/F108</f>
        <v>0.0642570281124498</v>
      </c>
      <c r="I108" s="60">
        <f>(D108+E108)/F108</f>
        <v>0.3092369477911647</v>
      </c>
    </row>
    <row r="109" spans="1:9" ht="12">
      <c r="A109" s="13" t="s">
        <v>32</v>
      </c>
      <c r="B109" s="22">
        <v>4149</v>
      </c>
      <c r="C109" s="15">
        <v>819</v>
      </c>
      <c r="D109" s="15">
        <v>3380</v>
      </c>
      <c r="E109" s="41">
        <v>55</v>
      </c>
      <c r="F109" s="41">
        <v>8403</v>
      </c>
      <c r="G109" s="60">
        <f>B109/F109</f>
        <v>0.49375223134594787</v>
      </c>
      <c r="H109" s="60">
        <f>C109/F109</f>
        <v>0.09746519100321314</v>
      </c>
      <c r="I109" s="60">
        <f>(D109+E109)/F109</f>
        <v>0.408782577650839</v>
      </c>
    </row>
    <row r="110" spans="1:9" ht="12">
      <c r="A110" s="13" t="s">
        <v>31</v>
      </c>
      <c r="B110" s="22">
        <v>284</v>
      </c>
      <c r="C110" s="15">
        <v>113</v>
      </c>
      <c r="D110" s="15">
        <v>252</v>
      </c>
      <c r="E110" s="41">
        <v>10</v>
      </c>
      <c r="F110" s="41">
        <v>659</v>
      </c>
      <c r="G110" s="60">
        <f>B110/F110</f>
        <v>0.4309559939301973</v>
      </c>
      <c r="H110" s="60">
        <f>C110/F110</f>
        <v>0.17147192716236723</v>
      </c>
      <c r="I110" s="60">
        <f>(D110+E110)/F110</f>
        <v>0.3975720789074355</v>
      </c>
    </row>
    <row r="111" ht="12">
      <c r="A111" s="153" t="s">
        <v>201</v>
      </c>
    </row>
    <row r="112" ht="15">
      <c r="A112" s="28" t="s">
        <v>43</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workbookViewId="0" topLeftCell="B1">
      <selection activeCell="L3" sqref="L3:O3"/>
    </sheetView>
  </sheetViews>
  <sheetFormatPr defaultColWidth="9.140625" defaultRowHeight="15"/>
  <cols>
    <col min="1" max="1" width="26.57421875" style="130" customWidth="1"/>
    <col min="2" max="3" width="9.140625" style="130" customWidth="1"/>
    <col min="4" max="4" width="12.140625" style="130" customWidth="1"/>
    <col min="5" max="25" width="9.140625" style="130" customWidth="1"/>
    <col min="26" max="256" width="9.140625" style="137" customWidth="1"/>
    <col min="257" max="257" width="65.140625" style="137" customWidth="1"/>
    <col min="258" max="512" width="9.140625" style="137" customWidth="1"/>
    <col min="513" max="513" width="65.140625" style="137" customWidth="1"/>
    <col min="514" max="768" width="9.140625" style="137" customWidth="1"/>
    <col min="769" max="769" width="65.140625" style="137" customWidth="1"/>
    <col min="770" max="1024" width="9.140625" style="137" customWidth="1"/>
    <col min="1025" max="1025" width="65.140625" style="137" customWidth="1"/>
    <col min="1026" max="1280" width="9.140625" style="137" customWidth="1"/>
    <col min="1281" max="1281" width="65.140625" style="137" customWidth="1"/>
    <col min="1282" max="1536" width="9.140625" style="137" customWidth="1"/>
    <col min="1537" max="1537" width="65.140625" style="137" customWidth="1"/>
    <col min="1538" max="1792" width="9.140625" style="137" customWidth="1"/>
    <col min="1793" max="1793" width="65.140625" style="137" customWidth="1"/>
    <col min="1794" max="2048" width="9.140625" style="137" customWidth="1"/>
    <col min="2049" max="2049" width="65.140625" style="137" customWidth="1"/>
    <col min="2050" max="2304" width="9.140625" style="137" customWidth="1"/>
    <col min="2305" max="2305" width="65.140625" style="137" customWidth="1"/>
    <col min="2306" max="2560" width="9.140625" style="137" customWidth="1"/>
    <col min="2561" max="2561" width="65.140625" style="137" customWidth="1"/>
    <col min="2562" max="2816" width="9.140625" style="137" customWidth="1"/>
    <col min="2817" max="2817" width="65.140625" style="137" customWidth="1"/>
    <col min="2818" max="3072" width="9.140625" style="137" customWidth="1"/>
    <col min="3073" max="3073" width="65.140625" style="137" customWidth="1"/>
    <col min="3074" max="3328" width="9.140625" style="137" customWidth="1"/>
    <col min="3329" max="3329" width="65.140625" style="137" customWidth="1"/>
    <col min="3330" max="3584" width="9.140625" style="137" customWidth="1"/>
    <col min="3585" max="3585" width="65.140625" style="137" customWidth="1"/>
    <col min="3586" max="3840" width="9.140625" style="137" customWidth="1"/>
    <col min="3841" max="3841" width="65.140625" style="137" customWidth="1"/>
    <col min="3842" max="4096" width="9.140625" style="137" customWidth="1"/>
    <col min="4097" max="4097" width="65.140625" style="137" customWidth="1"/>
    <col min="4098" max="4352" width="9.140625" style="137" customWidth="1"/>
    <col min="4353" max="4353" width="65.140625" style="137" customWidth="1"/>
    <col min="4354" max="4608" width="9.140625" style="137" customWidth="1"/>
    <col min="4609" max="4609" width="65.140625" style="137" customWidth="1"/>
    <col min="4610" max="4864" width="9.140625" style="137" customWidth="1"/>
    <col min="4865" max="4865" width="65.140625" style="137" customWidth="1"/>
    <col min="4866" max="5120" width="9.140625" style="137" customWidth="1"/>
    <col min="5121" max="5121" width="65.140625" style="137" customWidth="1"/>
    <col min="5122" max="5376" width="9.140625" style="137" customWidth="1"/>
    <col min="5377" max="5377" width="65.140625" style="137" customWidth="1"/>
    <col min="5378" max="5632" width="9.140625" style="137" customWidth="1"/>
    <col min="5633" max="5633" width="65.140625" style="137" customWidth="1"/>
    <col min="5634" max="5888" width="9.140625" style="137" customWidth="1"/>
    <col min="5889" max="5889" width="65.140625" style="137" customWidth="1"/>
    <col min="5890" max="6144" width="9.140625" style="137" customWidth="1"/>
    <col min="6145" max="6145" width="65.140625" style="137" customWidth="1"/>
    <col min="6146" max="6400" width="9.140625" style="137" customWidth="1"/>
    <col min="6401" max="6401" width="65.140625" style="137" customWidth="1"/>
    <col min="6402" max="6656" width="9.140625" style="137" customWidth="1"/>
    <col min="6657" max="6657" width="65.140625" style="137" customWidth="1"/>
    <col min="6658" max="6912" width="9.140625" style="137" customWidth="1"/>
    <col min="6913" max="6913" width="65.140625" style="137" customWidth="1"/>
    <col min="6914" max="7168" width="9.140625" style="137" customWidth="1"/>
    <col min="7169" max="7169" width="65.140625" style="137" customWidth="1"/>
    <col min="7170" max="7424" width="9.140625" style="137" customWidth="1"/>
    <col min="7425" max="7425" width="65.140625" style="137" customWidth="1"/>
    <col min="7426" max="7680" width="9.140625" style="137" customWidth="1"/>
    <col min="7681" max="7681" width="65.140625" style="137" customWidth="1"/>
    <col min="7682" max="7936" width="9.140625" style="137" customWidth="1"/>
    <col min="7937" max="7937" width="65.140625" style="137" customWidth="1"/>
    <col min="7938" max="8192" width="9.140625" style="137" customWidth="1"/>
    <col min="8193" max="8193" width="65.140625" style="137" customWidth="1"/>
    <col min="8194" max="8448" width="9.140625" style="137" customWidth="1"/>
    <col min="8449" max="8449" width="65.140625" style="137" customWidth="1"/>
    <col min="8450" max="8704" width="9.140625" style="137" customWidth="1"/>
    <col min="8705" max="8705" width="65.140625" style="137" customWidth="1"/>
    <col min="8706" max="8960" width="9.140625" style="137" customWidth="1"/>
    <col min="8961" max="8961" width="65.140625" style="137" customWidth="1"/>
    <col min="8962" max="9216" width="9.140625" style="137" customWidth="1"/>
    <col min="9217" max="9217" width="65.140625" style="137" customWidth="1"/>
    <col min="9218" max="9472" width="9.140625" style="137" customWidth="1"/>
    <col min="9473" max="9473" width="65.140625" style="137" customWidth="1"/>
    <col min="9474" max="9728" width="9.140625" style="137" customWidth="1"/>
    <col min="9729" max="9729" width="65.140625" style="137" customWidth="1"/>
    <col min="9730" max="9984" width="9.140625" style="137" customWidth="1"/>
    <col min="9985" max="9985" width="65.140625" style="137" customWidth="1"/>
    <col min="9986" max="10240" width="9.140625" style="137" customWidth="1"/>
    <col min="10241" max="10241" width="65.140625" style="137" customWidth="1"/>
    <col min="10242" max="10496" width="9.140625" style="137" customWidth="1"/>
    <col min="10497" max="10497" width="65.140625" style="137" customWidth="1"/>
    <col min="10498" max="10752" width="9.140625" style="137" customWidth="1"/>
    <col min="10753" max="10753" width="65.140625" style="137" customWidth="1"/>
    <col min="10754" max="11008" width="9.140625" style="137" customWidth="1"/>
    <col min="11009" max="11009" width="65.140625" style="137" customWidth="1"/>
    <col min="11010" max="11264" width="9.140625" style="137" customWidth="1"/>
    <col min="11265" max="11265" width="65.140625" style="137" customWidth="1"/>
    <col min="11266" max="11520" width="9.140625" style="137" customWidth="1"/>
    <col min="11521" max="11521" width="65.140625" style="137" customWidth="1"/>
    <col min="11522" max="11776" width="9.140625" style="137" customWidth="1"/>
    <col min="11777" max="11777" width="65.140625" style="137" customWidth="1"/>
    <col min="11778" max="12032" width="9.140625" style="137" customWidth="1"/>
    <col min="12033" max="12033" width="65.140625" style="137" customWidth="1"/>
    <col min="12034" max="12288" width="9.140625" style="137" customWidth="1"/>
    <col min="12289" max="12289" width="65.140625" style="137" customWidth="1"/>
    <col min="12290" max="12544" width="9.140625" style="137" customWidth="1"/>
    <col min="12545" max="12545" width="65.140625" style="137" customWidth="1"/>
    <col min="12546" max="12800" width="9.140625" style="137" customWidth="1"/>
    <col min="12801" max="12801" width="65.140625" style="137" customWidth="1"/>
    <col min="12802" max="13056" width="9.140625" style="137" customWidth="1"/>
    <col min="13057" max="13057" width="65.140625" style="137" customWidth="1"/>
    <col min="13058" max="13312" width="9.140625" style="137" customWidth="1"/>
    <col min="13313" max="13313" width="65.140625" style="137" customWidth="1"/>
    <col min="13314" max="13568" width="9.140625" style="137" customWidth="1"/>
    <col min="13569" max="13569" width="65.140625" style="137" customWidth="1"/>
    <col min="13570" max="13824" width="9.140625" style="137" customWidth="1"/>
    <col min="13825" max="13825" width="65.140625" style="137" customWidth="1"/>
    <col min="13826" max="14080" width="9.140625" style="137" customWidth="1"/>
    <col min="14081" max="14081" width="65.140625" style="137" customWidth="1"/>
    <col min="14082" max="14336" width="9.140625" style="137" customWidth="1"/>
    <col min="14337" max="14337" width="65.140625" style="137" customWidth="1"/>
    <col min="14338" max="14592" width="9.140625" style="137" customWidth="1"/>
    <col min="14593" max="14593" width="65.140625" style="137" customWidth="1"/>
    <col min="14594" max="14848" width="9.140625" style="137" customWidth="1"/>
    <col min="14849" max="14849" width="65.140625" style="137" customWidth="1"/>
    <col min="14850" max="15104" width="9.140625" style="137" customWidth="1"/>
    <col min="15105" max="15105" width="65.140625" style="137" customWidth="1"/>
    <col min="15106" max="15360" width="9.140625" style="137" customWidth="1"/>
    <col min="15361" max="15361" width="65.140625" style="137" customWidth="1"/>
    <col min="15362" max="15616" width="9.140625" style="137" customWidth="1"/>
    <col min="15617" max="15617" width="65.140625" style="137" customWidth="1"/>
    <col min="15618" max="15872" width="9.140625" style="137" customWidth="1"/>
    <col min="15873" max="15873" width="65.140625" style="137" customWidth="1"/>
    <col min="15874" max="16128" width="9.140625" style="137" customWidth="1"/>
    <col min="16129" max="16129" width="65.140625" style="137" customWidth="1"/>
    <col min="16130" max="16384" width="9.140625" style="137" customWidth="1"/>
  </cols>
  <sheetData>
    <row r="1" ht="15.75">
      <c r="A1" s="26" t="s">
        <v>208</v>
      </c>
    </row>
    <row r="2" ht="12.75">
      <c r="A2" s="27" t="s">
        <v>209</v>
      </c>
    </row>
    <row r="3" spans="1:15" ht="14.4" customHeight="1">
      <c r="A3" s="132"/>
      <c r="B3" s="311" t="s">
        <v>33</v>
      </c>
      <c r="C3" s="311"/>
      <c r="D3" s="311"/>
      <c r="E3" s="311"/>
      <c r="F3" s="170"/>
      <c r="G3" s="311" t="s">
        <v>34</v>
      </c>
      <c r="H3" s="311"/>
      <c r="I3" s="311"/>
      <c r="J3" s="311"/>
      <c r="K3" s="170"/>
      <c r="L3" s="311" t="s">
        <v>35</v>
      </c>
      <c r="M3" s="311"/>
      <c r="N3" s="311"/>
      <c r="O3" s="311"/>
    </row>
    <row r="4" spans="1:15" ht="12">
      <c r="A4" s="133"/>
      <c r="B4" s="174" t="s">
        <v>143</v>
      </c>
      <c r="C4" s="174" t="s">
        <v>146</v>
      </c>
      <c r="D4" s="174" t="s">
        <v>145</v>
      </c>
      <c r="E4" s="174" t="s">
        <v>144</v>
      </c>
      <c r="F4" s="174"/>
      <c r="G4" s="174" t="s">
        <v>143</v>
      </c>
      <c r="H4" s="174" t="s">
        <v>146</v>
      </c>
      <c r="I4" s="174" t="s">
        <v>145</v>
      </c>
      <c r="J4" s="174" t="s">
        <v>144</v>
      </c>
      <c r="K4" s="174"/>
      <c r="L4" s="174" t="s">
        <v>143</v>
      </c>
      <c r="M4" s="174" t="s">
        <v>146</v>
      </c>
      <c r="N4" s="174" t="s">
        <v>145</v>
      </c>
      <c r="O4" s="174" t="s">
        <v>144</v>
      </c>
    </row>
    <row r="5" spans="1:15" ht="12">
      <c r="A5" s="134" t="s">
        <v>75</v>
      </c>
      <c r="B5" s="142">
        <v>33</v>
      </c>
      <c r="C5" s="148">
        <v>33</v>
      </c>
      <c r="D5" s="148">
        <v>33.4</v>
      </c>
      <c r="E5" s="142">
        <v>33.300000000000004</v>
      </c>
      <c r="F5" s="131"/>
      <c r="G5" s="142">
        <v>27.5</v>
      </c>
      <c r="H5" s="142">
        <v>27.599999999999998</v>
      </c>
      <c r="I5" s="142">
        <v>27.900000000000002</v>
      </c>
      <c r="J5" s="142">
        <v>27.8</v>
      </c>
      <c r="K5" s="131"/>
      <c r="L5" s="142">
        <v>38.49999999999999</v>
      </c>
      <c r="M5" s="142">
        <v>38.4</v>
      </c>
      <c r="N5" s="142">
        <v>38.800000000000004</v>
      </c>
      <c r="O5" s="142">
        <v>38.599999999999994</v>
      </c>
    </row>
    <row r="6" spans="1:15" ht="12">
      <c r="A6" s="134" t="s">
        <v>64</v>
      </c>
      <c r="B6" s="131">
        <v>58.3</v>
      </c>
      <c r="C6" s="131">
        <v>58.3</v>
      </c>
      <c r="D6" s="131">
        <v>56.800000000000004</v>
      </c>
      <c r="E6" s="131">
        <v>57.099999999999994</v>
      </c>
      <c r="F6" s="131"/>
      <c r="G6" s="131">
        <v>64.5</v>
      </c>
      <c r="H6" s="131">
        <v>64.5</v>
      </c>
      <c r="I6" s="131">
        <v>63</v>
      </c>
      <c r="J6" s="131">
        <v>63.2</v>
      </c>
      <c r="K6" s="131"/>
      <c r="L6" s="131">
        <v>52.2</v>
      </c>
      <c r="M6" s="131">
        <v>52.2</v>
      </c>
      <c r="N6" s="131">
        <v>50.8</v>
      </c>
      <c r="O6" s="131">
        <v>51.1</v>
      </c>
    </row>
    <row r="7" spans="1:15" ht="15">
      <c r="A7" s="134" t="s">
        <v>67</v>
      </c>
      <c r="B7" s="142">
        <v>0.6</v>
      </c>
      <c r="C7" s="177">
        <v>0.6</v>
      </c>
      <c r="D7" s="142">
        <v>0.6</v>
      </c>
      <c r="E7" s="142">
        <v>0.5</v>
      </c>
      <c r="F7" s="131"/>
      <c r="G7" s="142">
        <v>0.5</v>
      </c>
      <c r="H7" s="177">
        <v>0.6</v>
      </c>
      <c r="I7" s="142">
        <v>0.5</v>
      </c>
      <c r="J7" s="142">
        <v>0.5</v>
      </c>
      <c r="K7" s="131"/>
      <c r="L7" s="142">
        <v>0.6</v>
      </c>
      <c r="M7" s="177">
        <v>0.7</v>
      </c>
      <c r="N7" s="142">
        <v>0.6</v>
      </c>
      <c r="O7" s="142">
        <v>0.6</v>
      </c>
    </row>
    <row r="8" spans="1:15" ht="15">
      <c r="A8" s="134" t="s">
        <v>68</v>
      </c>
      <c r="B8" s="142">
        <v>2</v>
      </c>
      <c r="C8" s="177">
        <v>2.3</v>
      </c>
      <c r="D8" s="142">
        <v>3</v>
      </c>
      <c r="E8" s="142">
        <v>2.4</v>
      </c>
      <c r="F8" s="131"/>
      <c r="G8" s="142">
        <v>1.8</v>
      </c>
      <c r="H8" s="177">
        <v>2</v>
      </c>
      <c r="I8" s="142">
        <v>2.7</v>
      </c>
      <c r="J8" s="142">
        <v>2.2</v>
      </c>
      <c r="K8" s="131"/>
      <c r="L8" s="142">
        <v>2.2</v>
      </c>
      <c r="M8" s="177">
        <v>2.5</v>
      </c>
      <c r="N8" s="142">
        <v>3.3</v>
      </c>
      <c r="O8" s="142">
        <v>2.6</v>
      </c>
    </row>
    <row r="9" spans="1:15" ht="12">
      <c r="A9" s="134" t="s">
        <v>74</v>
      </c>
      <c r="B9" s="142">
        <v>4.2</v>
      </c>
      <c r="C9" s="142">
        <v>4.2</v>
      </c>
      <c r="D9" s="142">
        <v>4.3</v>
      </c>
      <c r="E9" s="142">
        <v>4.7</v>
      </c>
      <c r="F9" s="131"/>
      <c r="G9" s="142">
        <v>4.4</v>
      </c>
      <c r="H9" s="142">
        <v>4.3</v>
      </c>
      <c r="I9" s="142">
        <v>4.6</v>
      </c>
      <c r="J9" s="142">
        <v>5</v>
      </c>
      <c r="K9" s="131"/>
      <c r="L9" s="142">
        <v>4</v>
      </c>
      <c r="M9" s="142">
        <v>4</v>
      </c>
      <c r="N9" s="142">
        <v>4</v>
      </c>
      <c r="O9" s="142">
        <v>4.5</v>
      </c>
    </row>
    <row r="10" spans="1:15" ht="15">
      <c r="A10" s="134" t="s">
        <v>73</v>
      </c>
      <c r="B10" s="142">
        <v>1.9</v>
      </c>
      <c r="C10" s="178">
        <v>1.9</v>
      </c>
      <c r="D10" s="142">
        <v>1.9</v>
      </c>
      <c r="E10" s="142">
        <v>2</v>
      </c>
      <c r="F10" s="131"/>
      <c r="G10" s="142">
        <v>1.3</v>
      </c>
      <c r="H10" s="178">
        <v>1.3</v>
      </c>
      <c r="I10" s="142">
        <v>1.3</v>
      </c>
      <c r="J10" s="142">
        <v>1.3</v>
      </c>
      <c r="K10" s="131"/>
      <c r="L10" s="142">
        <v>2.5</v>
      </c>
      <c r="M10" s="178">
        <v>2.5</v>
      </c>
      <c r="N10" s="142">
        <v>2.5</v>
      </c>
      <c r="O10" s="142">
        <v>2.6</v>
      </c>
    </row>
    <row r="11" ht="12">
      <c r="A11" s="130" t="s">
        <v>76</v>
      </c>
    </row>
    <row r="12" ht="12">
      <c r="A12" s="130" t="s">
        <v>63</v>
      </c>
    </row>
    <row r="13" ht="12"/>
    <row r="14" ht="12"/>
    <row r="15" ht="12"/>
    <row r="16" ht="12"/>
    <row r="17" spans="1:8" ht="12">
      <c r="A17" s="231"/>
      <c r="B17" s="231"/>
      <c r="C17" s="231"/>
      <c r="D17" s="231"/>
      <c r="E17" s="231"/>
      <c r="F17" s="231"/>
      <c r="G17" s="231"/>
      <c r="H17" s="231"/>
    </row>
    <row r="18" spans="1:8" ht="12">
      <c r="A18" s="231"/>
      <c r="B18" s="231"/>
      <c r="C18" s="231"/>
      <c r="D18" s="231"/>
      <c r="E18" s="231"/>
      <c r="F18" s="231"/>
      <c r="G18" s="231"/>
      <c r="H18" s="231"/>
    </row>
    <row r="19" spans="1:8" ht="12">
      <c r="A19" s="231"/>
      <c r="B19" s="231"/>
      <c r="C19" s="231"/>
      <c r="D19" s="231"/>
      <c r="E19" s="231"/>
      <c r="F19" s="231"/>
      <c r="G19" s="231"/>
      <c r="H19" s="231"/>
    </row>
    <row r="20" spans="1:8" ht="12">
      <c r="A20" s="231"/>
      <c r="B20" s="231"/>
      <c r="C20" s="231"/>
      <c r="D20" s="231"/>
      <c r="E20" s="231"/>
      <c r="F20" s="231"/>
      <c r="G20" s="231"/>
      <c r="H20" s="231"/>
    </row>
    <row r="21" spans="1:8" ht="12">
      <c r="A21" s="231"/>
      <c r="B21" s="231"/>
      <c r="C21" s="231"/>
      <c r="D21" s="231"/>
      <c r="E21" s="231"/>
      <c r="F21" s="231"/>
      <c r="G21" s="231"/>
      <c r="H21" s="231"/>
    </row>
    <row r="22" spans="1:8" ht="12">
      <c r="A22" s="231"/>
      <c r="B22" s="231"/>
      <c r="C22" s="231"/>
      <c r="D22" s="231"/>
      <c r="E22" s="231"/>
      <c r="F22" s="231"/>
      <c r="G22" s="231"/>
      <c r="H22" s="231"/>
    </row>
    <row r="23" spans="1:8" ht="12">
      <c r="A23" s="231"/>
      <c r="B23" s="231"/>
      <c r="C23" s="231"/>
      <c r="D23" s="231"/>
      <c r="E23" s="231"/>
      <c r="F23" s="231"/>
      <c r="G23" s="231"/>
      <c r="H23" s="231"/>
    </row>
    <row r="24" spans="1:8" ht="12">
      <c r="A24" s="231"/>
      <c r="B24" s="231"/>
      <c r="C24" s="231"/>
      <c r="D24" s="231"/>
      <c r="E24" s="231"/>
      <c r="F24" s="231"/>
      <c r="G24" s="231"/>
      <c r="H24" s="231"/>
    </row>
    <row r="25" spans="1:8" ht="12">
      <c r="A25" s="231"/>
      <c r="B25" s="231"/>
      <c r="C25" s="231"/>
      <c r="D25" s="231"/>
      <c r="E25" s="231"/>
      <c r="F25" s="231"/>
      <c r="G25" s="231"/>
      <c r="H25" s="231"/>
    </row>
    <row r="26" spans="1:8" ht="12">
      <c r="A26" s="231"/>
      <c r="B26" s="231"/>
      <c r="C26" s="231"/>
      <c r="D26" s="231"/>
      <c r="E26" s="231"/>
      <c r="F26" s="231"/>
      <c r="G26" s="231"/>
      <c r="H26" s="231"/>
    </row>
    <row r="27" spans="1:8" ht="12">
      <c r="A27" s="231"/>
      <c r="B27" s="231"/>
      <c r="C27" s="231"/>
      <c r="D27" s="231"/>
      <c r="E27" s="231"/>
      <c r="F27" s="231"/>
      <c r="G27" s="231"/>
      <c r="H27" s="231"/>
    </row>
    <row r="28" spans="1:8" ht="15">
      <c r="A28" s="232"/>
      <c r="B28" s="232"/>
      <c r="C28" s="232"/>
      <c r="D28" s="232"/>
      <c r="E28" s="231"/>
      <c r="F28" s="231"/>
      <c r="G28" s="231"/>
      <c r="H28" s="231"/>
    </row>
    <row r="29" spans="1:8" ht="15">
      <c r="A29" s="229"/>
      <c r="B29" s="233"/>
      <c r="C29" s="233"/>
      <c r="D29" s="233"/>
      <c r="E29" s="231"/>
      <c r="F29" s="231"/>
      <c r="G29" s="231"/>
      <c r="H29" s="231"/>
    </row>
    <row r="30" spans="1:8" ht="15">
      <c r="A30" s="229"/>
      <c r="B30" s="231"/>
      <c r="C30" s="231"/>
      <c r="D30" s="231"/>
      <c r="E30" s="231"/>
      <c r="F30" s="231"/>
      <c r="G30" s="231"/>
      <c r="H30" s="231"/>
    </row>
    <row r="31" spans="1:8" ht="15">
      <c r="A31" s="229"/>
      <c r="B31" s="231"/>
      <c r="C31" s="231"/>
      <c r="D31" s="231"/>
      <c r="E31" s="231"/>
      <c r="F31" s="231"/>
      <c r="G31" s="231"/>
      <c r="H31" s="231"/>
    </row>
    <row r="32" spans="1:8" ht="15">
      <c r="A32" s="229"/>
      <c r="B32" s="231"/>
      <c r="C32" s="231"/>
      <c r="D32" s="231"/>
      <c r="E32" s="231"/>
      <c r="F32" s="231"/>
      <c r="G32" s="231"/>
      <c r="H32" s="231"/>
    </row>
    <row r="33" spans="1:8" ht="12">
      <c r="A33" s="231"/>
      <c r="B33" s="231"/>
      <c r="C33" s="231"/>
      <c r="D33" s="231"/>
      <c r="E33" s="231"/>
      <c r="F33" s="231"/>
      <c r="G33" s="231"/>
      <c r="H33" s="231"/>
    </row>
    <row r="34" spans="1:8" ht="12">
      <c r="A34" s="231"/>
      <c r="B34" s="231"/>
      <c r="C34" s="231"/>
      <c r="D34" s="231"/>
      <c r="E34" s="231"/>
      <c r="F34" s="231"/>
      <c r="G34" s="231"/>
      <c r="H34" s="231"/>
    </row>
    <row r="35" spans="1:8" ht="12">
      <c r="A35" s="231"/>
      <c r="B35" s="231"/>
      <c r="C35" s="231"/>
      <c r="D35" s="231"/>
      <c r="E35" s="231"/>
      <c r="F35" s="231"/>
      <c r="G35" s="231"/>
      <c r="H35" s="231"/>
    </row>
    <row r="36" spans="1:8" ht="12">
      <c r="A36" s="231"/>
      <c r="B36" s="231"/>
      <c r="C36" s="231"/>
      <c r="D36" s="231"/>
      <c r="E36" s="231"/>
      <c r="F36" s="231"/>
      <c r="G36" s="231"/>
      <c r="H36" s="231"/>
    </row>
    <row r="37" spans="1:8" ht="12">
      <c r="A37" s="231"/>
      <c r="B37" s="231"/>
      <c r="C37" s="231"/>
      <c r="D37" s="231"/>
      <c r="E37" s="231"/>
      <c r="F37" s="231"/>
      <c r="G37" s="231"/>
      <c r="H37" s="231"/>
    </row>
    <row r="38" spans="1:8" ht="12">
      <c r="A38" s="231"/>
      <c r="B38" s="231"/>
      <c r="C38" s="231"/>
      <c r="D38" s="231"/>
      <c r="E38" s="231"/>
      <c r="F38" s="231"/>
      <c r="G38" s="231"/>
      <c r="H38" s="231"/>
    </row>
    <row r="39" ht="12"/>
    <row r="40" ht="12"/>
    <row r="41" ht="12"/>
    <row r="42" ht="12"/>
    <row r="43" ht="12"/>
    <row r="44" ht="12"/>
    <row r="45" ht="12"/>
    <row r="46" ht="12"/>
    <row r="47" ht="15.75">
      <c r="A47" s="135" t="s">
        <v>210</v>
      </c>
    </row>
    <row r="48" ht="12.75">
      <c r="A48" s="238" t="s">
        <v>209</v>
      </c>
    </row>
    <row r="49" spans="1:22" ht="15" customHeight="1">
      <c r="A49" s="138"/>
      <c r="B49" s="260" t="s">
        <v>220</v>
      </c>
      <c r="C49" s="261"/>
      <c r="D49" s="261"/>
      <c r="E49" s="261"/>
      <c r="F49" s="261"/>
      <c r="G49" s="261"/>
      <c r="H49" s="262"/>
      <c r="I49" s="260" t="s">
        <v>221</v>
      </c>
      <c r="J49" s="261"/>
      <c r="K49" s="261"/>
      <c r="L49" s="261"/>
      <c r="M49" s="261"/>
      <c r="N49" s="261"/>
      <c r="O49" s="262"/>
      <c r="P49" s="162"/>
      <c r="Q49" s="260" t="s">
        <v>222</v>
      </c>
      <c r="R49" s="261"/>
      <c r="S49" s="261"/>
      <c r="T49" s="261"/>
      <c r="U49" s="261"/>
      <c r="V49" s="261"/>
    </row>
    <row r="50" spans="1:22" ht="180">
      <c r="A50" s="139"/>
      <c r="B50" s="156" t="s">
        <v>65</v>
      </c>
      <c r="C50" s="140" t="s">
        <v>71</v>
      </c>
      <c r="D50" s="140" t="s">
        <v>75</v>
      </c>
      <c r="E50" s="140" t="s">
        <v>48</v>
      </c>
      <c r="F50" s="140" t="s">
        <v>49</v>
      </c>
      <c r="G50" s="140" t="s">
        <v>45</v>
      </c>
      <c r="H50" s="157" t="s">
        <v>66</v>
      </c>
      <c r="I50" s="156" t="s">
        <v>65</v>
      </c>
      <c r="J50" s="140" t="s">
        <v>71</v>
      </c>
      <c r="K50" s="140" t="s">
        <v>75</v>
      </c>
      <c r="L50" s="140" t="s">
        <v>48</v>
      </c>
      <c r="M50" s="140" t="s">
        <v>49</v>
      </c>
      <c r="N50" s="140" t="s">
        <v>45</v>
      </c>
      <c r="O50" s="157" t="s">
        <v>66</v>
      </c>
      <c r="P50" s="167" t="s">
        <v>72</v>
      </c>
      <c r="Q50" s="140" t="s">
        <v>71</v>
      </c>
      <c r="R50" s="140" t="s">
        <v>75</v>
      </c>
      <c r="S50" s="140" t="s">
        <v>48</v>
      </c>
      <c r="T50" s="140" t="s">
        <v>49</v>
      </c>
      <c r="U50" s="140" t="s">
        <v>45</v>
      </c>
      <c r="V50" s="140" t="s">
        <v>66</v>
      </c>
    </row>
    <row r="51" spans="1:22" ht="12">
      <c r="A51" s="150" t="s">
        <v>36</v>
      </c>
      <c r="B51" s="158">
        <v>35.6</v>
      </c>
      <c r="C51" s="151">
        <v>58.3</v>
      </c>
      <c r="D51" s="151">
        <v>33</v>
      </c>
      <c r="E51" s="151">
        <v>2</v>
      </c>
      <c r="F51" s="151">
        <v>0.6</v>
      </c>
      <c r="G51" s="151">
        <v>1.9</v>
      </c>
      <c r="H51" s="151">
        <v>4.2</v>
      </c>
      <c r="I51" s="158">
        <v>36.2</v>
      </c>
      <c r="J51" s="151">
        <v>57.099999999999994</v>
      </c>
      <c r="K51" s="151">
        <v>33.300000000000004</v>
      </c>
      <c r="L51" s="151">
        <v>2.4</v>
      </c>
      <c r="M51" s="151">
        <v>0.5</v>
      </c>
      <c r="N51" s="151">
        <v>2</v>
      </c>
      <c r="O51" s="151">
        <v>4.7</v>
      </c>
      <c r="P51" s="163">
        <v>9.600000000000001</v>
      </c>
      <c r="Q51" s="151">
        <v>-1.2000000000000028</v>
      </c>
      <c r="R51" s="151">
        <v>0.30000000000000426</v>
      </c>
      <c r="S51" s="152">
        <v>0.3999999999999999</v>
      </c>
      <c r="T51" s="152">
        <v>-0.09999999999999998</v>
      </c>
      <c r="U51" s="152">
        <v>0.10000000000000009</v>
      </c>
      <c r="V51" s="152">
        <v>0.5</v>
      </c>
    </row>
    <row r="52" spans="1:22" ht="12">
      <c r="A52" s="147"/>
      <c r="B52" s="159"/>
      <c r="C52" s="148"/>
      <c r="D52" s="148"/>
      <c r="E52" s="148"/>
      <c r="F52" s="148"/>
      <c r="G52" s="148"/>
      <c r="H52" s="148"/>
      <c r="I52" s="159"/>
      <c r="J52" s="148"/>
      <c r="K52" s="148"/>
      <c r="L52" s="148"/>
      <c r="M52" s="148"/>
      <c r="N52" s="148"/>
      <c r="O52" s="148"/>
      <c r="P52" s="164"/>
      <c r="Q52" s="148"/>
      <c r="R52" s="148"/>
      <c r="S52" s="149"/>
      <c r="T52" s="149"/>
      <c r="U52" s="149"/>
      <c r="V52" s="149"/>
    </row>
    <row r="53" spans="1:25" ht="12">
      <c r="A53" s="141" t="s">
        <v>7</v>
      </c>
      <c r="B53" s="160">
        <v>35.2</v>
      </c>
      <c r="C53" s="142">
        <v>52.4</v>
      </c>
      <c r="D53" s="142">
        <v>32.5</v>
      </c>
      <c r="E53" s="142">
        <v>2.1</v>
      </c>
      <c r="F53" s="142">
        <v>0.6</v>
      </c>
      <c r="G53" s="142">
        <v>3.4</v>
      </c>
      <c r="H53" s="142">
        <v>9</v>
      </c>
      <c r="I53" s="160">
        <v>36.5</v>
      </c>
      <c r="J53" s="142">
        <v>49.900000000000006</v>
      </c>
      <c r="K53" s="142">
        <v>32.699999999999996</v>
      </c>
      <c r="L53" s="142">
        <v>3.1</v>
      </c>
      <c r="M53" s="142">
        <v>0.7</v>
      </c>
      <c r="N53" s="142">
        <v>3.4</v>
      </c>
      <c r="O53" s="142">
        <v>10.2</v>
      </c>
      <c r="P53" s="165">
        <v>17.4</v>
      </c>
      <c r="Q53" s="142">
        <v>-2.499999999999993</v>
      </c>
      <c r="R53" s="142">
        <v>0.19999999999999574</v>
      </c>
      <c r="S53" s="143">
        <v>1</v>
      </c>
      <c r="T53" s="143">
        <v>0.09999999999999998</v>
      </c>
      <c r="U53" s="143">
        <v>0</v>
      </c>
      <c r="V53" s="143">
        <v>1.1999999999999993</v>
      </c>
      <c r="W53" s="234"/>
      <c r="Y53" s="137"/>
    </row>
    <row r="54" spans="1:25" ht="12">
      <c r="A54" s="141" t="s">
        <v>6</v>
      </c>
      <c r="B54" s="160">
        <v>40.7</v>
      </c>
      <c r="C54" s="142">
        <v>46.5</v>
      </c>
      <c r="D54" s="142">
        <v>38.9</v>
      </c>
      <c r="E54" s="142">
        <v>1.2</v>
      </c>
      <c r="F54" s="142">
        <v>0.6</v>
      </c>
      <c r="G54" s="142">
        <v>2.9</v>
      </c>
      <c r="H54" s="142">
        <v>9.9</v>
      </c>
      <c r="I54" s="160">
        <v>41</v>
      </c>
      <c r="J54" s="142">
        <v>46.7</v>
      </c>
      <c r="K54" s="142">
        <v>38.7</v>
      </c>
      <c r="L54" s="142">
        <v>1.8</v>
      </c>
      <c r="M54" s="142">
        <v>0.5</v>
      </c>
      <c r="N54" s="142">
        <v>2.6</v>
      </c>
      <c r="O54" s="142">
        <v>9.7</v>
      </c>
      <c r="P54" s="165">
        <v>14.6</v>
      </c>
      <c r="Q54" s="142">
        <v>0.20000000000000284</v>
      </c>
      <c r="R54" s="142">
        <v>-0.19999999999999574</v>
      </c>
      <c r="S54" s="143">
        <v>0.6000000000000001</v>
      </c>
      <c r="T54" s="143">
        <v>-0.09999999999999998</v>
      </c>
      <c r="U54" s="143">
        <v>-0.2999999999999998</v>
      </c>
      <c r="V54" s="143">
        <v>-0.20000000000000107</v>
      </c>
      <c r="W54" s="234"/>
      <c r="Y54" s="137"/>
    </row>
    <row r="55" spans="1:25" ht="12">
      <c r="A55" s="141" t="s">
        <v>11</v>
      </c>
      <c r="B55" s="160">
        <v>43.1</v>
      </c>
      <c r="C55" s="142">
        <v>49.9</v>
      </c>
      <c r="D55" s="142">
        <v>36.7</v>
      </c>
      <c r="E55" s="142">
        <v>6.1</v>
      </c>
      <c r="F55" s="142">
        <v>0.3</v>
      </c>
      <c r="G55" s="142">
        <v>1.5</v>
      </c>
      <c r="H55" s="142">
        <v>5.5</v>
      </c>
      <c r="I55" s="160">
        <v>43.9</v>
      </c>
      <c r="J55" s="142">
        <v>48.50000000000001</v>
      </c>
      <c r="K55" s="142">
        <v>37.4</v>
      </c>
      <c r="L55" s="142">
        <v>6.3</v>
      </c>
      <c r="M55" s="142">
        <v>0.2</v>
      </c>
      <c r="N55" s="142">
        <v>1.8</v>
      </c>
      <c r="O55" s="142">
        <v>5.8</v>
      </c>
      <c r="P55" s="165">
        <v>14.100000000000001</v>
      </c>
      <c r="Q55" s="142">
        <v>-1.3999999999999915</v>
      </c>
      <c r="R55" s="142">
        <v>0.6999999999999957</v>
      </c>
      <c r="S55" s="143">
        <v>0.20000000000000018</v>
      </c>
      <c r="T55" s="143">
        <v>-0.09999999999999998</v>
      </c>
      <c r="U55" s="143">
        <v>0.30000000000000004</v>
      </c>
      <c r="V55" s="143">
        <v>0.2999999999999998</v>
      </c>
      <c r="W55" s="234"/>
      <c r="Y55" s="137"/>
    </row>
    <row r="56" spans="1:25" ht="12">
      <c r="A56" s="141" t="s">
        <v>26</v>
      </c>
      <c r="B56" s="160">
        <v>26.5</v>
      </c>
      <c r="C56" s="142">
        <v>65.9</v>
      </c>
      <c r="D56" s="142">
        <v>23.3</v>
      </c>
      <c r="E56" s="142">
        <v>1.8</v>
      </c>
      <c r="F56" s="142">
        <v>1.4</v>
      </c>
      <c r="G56" s="142">
        <v>2.5</v>
      </c>
      <c r="H56" s="142">
        <v>5.1</v>
      </c>
      <c r="I56" s="160">
        <v>26.6</v>
      </c>
      <c r="J56" s="142">
        <v>63.8</v>
      </c>
      <c r="K56" s="142">
        <v>23.000000000000004</v>
      </c>
      <c r="L56" s="142">
        <v>2.2</v>
      </c>
      <c r="M56" s="142">
        <v>1.4</v>
      </c>
      <c r="N56" s="142">
        <v>3</v>
      </c>
      <c r="O56" s="142">
        <v>6.6</v>
      </c>
      <c r="P56" s="165">
        <v>13.2</v>
      </c>
      <c r="Q56" s="142">
        <v>-2.1000000000000085</v>
      </c>
      <c r="R56" s="142">
        <v>-0.29999999999999716</v>
      </c>
      <c r="S56" s="143">
        <v>0.40000000000000013</v>
      </c>
      <c r="T56" s="143">
        <v>0</v>
      </c>
      <c r="U56" s="143">
        <v>0.5</v>
      </c>
      <c r="V56" s="143">
        <v>1.5</v>
      </c>
      <c r="W56" s="234"/>
      <c r="Y56" s="137"/>
    </row>
    <row r="57" spans="1:25" ht="12">
      <c r="A57" s="141" t="s">
        <v>25</v>
      </c>
      <c r="B57" s="160">
        <v>33</v>
      </c>
      <c r="C57" s="142">
        <v>60</v>
      </c>
      <c r="D57" s="142">
        <v>28.599999999999998</v>
      </c>
      <c r="E57" s="142">
        <v>2.8</v>
      </c>
      <c r="F57" s="142">
        <v>1.6</v>
      </c>
      <c r="G57" s="142">
        <v>2.5</v>
      </c>
      <c r="H57" s="142">
        <v>4.5</v>
      </c>
      <c r="I57" s="160">
        <v>33.3</v>
      </c>
      <c r="J57" s="142">
        <v>58.4</v>
      </c>
      <c r="K57" s="142">
        <v>28.699999999999996</v>
      </c>
      <c r="L57" s="142">
        <v>3.1</v>
      </c>
      <c r="M57" s="142">
        <v>1.5</v>
      </c>
      <c r="N57" s="142">
        <v>2.6</v>
      </c>
      <c r="O57" s="142">
        <v>5.7</v>
      </c>
      <c r="P57" s="165">
        <v>12.899999999999999</v>
      </c>
      <c r="Q57" s="142">
        <v>-1.6000000000000014</v>
      </c>
      <c r="R57" s="142">
        <v>0.09999999999999787</v>
      </c>
      <c r="S57" s="143">
        <v>0.30000000000000027</v>
      </c>
      <c r="T57" s="143">
        <v>-0.10000000000000009</v>
      </c>
      <c r="U57" s="143">
        <v>0.10000000000000009</v>
      </c>
      <c r="V57" s="143">
        <v>1.2000000000000002</v>
      </c>
      <c r="W57" s="234"/>
      <c r="Y57" s="137"/>
    </row>
    <row r="58" spans="1:25" ht="12">
      <c r="A58" s="141" t="s">
        <v>5</v>
      </c>
      <c r="B58" s="160">
        <v>32.9</v>
      </c>
      <c r="C58" s="142">
        <v>60.800000000000004</v>
      </c>
      <c r="D58" s="142">
        <v>29.599999999999998</v>
      </c>
      <c r="E58" s="142">
        <v>3</v>
      </c>
      <c r="F58" s="142">
        <v>0.3</v>
      </c>
      <c r="G58" s="142">
        <v>3.1</v>
      </c>
      <c r="H58" s="142">
        <v>3.2</v>
      </c>
      <c r="I58" s="160">
        <v>33.7</v>
      </c>
      <c r="J58" s="142">
        <v>58.900000000000006</v>
      </c>
      <c r="K58" s="142">
        <v>29.6</v>
      </c>
      <c r="L58" s="142">
        <v>3.8</v>
      </c>
      <c r="M58" s="142">
        <v>0.3</v>
      </c>
      <c r="N58" s="142">
        <v>3.1</v>
      </c>
      <c r="O58" s="142">
        <v>4.3</v>
      </c>
      <c r="P58" s="165">
        <v>11.5</v>
      </c>
      <c r="Q58" s="142">
        <v>-1.8999999999999986</v>
      </c>
      <c r="R58" s="142">
        <v>0</v>
      </c>
      <c r="S58" s="143">
        <v>0.7999999999999998</v>
      </c>
      <c r="T58" s="143">
        <v>0</v>
      </c>
      <c r="U58" s="143">
        <v>0</v>
      </c>
      <c r="V58" s="143">
        <v>1.0999999999999996</v>
      </c>
      <c r="W58" s="234"/>
      <c r="Y58" s="137"/>
    </row>
    <row r="59" spans="1:25" ht="12">
      <c r="A59" s="141" t="s">
        <v>12</v>
      </c>
      <c r="B59" s="160">
        <v>31.8</v>
      </c>
      <c r="C59" s="142">
        <v>60.4</v>
      </c>
      <c r="D59" s="142">
        <v>30.400000000000002</v>
      </c>
      <c r="E59" s="142">
        <v>0.7</v>
      </c>
      <c r="F59" s="142">
        <v>0.7</v>
      </c>
      <c r="G59" s="142">
        <v>3.2</v>
      </c>
      <c r="H59" s="142">
        <v>4.6</v>
      </c>
      <c r="I59" s="160">
        <v>31.8</v>
      </c>
      <c r="J59" s="142">
        <v>59.199999999999996</v>
      </c>
      <c r="K59" s="142">
        <v>30.000000000000004</v>
      </c>
      <c r="L59" s="142">
        <v>0.9</v>
      </c>
      <c r="M59" s="142">
        <v>0.9</v>
      </c>
      <c r="N59" s="142">
        <v>3.4</v>
      </c>
      <c r="O59" s="142">
        <v>5.6</v>
      </c>
      <c r="P59" s="165">
        <v>10.8</v>
      </c>
      <c r="Q59" s="142">
        <v>-1.2000000000000028</v>
      </c>
      <c r="R59" s="142">
        <v>-0.3999999999999986</v>
      </c>
      <c r="S59" s="143">
        <v>0.20000000000000007</v>
      </c>
      <c r="T59" s="143">
        <v>0.20000000000000007</v>
      </c>
      <c r="U59" s="143">
        <v>0.19999999999999973</v>
      </c>
      <c r="V59" s="143">
        <v>1</v>
      </c>
      <c r="W59" s="234"/>
      <c r="Y59" s="137"/>
    </row>
    <row r="60" spans="1:25" ht="12">
      <c r="A60" s="141" t="s">
        <v>8</v>
      </c>
      <c r="B60" s="160">
        <v>38.3</v>
      </c>
      <c r="C60" s="142">
        <v>53.900000000000006</v>
      </c>
      <c r="D60" s="142">
        <v>35.9</v>
      </c>
      <c r="E60" s="142">
        <v>1.6</v>
      </c>
      <c r="F60" s="142">
        <v>0.8</v>
      </c>
      <c r="G60" s="142">
        <v>2.8</v>
      </c>
      <c r="H60" s="142">
        <v>5</v>
      </c>
      <c r="I60" s="160">
        <v>38.7</v>
      </c>
      <c r="J60" s="142">
        <v>53.2</v>
      </c>
      <c r="K60" s="142">
        <v>36.2</v>
      </c>
      <c r="L60" s="142">
        <v>1.8</v>
      </c>
      <c r="M60" s="142">
        <v>0.7</v>
      </c>
      <c r="N60" s="142">
        <v>2.8</v>
      </c>
      <c r="O60" s="142">
        <v>5.3</v>
      </c>
      <c r="P60" s="165">
        <v>10.6</v>
      </c>
      <c r="Q60" s="142">
        <v>-0.7000000000000028</v>
      </c>
      <c r="R60" s="142">
        <v>0.30000000000000426</v>
      </c>
      <c r="S60" s="143">
        <v>0.19999999999999996</v>
      </c>
      <c r="T60" s="143">
        <v>-0.10000000000000009</v>
      </c>
      <c r="U60" s="143">
        <v>0</v>
      </c>
      <c r="V60" s="143">
        <v>0.2999999999999998</v>
      </c>
      <c r="W60" s="234"/>
      <c r="Y60" s="137"/>
    </row>
    <row r="61" spans="1:25" ht="12">
      <c r="A61" s="141" t="s">
        <v>4</v>
      </c>
      <c r="B61" s="160">
        <v>27.8</v>
      </c>
      <c r="C61" s="142">
        <v>68.6</v>
      </c>
      <c r="D61" s="142">
        <v>24.5</v>
      </c>
      <c r="E61" s="142">
        <v>2.8</v>
      </c>
      <c r="F61" s="142">
        <v>0.5</v>
      </c>
      <c r="G61" s="142">
        <v>0.6</v>
      </c>
      <c r="H61" s="142">
        <v>3</v>
      </c>
      <c r="I61" s="160">
        <v>28.4</v>
      </c>
      <c r="J61" s="142">
        <v>65</v>
      </c>
      <c r="K61" s="142">
        <v>24.4</v>
      </c>
      <c r="L61" s="142">
        <v>3.3</v>
      </c>
      <c r="M61" s="142">
        <v>0.7</v>
      </c>
      <c r="N61" s="142">
        <v>0.8</v>
      </c>
      <c r="O61" s="142">
        <v>5.8</v>
      </c>
      <c r="P61" s="165">
        <v>10.6</v>
      </c>
      <c r="Q61" s="142">
        <v>-3.5999999999999943</v>
      </c>
      <c r="R61" s="142">
        <v>-0.10000000000000142</v>
      </c>
      <c r="S61" s="143">
        <v>0.5</v>
      </c>
      <c r="T61" s="143"/>
      <c r="U61" s="143">
        <v>0.20000000000000007</v>
      </c>
      <c r="V61" s="143">
        <v>2.8</v>
      </c>
      <c r="W61" s="234"/>
      <c r="Y61" s="137"/>
    </row>
    <row r="62" spans="1:25" ht="12">
      <c r="A62" s="141" t="s">
        <v>9</v>
      </c>
      <c r="B62" s="160">
        <v>38</v>
      </c>
      <c r="C62" s="142">
        <v>54.300000000000004</v>
      </c>
      <c r="D62" s="142">
        <v>35.800000000000004</v>
      </c>
      <c r="E62" s="142">
        <v>1.4</v>
      </c>
      <c r="F62" s="142">
        <v>0.8</v>
      </c>
      <c r="G62" s="142">
        <v>2.8</v>
      </c>
      <c r="H62" s="142">
        <v>4.9</v>
      </c>
      <c r="I62" s="160">
        <v>38.4</v>
      </c>
      <c r="J62" s="142">
        <v>53.699999999999996</v>
      </c>
      <c r="K62" s="142">
        <v>36.099999999999994</v>
      </c>
      <c r="L62" s="142">
        <v>1.6</v>
      </c>
      <c r="M62" s="142">
        <v>0.7</v>
      </c>
      <c r="N62" s="142">
        <v>2.7</v>
      </c>
      <c r="O62" s="142">
        <v>5.2</v>
      </c>
      <c r="P62" s="165">
        <v>10.2</v>
      </c>
      <c r="Q62" s="142">
        <v>-0.6000000000000085</v>
      </c>
      <c r="R62" s="142">
        <v>0.29999999999999005</v>
      </c>
      <c r="S62" s="143">
        <v>0.20000000000000018</v>
      </c>
      <c r="T62" s="143">
        <v>-0.10000000000000009</v>
      </c>
      <c r="U62" s="143">
        <v>-0.09999999999999964</v>
      </c>
      <c r="V62" s="143">
        <v>0.2999999999999998</v>
      </c>
      <c r="W62" s="234"/>
      <c r="Y62" s="137"/>
    </row>
    <row r="63" spans="1:25" ht="12">
      <c r="A63" s="141" t="s">
        <v>21</v>
      </c>
      <c r="B63" s="160">
        <v>33.1</v>
      </c>
      <c r="C63" s="142">
        <v>60.50000000000001</v>
      </c>
      <c r="D63" s="142">
        <v>30.8</v>
      </c>
      <c r="E63" s="142">
        <v>2</v>
      </c>
      <c r="F63" s="142">
        <v>0.3</v>
      </c>
      <c r="G63" s="142">
        <v>2</v>
      </c>
      <c r="H63" s="142">
        <v>4.4</v>
      </c>
      <c r="I63" s="160">
        <v>34.1</v>
      </c>
      <c r="J63" s="142">
        <v>58.8</v>
      </c>
      <c r="K63" s="142">
        <v>31.1</v>
      </c>
      <c r="L63" s="142">
        <v>2.8</v>
      </c>
      <c r="M63" s="142">
        <v>0.2</v>
      </c>
      <c r="N63" s="142">
        <v>2.1</v>
      </c>
      <c r="O63" s="142">
        <v>5</v>
      </c>
      <c r="P63" s="165">
        <v>10.1</v>
      </c>
      <c r="Q63" s="142">
        <v>-1.70000000000001</v>
      </c>
      <c r="R63" s="142">
        <v>0.3000000000000007</v>
      </c>
      <c r="S63" s="143">
        <v>0.7999999999999998</v>
      </c>
      <c r="T63" s="143">
        <v>-0.09999999999999998</v>
      </c>
      <c r="U63" s="143">
        <v>0.10000000000000009</v>
      </c>
      <c r="V63" s="143">
        <v>0.5999999999999996</v>
      </c>
      <c r="W63" s="234"/>
      <c r="Y63" s="137"/>
    </row>
    <row r="64" spans="1:25" ht="12">
      <c r="A64" s="141" t="s">
        <v>15</v>
      </c>
      <c r="B64" s="160">
        <v>35</v>
      </c>
      <c r="C64" s="142">
        <v>60.300000000000004</v>
      </c>
      <c r="D64" s="142">
        <v>31.799999999999997</v>
      </c>
      <c r="E64" s="142">
        <v>2.1</v>
      </c>
      <c r="F64" s="142">
        <v>1.1</v>
      </c>
      <c r="G64" s="142">
        <v>0.9</v>
      </c>
      <c r="H64" s="142">
        <v>3.8</v>
      </c>
      <c r="I64" s="160">
        <v>34.4</v>
      </c>
      <c r="J64" s="142">
        <v>59.5</v>
      </c>
      <c r="K64" s="142">
        <v>30.5</v>
      </c>
      <c r="L64" s="142">
        <v>2.5</v>
      </c>
      <c r="M64" s="142">
        <v>1.4</v>
      </c>
      <c r="N64" s="142">
        <v>1</v>
      </c>
      <c r="O64" s="142">
        <v>5.1</v>
      </c>
      <c r="P64" s="165">
        <v>10</v>
      </c>
      <c r="Q64" s="142">
        <v>-0.8000000000000043</v>
      </c>
      <c r="R64" s="142">
        <v>-1.2999999999999972</v>
      </c>
      <c r="S64" s="143">
        <v>0.3999999999999999</v>
      </c>
      <c r="T64" s="143">
        <v>0.2999999999999998</v>
      </c>
      <c r="U64" s="143">
        <v>0.09999999999999998</v>
      </c>
      <c r="V64" s="143">
        <v>1.2999999999999998</v>
      </c>
      <c r="W64" s="234"/>
      <c r="Y64" s="137"/>
    </row>
    <row r="65" spans="1:25" ht="12">
      <c r="A65" s="141" t="s">
        <v>13</v>
      </c>
      <c r="B65" s="160">
        <v>30.4</v>
      </c>
      <c r="C65" s="142">
        <v>63.50000000000001</v>
      </c>
      <c r="D65" s="142">
        <v>27.799999999999997</v>
      </c>
      <c r="E65" s="142">
        <v>2.1</v>
      </c>
      <c r="F65" s="142">
        <v>0.5</v>
      </c>
      <c r="G65" s="142">
        <v>1.8</v>
      </c>
      <c r="H65" s="142">
        <v>4.3</v>
      </c>
      <c r="I65" s="160">
        <v>29.8</v>
      </c>
      <c r="J65" s="142">
        <v>62.7</v>
      </c>
      <c r="K65" s="142">
        <v>27.5</v>
      </c>
      <c r="L65" s="142">
        <v>1.5</v>
      </c>
      <c r="M65" s="142">
        <v>0.8</v>
      </c>
      <c r="N65" s="142">
        <v>1.7</v>
      </c>
      <c r="O65" s="142">
        <v>5.8</v>
      </c>
      <c r="P65" s="165">
        <v>9.8</v>
      </c>
      <c r="Q65" s="142">
        <v>-0.8000000000000043</v>
      </c>
      <c r="R65" s="142">
        <v>-0.29999999999999716</v>
      </c>
      <c r="S65" s="143">
        <v>-0.6000000000000001</v>
      </c>
      <c r="T65" s="143">
        <v>0.30000000000000004</v>
      </c>
      <c r="U65" s="143">
        <v>-0.10000000000000009</v>
      </c>
      <c r="V65" s="143">
        <v>1.5</v>
      </c>
      <c r="W65" s="234"/>
      <c r="Y65" s="137"/>
    </row>
    <row r="66" spans="1:25" ht="12">
      <c r="A66" s="141" t="s">
        <v>19</v>
      </c>
      <c r="B66" s="160">
        <v>31.7</v>
      </c>
      <c r="C66" s="142">
        <v>63.4</v>
      </c>
      <c r="D66" s="142">
        <v>29.2</v>
      </c>
      <c r="E66" s="142">
        <v>1.7</v>
      </c>
      <c r="F66" s="142">
        <v>0.8</v>
      </c>
      <c r="G66" s="142">
        <v>1.9</v>
      </c>
      <c r="H66" s="142">
        <v>3</v>
      </c>
      <c r="I66" s="160">
        <v>31.9</v>
      </c>
      <c r="J66" s="142">
        <v>61.900000000000006</v>
      </c>
      <c r="K66" s="142">
        <v>28.799999999999997</v>
      </c>
      <c r="L66" s="142">
        <v>2.3</v>
      </c>
      <c r="M66" s="142">
        <v>0.8</v>
      </c>
      <c r="N66" s="142">
        <v>2.3</v>
      </c>
      <c r="O66" s="142">
        <v>3.9</v>
      </c>
      <c r="P66" s="165">
        <v>9.299999999999999</v>
      </c>
      <c r="Q66" s="142">
        <v>-1.499999999999993</v>
      </c>
      <c r="R66" s="142">
        <v>-0.40000000000000213</v>
      </c>
      <c r="S66" s="143">
        <v>0.5999999999999999</v>
      </c>
      <c r="T66" s="143">
        <v>0</v>
      </c>
      <c r="U66" s="143">
        <v>0.3999999999999999</v>
      </c>
      <c r="V66" s="143">
        <v>0.8999999999999999</v>
      </c>
      <c r="W66" s="234"/>
      <c r="Y66" s="137"/>
    </row>
    <row r="67" spans="1:25" ht="12">
      <c r="A67" s="141" t="s">
        <v>3</v>
      </c>
      <c r="B67" s="160">
        <v>30.1</v>
      </c>
      <c r="C67" s="142">
        <v>64.19999999999999</v>
      </c>
      <c r="D67" s="142">
        <v>27.6</v>
      </c>
      <c r="E67" s="142">
        <v>1.3</v>
      </c>
      <c r="F67" s="142">
        <v>1.2</v>
      </c>
      <c r="G67" s="142">
        <v>2.1</v>
      </c>
      <c r="H67" s="142">
        <v>3.6</v>
      </c>
      <c r="I67" s="160">
        <v>30.3</v>
      </c>
      <c r="J67" s="142">
        <v>63.300000000000004</v>
      </c>
      <c r="K67" s="142">
        <v>27.8</v>
      </c>
      <c r="L67" s="142">
        <v>1.3</v>
      </c>
      <c r="M67" s="142">
        <v>1.2</v>
      </c>
      <c r="N67" s="142">
        <v>2</v>
      </c>
      <c r="O67" s="142">
        <v>4.4</v>
      </c>
      <c r="P67" s="165">
        <v>8.9</v>
      </c>
      <c r="Q67" s="142">
        <v>-0.8999999999999844</v>
      </c>
      <c r="R67" s="142">
        <v>0.1999999999999993</v>
      </c>
      <c r="S67" s="143">
        <v>0</v>
      </c>
      <c r="T67" s="143">
        <v>0</v>
      </c>
      <c r="U67" s="143">
        <v>-0.10000000000000009</v>
      </c>
      <c r="V67" s="143">
        <v>0.8000000000000003</v>
      </c>
      <c r="W67" s="234"/>
      <c r="Y67" s="137"/>
    </row>
    <row r="68" spans="1:25" ht="12">
      <c r="A68" s="141" t="s">
        <v>18</v>
      </c>
      <c r="B68" s="160">
        <v>28.7</v>
      </c>
      <c r="C68" s="142">
        <v>66.4</v>
      </c>
      <c r="D68" s="142">
        <v>25.9</v>
      </c>
      <c r="E68" s="142">
        <v>1.6</v>
      </c>
      <c r="F68" s="142">
        <v>1.2</v>
      </c>
      <c r="G68" s="142">
        <v>2.5</v>
      </c>
      <c r="H68" s="142">
        <v>2.4</v>
      </c>
      <c r="I68" s="160">
        <v>28.9</v>
      </c>
      <c r="J68" s="142">
        <v>65.2</v>
      </c>
      <c r="K68" s="142">
        <v>26.099999999999998</v>
      </c>
      <c r="L68" s="142">
        <v>1.8</v>
      </c>
      <c r="M68" s="142">
        <v>1</v>
      </c>
      <c r="N68" s="142">
        <v>2.9</v>
      </c>
      <c r="O68" s="142">
        <v>3</v>
      </c>
      <c r="P68" s="165">
        <v>8.7</v>
      </c>
      <c r="Q68" s="142">
        <v>-1.2000000000000028</v>
      </c>
      <c r="R68" s="142">
        <v>0.1999999999999993</v>
      </c>
      <c r="S68" s="143">
        <v>0.19999999999999996</v>
      </c>
      <c r="T68" s="143">
        <v>-0.19999999999999996</v>
      </c>
      <c r="U68" s="143">
        <v>0.3999999999999999</v>
      </c>
      <c r="V68" s="143">
        <v>0.6000000000000001</v>
      </c>
      <c r="W68" s="234"/>
      <c r="Y68" s="137"/>
    </row>
    <row r="69" spans="1:25" ht="12">
      <c r="A69" s="141" t="s">
        <v>14</v>
      </c>
      <c r="B69" s="160">
        <v>29.7</v>
      </c>
      <c r="C69" s="142">
        <v>65.3</v>
      </c>
      <c r="D69" s="142">
        <v>28.6</v>
      </c>
      <c r="E69" s="142">
        <v>0.4</v>
      </c>
      <c r="F69" s="142">
        <v>0.7</v>
      </c>
      <c r="G69" s="142">
        <v>0.5</v>
      </c>
      <c r="H69" s="142">
        <v>4.5</v>
      </c>
      <c r="I69" s="160">
        <v>29.9</v>
      </c>
      <c r="J69" s="142">
        <v>62.800000000000004</v>
      </c>
      <c r="K69" s="142">
        <v>28.5</v>
      </c>
      <c r="L69" s="142">
        <v>0.5</v>
      </c>
      <c r="M69" s="142">
        <v>0.9</v>
      </c>
      <c r="N69" s="142">
        <v>0.5</v>
      </c>
      <c r="O69" s="142">
        <v>6.8</v>
      </c>
      <c r="P69" s="165">
        <v>8.7</v>
      </c>
      <c r="Q69" s="142">
        <v>-2.499999999999993</v>
      </c>
      <c r="R69" s="142">
        <v>-0.10000000000000142</v>
      </c>
      <c r="S69" s="143">
        <v>0.09999999999999998</v>
      </c>
      <c r="T69" s="143">
        <v>0.20000000000000007</v>
      </c>
      <c r="U69" s="143">
        <v>0</v>
      </c>
      <c r="V69" s="143">
        <v>2.3</v>
      </c>
      <c r="W69" s="234"/>
      <c r="Y69" s="137"/>
    </row>
    <row r="70" spans="1:25" ht="12">
      <c r="A70" s="141" t="s">
        <v>10</v>
      </c>
      <c r="B70" s="160">
        <v>42.5</v>
      </c>
      <c r="C70" s="142">
        <v>53</v>
      </c>
      <c r="D70" s="142">
        <v>38.9</v>
      </c>
      <c r="E70" s="142">
        <v>3.4</v>
      </c>
      <c r="F70" s="142">
        <v>0.2</v>
      </c>
      <c r="G70" s="142">
        <v>0.8</v>
      </c>
      <c r="H70" s="142">
        <v>3.7</v>
      </c>
      <c r="I70" s="160">
        <v>42.4</v>
      </c>
      <c r="J70" s="142">
        <v>52.2</v>
      </c>
      <c r="K70" s="142">
        <v>39.3</v>
      </c>
      <c r="L70" s="142">
        <v>3.1</v>
      </c>
      <c r="M70" s="142">
        <v>0</v>
      </c>
      <c r="N70" s="142">
        <v>0.8</v>
      </c>
      <c r="O70" s="142">
        <v>4.6</v>
      </c>
      <c r="P70" s="165">
        <v>8.5</v>
      </c>
      <c r="Q70" s="142">
        <v>-0.7999999999999972</v>
      </c>
      <c r="R70" s="142">
        <v>0.3999999999999986</v>
      </c>
      <c r="S70" s="143">
        <v>-0.2999999999999998</v>
      </c>
      <c r="T70" s="143">
        <v>-0.2</v>
      </c>
      <c r="U70" s="143">
        <v>0</v>
      </c>
      <c r="V70" s="143">
        <v>0.8999999999999995</v>
      </c>
      <c r="W70" s="234"/>
      <c r="Y70" s="137"/>
    </row>
    <row r="71" spans="1:25" ht="12">
      <c r="A71" s="141" t="s">
        <v>0</v>
      </c>
      <c r="B71" s="160">
        <v>40</v>
      </c>
      <c r="C71" s="142">
        <v>54.9</v>
      </c>
      <c r="D71" s="142">
        <v>37.800000000000004</v>
      </c>
      <c r="E71" s="142">
        <v>1.3</v>
      </c>
      <c r="F71" s="142">
        <v>0.9</v>
      </c>
      <c r="G71" s="142">
        <v>2</v>
      </c>
      <c r="H71" s="142">
        <v>3.1</v>
      </c>
      <c r="I71" s="160">
        <v>39.8</v>
      </c>
      <c r="J71" s="142">
        <v>54.50000000000001</v>
      </c>
      <c r="K71" s="142">
        <v>37.49999999999999</v>
      </c>
      <c r="L71" s="142">
        <v>1.6</v>
      </c>
      <c r="M71" s="142">
        <v>0.7</v>
      </c>
      <c r="N71" s="142">
        <v>1.9</v>
      </c>
      <c r="O71" s="142">
        <v>3.8</v>
      </c>
      <c r="P71" s="165">
        <v>7.999999999999999</v>
      </c>
      <c r="Q71" s="142">
        <v>-0.3999999999999915</v>
      </c>
      <c r="R71" s="142">
        <v>-0.30000000000001137</v>
      </c>
      <c r="S71" s="143">
        <v>0.30000000000000004</v>
      </c>
      <c r="T71" s="143">
        <v>-0.20000000000000007</v>
      </c>
      <c r="U71" s="143">
        <v>-0.10000000000000009</v>
      </c>
      <c r="V71" s="143">
        <v>0.6999999999999997</v>
      </c>
      <c r="W71" s="234"/>
      <c r="Y71" s="137"/>
    </row>
    <row r="72" spans="1:25" ht="12">
      <c r="A72" s="141" t="s">
        <v>37</v>
      </c>
      <c r="B72" s="160">
        <v>29.4</v>
      </c>
      <c r="C72" s="142">
        <v>66.8</v>
      </c>
      <c r="D72" s="142">
        <v>27.9</v>
      </c>
      <c r="E72" s="142">
        <v>0.8</v>
      </c>
      <c r="F72" s="142">
        <v>0.7</v>
      </c>
      <c r="G72" s="142">
        <v>1.6</v>
      </c>
      <c r="H72" s="142">
        <v>2.2</v>
      </c>
      <c r="I72" s="160">
        <v>30.1</v>
      </c>
      <c r="J72" s="142">
        <v>65.7</v>
      </c>
      <c r="K72" s="142">
        <v>27.9</v>
      </c>
      <c r="L72" s="142">
        <v>1.6</v>
      </c>
      <c r="M72" s="142">
        <v>0.6</v>
      </c>
      <c r="N72" s="142">
        <v>1.7</v>
      </c>
      <c r="O72" s="142">
        <v>2.5</v>
      </c>
      <c r="P72" s="165">
        <v>6.4</v>
      </c>
      <c r="Q72" s="142">
        <v>-1.0999999999999943</v>
      </c>
      <c r="R72" s="142">
        <v>0</v>
      </c>
      <c r="S72" s="143">
        <v>0.8</v>
      </c>
      <c r="T72" s="143">
        <v>-0.09999999999999998</v>
      </c>
      <c r="U72" s="143">
        <v>0.09999999999999987</v>
      </c>
      <c r="V72" s="143">
        <v>0.2999999999999998</v>
      </c>
      <c r="W72" s="234"/>
      <c r="Y72" s="137"/>
    </row>
    <row r="73" spans="1:25" ht="12">
      <c r="A73" s="141" t="s">
        <v>24</v>
      </c>
      <c r="B73" s="160">
        <v>35.7</v>
      </c>
      <c r="C73" s="142">
        <v>59.89999999999999</v>
      </c>
      <c r="D73" s="142">
        <v>34.6</v>
      </c>
      <c r="E73" s="142">
        <v>0.9</v>
      </c>
      <c r="F73" s="142">
        <v>0.2</v>
      </c>
      <c r="G73" s="142">
        <v>0.7</v>
      </c>
      <c r="H73" s="142">
        <v>3.7</v>
      </c>
      <c r="I73" s="160">
        <v>36</v>
      </c>
      <c r="J73" s="142">
        <v>59</v>
      </c>
      <c r="K73" s="142">
        <v>34.8</v>
      </c>
      <c r="L73" s="142">
        <v>1</v>
      </c>
      <c r="M73" s="142">
        <v>0.2</v>
      </c>
      <c r="N73" s="142">
        <v>0.6</v>
      </c>
      <c r="O73" s="142">
        <v>4.4</v>
      </c>
      <c r="P73" s="165">
        <v>6.2</v>
      </c>
      <c r="Q73" s="142">
        <v>-0.8999999999999915</v>
      </c>
      <c r="R73" s="142">
        <v>0.19999999999999574</v>
      </c>
      <c r="S73" s="143">
        <v>0.09999999999999998</v>
      </c>
      <c r="T73" s="143">
        <v>0</v>
      </c>
      <c r="U73" s="143">
        <v>-0.09999999999999998</v>
      </c>
      <c r="V73" s="143">
        <v>0.7000000000000002</v>
      </c>
      <c r="W73" s="234"/>
      <c r="Y73" s="137"/>
    </row>
    <row r="74" spans="1:25" ht="12">
      <c r="A74" s="141" t="s">
        <v>1</v>
      </c>
      <c r="B74" s="160">
        <v>36.8</v>
      </c>
      <c r="C74" s="142">
        <v>60.300000000000004</v>
      </c>
      <c r="D74" s="142">
        <v>34.6</v>
      </c>
      <c r="E74" s="142">
        <v>1.8</v>
      </c>
      <c r="F74" s="142">
        <v>0.4</v>
      </c>
      <c r="G74" s="142">
        <v>0.3</v>
      </c>
      <c r="H74" s="142">
        <v>2.6</v>
      </c>
      <c r="I74" s="160">
        <v>38</v>
      </c>
      <c r="J74" s="142">
        <v>58.5</v>
      </c>
      <c r="K74" s="142">
        <v>35.7</v>
      </c>
      <c r="L74" s="142">
        <v>1.9</v>
      </c>
      <c r="M74" s="142">
        <v>0.4</v>
      </c>
      <c r="N74" s="142">
        <v>0.3</v>
      </c>
      <c r="O74" s="142">
        <v>3.2</v>
      </c>
      <c r="P74" s="165">
        <v>5.8</v>
      </c>
      <c r="Q74" s="142">
        <v>-1.8000000000000043</v>
      </c>
      <c r="R74" s="142">
        <v>1.1000000000000014</v>
      </c>
      <c r="S74" s="143">
        <v>0.09999999999999987</v>
      </c>
      <c r="T74" s="143">
        <v>0</v>
      </c>
      <c r="U74" s="143">
        <v>0</v>
      </c>
      <c r="V74" s="143">
        <v>0.6000000000000001</v>
      </c>
      <c r="W74" s="234"/>
      <c r="Y74" s="137"/>
    </row>
    <row r="75" spans="1:25" ht="12">
      <c r="A75" s="141" t="s">
        <v>22</v>
      </c>
      <c r="B75" s="160">
        <v>38.6</v>
      </c>
      <c r="C75" s="142">
        <v>57.6</v>
      </c>
      <c r="D75" s="142">
        <v>38.2</v>
      </c>
      <c r="E75" s="142">
        <v>0.4</v>
      </c>
      <c r="F75" s="142">
        <v>0</v>
      </c>
      <c r="G75" s="142">
        <v>1.4</v>
      </c>
      <c r="H75" s="142">
        <v>2.4</v>
      </c>
      <c r="I75" s="160">
        <v>39.5</v>
      </c>
      <c r="J75" s="142">
        <v>56.199999999999996</v>
      </c>
      <c r="K75" s="142">
        <v>38.4</v>
      </c>
      <c r="L75" s="142">
        <v>1.1</v>
      </c>
      <c r="M75" s="142">
        <v>0</v>
      </c>
      <c r="N75" s="142">
        <v>1.1</v>
      </c>
      <c r="O75" s="142">
        <v>3.2</v>
      </c>
      <c r="P75" s="165">
        <v>5.4</v>
      </c>
      <c r="Q75" s="142">
        <v>-1.4000000000000057</v>
      </c>
      <c r="R75" s="142">
        <v>0.19999999999999574</v>
      </c>
      <c r="S75" s="143">
        <v>0.7000000000000001</v>
      </c>
      <c r="T75" s="143"/>
      <c r="U75" s="143">
        <v>-0.2999999999999998</v>
      </c>
      <c r="V75" s="143">
        <v>0.8000000000000003</v>
      </c>
      <c r="W75" s="234"/>
      <c r="Y75" s="137"/>
    </row>
    <row r="76" spans="1:25" ht="12">
      <c r="A76" s="141" t="s">
        <v>16</v>
      </c>
      <c r="B76" s="160">
        <v>37</v>
      </c>
      <c r="C76" s="142">
        <v>60.4</v>
      </c>
      <c r="D76" s="142">
        <v>35.4</v>
      </c>
      <c r="E76" s="142">
        <v>1.5</v>
      </c>
      <c r="F76" s="142">
        <v>0.1</v>
      </c>
      <c r="G76" s="142">
        <v>0.4</v>
      </c>
      <c r="H76" s="142">
        <v>2.2</v>
      </c>
      <c r="I76" s="160">
        <v>36.9</v>
      </c>
      <c r="J76" s="142">
        <v>59.900000000000006</v>
      </c>
      <c r="K76" s="142">
        <v>34.8</v>
      </c>
      <c r="L76" s="142">
        <v>2</v>
      </c>
      <c r="M76" s="142">
        <v>0.1</v>
      </c>
      <c r="N76" s="142">
        <v>0.4</v>
      </c>
      <c r="O76" s="142">
        <v>2.8</v>
      </c>
      <c r="P76" s="165">
        <v>5.3</v>
      </c>
      <c r="Q76" s="142">
        <v>-0.4999999999999929</v>
      </c>
      <c r="R76" s="142">
        <v>-0.6000000000000014</v>
      </c>
      <c r="S76" s="143">
        <v>0.5</v>
      </c>
      <c r="T76" s="143">
        <v>0</v>
      </c>
      <c r="U76" s="143">
        <v>0</v>
      </c>
      <c r="V76" s="143">
        <v>0.5999999999999996</v>
      </c>
      <c r="W76" s="234"/>
      <c r="Y76" s="137"/>
    </row>
    <row r="77" spans="1:25" ht="12">
      <c r="A77" s="141" t="s">
        <v>23</v>
      </c>
      <c r="B77" s="160">
        <v>35.3</v>
      </c>
      <c r="C77" s="142">
        <v>61.2</v>
      </c>
      <c r="D77" s="142">
        <v>34.49999999999999</v>
      </c>
      <c r="E77" s="142">
        <v>0.6</v>
      </c>
      <c r="F77" s="142">
        <v>0.2</v>
      </c>
      <c r="G77" s="142">
        <v>0.8</v>
      </c>
      <c r="H77" s="142">
        <v>2.7</v>
      </c>
      <c r="I77" s="160">
        <v>36</v>
      </c>
      <c r="J77" s="142">
        <v>59.6</v>
      </c>
      <c r="K77" s="142">
        <v>35.199999999999996</v>
      </c>
      <c r="L77" s="142">
        <v>0.6</v>
      </c>
      <c r="M77" s="142">
        <v>0.2</v>
      </c>
      <c r="N77" s="142">
        <v>1.1</v>
      </c>
      <c r="O77" s="142">
        <v>3.3</v>
      </c>
      <c r="P77" s="165">
        <v>5.2</v>
      </c>
      <c r="Q77" s="142">
        <v>-1.6000000000000014</v>
      </c>
      <c r="R77" s="142">
        <v>0.7000000000000028</v>
      </c>
      <c r="S77" s="143">
        <v>0</v>
      </c>
      <c r="T77" s="143">
        <v>0</v>
      </c>
      <c r="U77" s="143">
        <v>0.30000000000000004</v>
      </c>
      <c r="V77" s="143">
        <v>0.5999999999999996</v>
      </c>
      <c r="W77" s="234"/>
      <c r="Y77" s="137"/>
    </row>
    <row r="78" spans="1:25" ht="12">
      <c r="A78" s="141" t="s">
        <v>17</v>
      </c>
      <c r="B78" s="160">
        <v>32.8</v>
      </c>
      <c r="C78" s="142">
        <v>63.7</v>
      </c>
      <c r="D78" s="142">
        <v>32.099999999999994</v>
      </c>
      <c r="E78" s="142">
        <v>0.7</v>
      </c>
      <c r="F78" s="142">
        <v>0</v>
      </c>
      <c r="G78" s="142">
        <v>1.2</v>
      </c>
      <c r="H78" s="142">
        <v>2.3</v>
      </c>
      <c r="I78" s="160">
        <v>32.6</v>
      </c>
      <c r="J78" s="142">
        <v>63.4</v>
      </c>
      <c r="K78" s="142">
        <v>31.900000000000002</v>
      </c>
      <c r="L78" s="142">
        <v>0.7</v>
      </c>
      <c r="M78" s="142">
        <v>0</v>
      </c>
      <c r="N78" s="142">
        <v>0.8</v>
      </c>
      <c r="O78" s="142">
        <v>3.2</v>
      </c>
      <c r="P78" s="165">
        <v>4.7</v>
      </c>
      <c r="Q78" s="142">
        <v>-0.30000000000000426</v>
      </c>
      <c r="R78" s="142">
        <v>-0.19999999999999218</v>
      </c>
      <c r="S78" s="143">
        <v>0</v>
      </c>
      <c r="T78" s="143"/>
      <c r="U78" s="143">
        <v>-0.3999999999999999</v>
      </c>
      <c r="V78" s="143">
        <v>0.9000000000000004</v>
      </c>
      <c r="W78" s="234"/>
      <c r="Y78" s="137"/>
    </row>
    <row r="79" spans="1:25" ht="12">
      <c r="A79" s="141" t="s">
        <v>20</v>
      </c>
      <c r="B79" s="160">
        <v>38.6</v>
      </c>
      <c r="C79" s="142">
        <v>58.9</v>
      </c>
      <c r="D79" s="142">
        <v>37.3</v>
      </c>
      <c r="E79" s="142">
        <v>1.1</v>
      </c>
      <c r="F79" s="142">
        <v>0.2</v>
      </c>
      <c r="G79" s="142">
        <v>0.6</v>
      </c>
      <c r="H79" s="142">
        <v>1.9</v>
      </c>
      <c r="I79" s="160">
        <v>39</v>
      </c>
      <c r="J79" s="142">
        <v>58.4</v>
      </c>
      <c r="K79" s="142">
        <v>37.699999999999996</v>
      </c>
      <c r="L79" s="142">
        <v>1.1</v>
      </c>
      <c r="M79" s="142">
        <v>0.2</v>
      </c>
      <c r="N79" s="142">
        <v>0.6</v>
      </c>
      <c r="O79" s="142">
        <v>2</v>
      </c>
      <c r="P79" s="165">
        <v>3.9</v>
      </c>
      <c r="Q79" s="142">
        <v>-0.5</v>
      </c>
      <c r="R79" s="142">
        <v>0.3999999999999986</v>
      </c>
      <c r="S79" s="143">
        <v>0</v>
      </c>
      <c r="T79" s="143">
        <v>0</v>
      </c>
      <c r="U79" s="143">
        <v>0</v>
      </c>
      <c r="V79" s="143">
        <v>0.10000000000000009</v>
      </c>
      <c r="W79" s="234"/>
      <c r="Y79" s="137"/>
    </row>
    <row r="80" spans="1:25" ht="12">
      <c r="A80" s="141" t="s">
        <v>2</v>
      </c>
      <c r="B80" s="160">
        <v>33.7</v>
      </c>
      <c r="C80" s="142">
        <v>64.69999999999999</v>
      </c>
      <c r="D80" s="142">
        <v>33.2</v>
      </c>
      <c r="E80" s="142">
        <v>0.4</v>
      </c>
      <c r="F80" s="142">
        <v>0.1</v>
      </c>
      <c r="G80" s="142">
        <v>0.2</v>
      </c>
      <c r="H80" s="142">
        <v>1.4</v>
      </c>
      <c r="I80" s="160">
        <v>34.1</v>
      </c>
      <c r="J80" s="142">
        <v>63.9</v>
      </c>
      <c r="K80" s="142">
        <v>33.6</v>
      </c>
      <c r="L80" s="142">
        <v>0.4</v>
      </c>
      <c r="M80" s="142">
        <v>0.1</v>
      </c>
      <c r="N80" s="142">
        <v>0.2</v>
      </c>
      <c r="O80" s="142">
        <v>1.8</v>
      </c>
      <c r="P80" s="165">
        <v>2.5</v>
      </c>
      <c r="Q80" s="142">
        <v>-0.79999999999999</v>
      </c>
      <c r="R80" s="142">
        <v>0.3999999999999986</v>
      </c>
      <c r="S80" s="143">
        <v>0</v>
      </c>
      <c r="T80" s="143">
        <v>0</v>
      </c>
      <c r="U80" s="143">
        <v>0</v>
      </c>
      <c r="V80" s="143">
        <v>0.40000000000000013</v>
      </c>
      <c r="W80" s="234"/>
      <c r="Y80" s="137"/>
    </row>
    <row r="81" spans="1:22" ht="12">
      <c r="A81" s="141"/>
      <c r="B81" s="160"/>
      <c r="C81" s="142"/>
      <c r="D81" s="142"/>
      <c r="E81" s="142"/>
      <c r="F81" s="142"/>
      <c r="G81" s="142"/>
      <c r="H81" s="142"/>
      <c r="I81" s="160"/>
      <c r="J81" s="142"/>
      <c r="K81" s="142"/>
      <c r="L81" s="142"/>
      <c r="M81" s="142"/>
      <c r="N81" s="142"/>
      <c r="O81" s="142"/>
      <c r="P81" s="165"/>
      <c r="Q81" s="142"/>
      <c r="R81" s="142"/>
      <c r="S81" s="143"/>
      <c r="T81" s="143"/>
      <c r="U81" s="143"/>
      <c r="V81" s="143"/>
    </row>
    <row r="82" spans="1:22" ht="12">
      <c r="A82" s="141" t="s">
        <v>29</v>
      </c>
      <c r="B82" s="160">
        <v>24.4</v>
      </c>
      <c r="C82" s="142">
        <v>67.4</v>
      </c>
      <c r="D82" s="142">
        <v>20.5</v>
      </c>
      <c r="E82" s="142">
        <v>3</v>
      </c>
      <c r="F82" s="142">
        <v>0.9</v>
      </c>
      <c r="G82" s="142">
        <v>5.1</v>
      </c>
      <c r="H82" s="142">
        <v>3.1</v>
      </c>
      <c r="I82" s="160">
        <v>24.5</v>
      </c>
      <c r="J82" s="142">
        <v>66.1</v>
      </c>
      <c r="K82" s="142">
        <v>20.5</v>
      </c>
      <c r="L82" s="142">
        <v>3.1</v>
      </c>
      <c r="M82" s="142">
        <v>0.9</v>
      </c>
      <c r="N82" s="142">
        <v>5.6</v>
      </c>
      <c r="O82" s="142">
        <v>3.8</v>
      </c>
      <c r="P82" s="165">
        <v>13.399999999999999</v>
      </c>
      <c r="Q82" s="142">
        <v>-1.3000000000000114</v>
      </c>
      <c r="R82" s="142">
        <v>0</v>
      </c>
      <c r="S82" s="143">
        <v>0.10000000000000009</v>
      </c>
      <c r="T82" s="143">
        <v>0</v>
      </c>
      <c r="U82" s="143">
        <v>0.5</v>
      </c>
      <c r="V82" s="143">
        <v>0.6999999999999997</v>
      </c>
    </row>
    <row r="83" spans="1:22" ht="12">
      <c r="A83" s="141" t="s">
        <v>55</v>
      </c>
      <c r="B83" s="160">
        <v>19.6</v>
      </c>
      <c r="C83" s="142">
        <v>75</v>
      </c>
      <c r="D83" s="142">
        <v>16.6</v>
      </c>
      <c r="E83" s="142">
        <v>2.4</v>
      </c>
      <c r="F83" s="142">
        <v>0.6</v>
      </c>
      <c r="G83" s="142">
        <v>2.4</v>
      </c>
      <c r="H83" s="142">
        <v>3</v>
      </c>
      <c r="I83" s="160">
        <v>19.5</v>
      </c>
      <c r="J83" s="142">
        <v>72.8</v>
      </c>
      <c r="K83" s="142">
        <v>16.400000000000002</v>
      </c>
      <c r="L83" s="142">
        <v>2.2</v>
      </c>
      <c r="M83" s="142">
        <v>0.9</v>
      </c>
      <c r="N83" s="142">
        <v>3</v>
      </c>
      <c r="O83" s="142">
        <v>4.7</v>
      </c>
      <c r="P83" s="165">
        <v>10.8</v>
      </c>
      <c r="Q83" s="142">
        <v>-2.200000000000003</v>
      </c>
      <c r="R83" s="142">
        <v>-0.1999999999999993</v>
      </c>
      <c r="S83" s="143">
        <v>-0.19999999999999973</v>
      </c>
      <c r="T83" s="143">
        <v>0.30000000000000004</v>
      </c>
      <c r="U83" s="143">
        <v>0.6000000000000001</v>
      </c>
      <c r="V83" s="143">
        <v>1.7000000000000002</v>
      </c>
    </row>
    <row r="84" spans="1:22" ht="12">
      <c r="A84" s="141" t="s">
        <v>28</v>
      </c>
      <c r="B84" s="160">
        <v>29.5</v>
      </c>
      <c r="C84" s="142">
        <v>65.6</v>
      </c>
      <c r="D84" s="142">
        <v>27.099999999999998</v>
      </c>
      <c r="E84" s="142">
        <v>1.6</v>
      </c>
      <c r="F84" s="142">
        <v>0.8</v>
      </c>
      <c r="G84" s="142">
        <v>2.1</v>
      </c>
      <c r="H84" s="142">
        <v>2.8</v>
      </c>
      <c r="I84" s="160">
        <v>29.8</v>
      </c>
      <c r="J84" s="142">
        <v>64.4</v>
      </c>
      <c r="K84" s="142">
        <v>27</v>
      </c>
      <c r="L84" s="142">
        <v>2</v>
      </c>
      <c r="M84" s="142">
        <v>0.8</v>
      </c>
      <c r="N84" s="142">
        <v>2.4</v>
      </c>
      <c r="O84" s="142">
        <v>3.4</v>
      </c>
      <c r="P84" s="165">
        <v>8.6</v>
      </c>
      <c r="Q84" s="142">
        <v>-1.1999999999999886</v>
      </c>
      <c r="R84" s="142">
        <v>-0.09999999999999787</v>
      </c>
      <c r="S84" s="143">
        <v>0.3999999999999999</v>
      </c>
      <c r="T84" s="143">
        <v>0</v>
      </c>
      <c r="U84" s="143">
        <v>0.2999999999999998</v>
      </c>
      <c r="V84" s="143">
        <v>0.6000000000000001</v>
      </c>
    </row>
    <row r="85" spans="1:22" ht="12">
      <c r="A85" s="141"/>
      <c r="B85" s="160"/>
      <c r="C85" s="142"/>
      <c r="D85" s="142"/>
      <c r="E85" s="142"/>
      <c r="F85" s="142"/>
      <c r="G85" s="142"/>
      <c r="H85" s="142"/>
      <c r="I85" s="160"/>
      <c r="J85" s="142"/>
      <c r="K85" s="142"/>
      <c r="L85" s="142"/>
      <c r="M85" s="142"/>
      <c r="N85" s="142"/>
      <c r="O85" s="142"/>
      <c r="P85" s="165"/>
      <c r="Q85" s="142"/>
      <c r="R85" s="142"/>
      <c r="S85" s="143"/>
      <c r="T85" s="143"/>
      <c r="U85" s="143"/>
      <c r="V85" s="143"/>
    </row>
    <row r="86" spans="1:22" ht="12">
      <c r="A86" s="141" t="s">
        <v>27</v>
      </c>
      <c r="B86" s="160">
        <v>30</v>
      </c>
      <c r="C86" s="142">
        <v>64.4</v>
      </c>
      <c r="D86" s="142">
        <v>28.2</v>
      </c>
      <c r="E86" s="142">
        <v>1.1</v>
      </c>
      <c r="F86" s="142">
        <v>0.7</v>
      </c>
      <c r="G86" s="142">
        <v>3</v>
      </c>
      <c r="H86" s="142">
        <v>2.6</v>
      </c>
      <c r="I86" s="160">
        <v>30.2</v>
      </c>
      <c r="J86" s="142">
        <v>63.5</v>
      </c>
      <c r="K86" s="142">
        <v>28.099999999999998</v>
      </c>
      <c r="L86" s="142">
        <v>1.5</v>
      </c>
      <c r="M86" s="142">
        <v>0.6</v>
      </c>
      <c r="N86" s="142">
        <v>3.1</v>
      </c>
      <c r="O86" s="142">
        <v>3.2</v>
      </c>
      <c r="P86" s="165">
        <v>8.4</v>
      </c>
      <c r="Q86" s="142">
        <v>-0.9000000000000057</v>
      </c>
      <c r="R86" s="142">
        <v>-0.10000000000000142</v>
      </c>
      <c r="S86" s="143">
        <v>0.3999999999999999</v>
      </c>
      <c r="T86" s="143">
        <v>-0.09999999999999998</v>
      </c>
      <c r="U86" s="143">
        <v>0.10000000000000009</v>
      </c>
      <c r="V86" s="143">
        <v>0.6000000000000001</v>
      </c>
    </row>
    <row r="87" spans="1:22" ht="12">
      <c r="A87" s="141"/>
      <c r="B87" s="160"/>
      <c r="C87" s="142"/>
      <c r="D87" s="142"/>
      <c r="E87" s="142"/>
      <c r="F87" s="142"/>
      <c r="G87" s="142"/>
      <c r="H87" s="142"/>
      <c r="I87" s="160"/>
      <c r="J87" s="142"/>
      <c r="K87" s="142"/>
      <c r="L87" s="142"/>
      <c r="M87" s="142"/>
      <c r="N87" s="142"/>
      <c r="O87" s="142"/>
      <c r="P87" s="165"/>
      <c r="Q87" s="142"/>
      <c r="R87" s="142"/>
      <c r="S87" s="143"/>
      <c r="T87" s="143"/>
      <c r="U87" s="143"/>
      <c r="V87" s="143"/>
    </row>
    <row r="88" spans="1:22" ht="12">
      <c r="A88" s="141" t="s">
        <v>30</v>
      </c>
      <c r="B88" s="160">
        <v>40.6</v>
      </c>
      <c r="C88" s="142">
        <v>48.4</v>
      </c>
      <c r="D88" s="142">
        <v>36.900000000000006</v>
      </c>
      <c r="E88" s="142">
        <v>3.4</v>
      </c>
      <c r="F88" s="142">
        <v>0.3</v>
      </c>
      <c r="G88" s="142">
        <v>1.1</v>
      </c>
      <c r="H88" s="142">
        <v>9.9</v>
      </c>
      <c r="I88" s="160">
        <v>42.3</v>
      </c>
      <c r="J88" s="142">
        <v>47.2</v>
      </c>
      <c r="K88" s="142">
        <v>37.5</v>
      </c>
      <c r="L88" s="142">
        <v>4.5</v>
      </c>
      <c r="M88" s="142">
        <v>0.3</v>
      </c>
      <c r="N88" s="142">
        <v>1</v>
      </c>
      <c r="O88" s="142">
        <v>9.5</v>
      </c>
      <c r="P88" s="165">
        <v>15.3</v>
      </c>
      <c r="Q88" s="142">
        <v>-1.1999999999999957</v>
      </c>
      <c r="R88" s="142">
        <v>0.5999999999999943</v>
      </c>
      <c r="S88" s="143">
        <v>1.1</v>
      </c>
      <c r="T88" s="143">
        <v>0</v>
      </c>
      <c r="U88" s="143">
        <v>-0.10000000000000009</v>
      </c>
      <c r="V88" s="143">
        <v>-0.40000000000000036</v>
      </c>
    </row>
    <row r="89" spans="1:22" ht="12">
      <c r="A89" s="141" t="s">
        <v>32</v>
      </c>
      <c r="B89" s="160">
        <v>45.7</v>
      </c>
      <c r="C89" s="142">
        <v>46.599999999999994</v>
      </c>
      <c r="D89" s="142">
        <v>42.6</v>
      </c>
      <c r="E89" s="142">
        <v>3</v>
      </c>
      <c r="F89" s="142">
        <v>0.1</v>
      </c>
      <c r="G89" s="142">
        <v>0.5</v>
      </c>
      <c r="H89" s="142">
        <v>7.2</v>
      </c>
      <c r="I89" s="160">
        <v>48.4</v>
      </c>
      <c r="J89" s="142">
        <v>43.300000000000004</v>
      </c>
      <c r="K89" s="142">
        <v>42.699999999999996</v>
      </c>
      <c r="L89" s="142">
        <v>5.6</v>
      </c>
      <c r="M89" s="142">
        <v>0.1</v>
      </c>
      <c r="N89" s="142">
        <v>1.4</v>
      </c>
      <c r="O89" s="142">
        <v>6.9</v>
      </c>
      <c r="P89" s="165">
        <v>14</v>
      </c>
      <c r="Q89" s="142">
        <v>-3.29999999999999</v>
      </c>
      <c r="R89" s="142">
        <v>0.09999999999999432</v>
      </c>
      <c r="S89" s="143">
        <v>2.5999999999999996</v>
      </c>
      <c r="T89" s="143">
        <v>0</v>
      </c>
      <c r="U89" s="143">
        <v>0.8999999999999999</v>
      </c>
      <c r="V89" s="143">
        <v>-0.2999999999999998</v>
      </c>
    </row>
    <row r="90" spans="1:22" ht="12">
      <c r="A90" s="144" t="s">
        <v>31</v>
      </c>
      <c r="B90" s="161">
        <v>39.9</v>
      </c>
      <c r="C90" s="145">
        <v>51.800000000000004</v>
      </c>
      <c r="D90" s="145">
        <v>35.49999999999999</v>
      </c>
      <c r="E90" s="145">
        <v>4.2</v>
      </c>
      <c r="F90" s="145">
        <v>0.2</v>
      </c>
      <c r="G90" s="145">
        <v>2.5</v>
      </c>
      <c r="H90" s="145">
        <v>5.8</v>
      </c>
      <c r="I90" s="161">
        <v>40.4</v>
      </c>
      <c r="J90" s="145">
        <v>52.2</v>
      </c>
      <c r="K90" s="142">
        <v>35.49999999999999</v>
      </c>
      <c r="L90" s="145">
        <v>4.7</v>
      </c>
      <c r="M90" s="145">
        <v>0.2</v>
      </c>
      <c r="N90" s="145">
        <v>2.1</v>
      </c>
      <c r="O90" s="145">
        <v>5.3</v>
      </c>
      <c r="P90" s="166">
        <v>12.3</v>
      </c>
      <c r="Q90" s="145">
        <v>0.3999999999999986</v>
      </c>
      <c r="R90" s="145">
        <v>0</v>
      </c>
      <c r="S90" s="146">
        <v>0.5</v>
      </c>
      <c r="T90" s="146">
        <v>0</v>
      </c>
      <c r="U90" s="146">
        <v>-0.3999999999999999</v>
      </c>
      <c r="V90" s="146">
        <v>-0.5</v>
      </c>
    </row>
    <row r="91" ht="12">
      <c r="A91" s="130" t="s">
        <v>63</v>
      </c>
    </row>
    <row r="92" ht="12"/>
    <row r="93" ht="12"/>
    <row r="94" ht="15.75">
      <c r="A94" s="135" t="s">
        <v>211</v>
      </c>
    </row>
    <row r="95" ht="12.75">
      <c r="A95" s="238" t="s">
        <v>209</v>
      </c>
    </row>
    <row r="96" ht="12">
      <c r="A96" s="130" t="s">
        <v>69</v>
      </c>
    </row>
    <row r="97" ht="12">
      <c r="A97" s="130" t="s">
        <v>63</v>
      </c>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5.75">
      <c r="A142" s="135" t="s">
        <v>223</v>
      </c>
    </row>
    <row r="143" ht="12.75">
      <c r="A143" s="136" t="s">
        <v>224</v>
      </c>
    </row>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c r="A204" s="130" t="s">
        <v>69</v>
      </c>
    </row>
    <row r="205" ht="15">
      <c r="A205" s="130" t="s">
        <v>63</v>
      </c>
    </row>
  </sheetData>
  <autoFilter ref="A52:WVI52">
    <sortState ref="A53:WVI205">
      <sortCondition descending="1" sortBy="value" ref="P53:P205"/>
    </sortState>
  </autoFilter>
  <mergeCells count="6">
    <mergeCell ref="Q49:V49"/>
    <mergeCell ref="B49:H49"/>
    <mergeCell ref="I49:O49"/>
    <mergeCell ref="B3:E3"/>
    <mergeCell ref="G3:J3"/>
    <mergeCell ref="L3:O3"/>
  </mergeCells>
  <printOptions/>
  <pageMargins left="0.75" right="0.75" top="1" bottom="1" header="0.5" footer="0.5"/>
  <pageSetup fitToHeight="0" fitToWidth="0"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topLeftCell="A1">
      <selection activeCell="F34" sqref="F34"/>
    </sheetView>
  </sheetViews>
  <sheetFormatPr defaultColWidth="9.140625" defaultRowHeight="15"/>
  <cols>
    <col min="1" max="1" width="9.140625" style="3" customWidth="1"/>
    <col min="2" max="10" width="6.00390625" style="3" customWidth="1"/>
    <col min="11" max="11" width="12.7109375" style="3" customWidth="1"/>
    <col min="12" max="16384" width="9.140625" style="3" customWidth="1"/>
  </cols>
  <sheetData>
    <row r="1" ht="15.75">
      <c r="A1" s="26" t="s">
        <v>212</v>
      </c>
    </row>
    <row r="2" ht="12.75">
      <c r="A2" s="27" t="s">
        <v>205</v>
      </c>
    </row>
    <row r="3" ht="15.75">
      <c r="A3" s="26" t="s">
        <v>213</v>
      </c>
    </row>
    <row r="4" ht="12.75">
      <c r="A4" s="27" t="s">
        <v>224</v>
      </c>
    </row>
    <row r="5" spans="1:11" ht="33.6" customHeight="1">
      <c r="A5" s="2"/>
      <c r="B5" s="251" t="s">
        <v>143</v>
      </c>
      <c r="C5" s="252"/>
      <c r="D5" s="252"/>
      <c r="E5" s="251" t="s">
        <v>144</v>
      </c>
      <c r="F5" s="252"/>
      <c r="G5" s="252"/>
      <c r="H5" s="254" t="s">
        <v>149</v>
      </c>
      <c r="I5" s="255"/>
      <c r="J5" s="255"/>
      <c r="K5" s="257" t="s">
        <v>219</v>
      </c>
    </row>
    <row r="6" spans="1:11" ht="19.2" customHeight="1">
      <c r="A6" s="5"/>
      <c r="B6" s="18" t="s">
        <v>33</v>
      </c>
      <c r="C6" s="6" t="s">
        <v>34</v>
      </c>
      <c r="D6" s="6" t="s">
        <v>35</v>
      </c>
      <c r="E6" s="18" t="s">
        <v>33</v>
      </c>
      <c r="F6" s="6" t="s">
        <v>34</v>
      </c>
      <c r="G6" s="6" t="s">
        <v>35</v>
      </c>
      <c r="H6" s="18" t="s">
        <v>33</v>
      </c>
      <c r="I6" s="6" t="s">
        <v>34</v>
      </c>
      <c r="J6" s="6" t="s">
        <v>35</v>
      </c>
      <c r="K6" s="263"/>
    </row>
    <row r="7" spans="1:11" ht="12">
      <c r="A7" s="4" t="s">
        <v>36</v>
      </c>
      <c r="B7" s="19">
        <v>6.3</v>
      </c>
      <c r="C7" s="8">
        <v>6</v>
      </c>
      <c r="D7" s="8">
        <v>6.5</v>
      </c>
      <c r="E7" s="19">
        <v>7.1</v>
      </c>
      <c r="F7" s="8">
        <v>6.9</v>
      </c>
      <c r="G7" s="8">
        <v>7.4</v>
      </c>
      <c r="H7" s="24">
        <f>E7-B7</f>
        <v>0.7999999999999998</v>
      </c>
      <c r="I7" s="7">
        <f>F7-C7</f>
        <v>0.9000000000000004</v>
      </c>
      <c r="J7" s="7">
        <f>G7-D7</f>
        <v>0.9000000000000004</v>
      </c>
      <c r="K7" s="7">
        <f>G7-F7</f>
        <v>0.5</v>
      </c>
    </row>
    <row r="8" spans="1:11" ht="12">
      <c r="A8" s="10"/>
      <c r="B8" s="20"/>
      <c r="C8" s="11"/>
      <c r="D8" s="11"/>
      <c r="E8" s="20"/>
      <c r="F8" s="11"/>
      <c r="G8" s="11"/>
      <c r="H8" s="25"/>
      <c r="I8" s="38"/>
      <c r="J8" s="38"/>
      <c r="K8" s="38"/>
    </row>
    <row r="9" spans="1:11" ht="12">
      <c r="A9" s="13" t="s">
        <v>6</v>
      </c>
      <c r="B9" s="21">
        <v>16.2</v>
      </c>
      <c r="C9" s="14">
        <v>13.6</v>
      </c>
      <c r="D9" s="14">
        <v>19.4</v>
      </c>
      <c r="E9" s="21">
        <v>15.9</v>
      </c>
      <c r="F9" s="14">
        <v>13.4</v>
      </c>
      <c r="G9" s="14">
        <v>19</v>
      </c>
      <c r="H9" s="22">
        <f aca="true" t="shared" si="0" ref="H9:H36">E9-B9</f>
        <v>-0.29999999999999893</v>
      </c>
      <c r="I9" s="15">
        <f aca="true" t="shared" si="1" ref="I9:I36">F9-C9</f>
        <v>-0.1999999999999993</v>
      </c>
      <c r="J9" s="15">
        <f aca="true" t="shared" si="2" ref="J9:J36">G9-D9</f>
        <v>-0.3999999999999986</v>
      </c>
      <c r="K9" s="15">
        <f aca="true" t="shared" si="3" ref="K9:K36">G9-F9</f>
        <v>5.6</v>
      </c>
    </row>
    <row r="10" spans="1:11" ht="12">
      <c r="A10" s="13" t="s">
        <v>7</v>
      </c>
      <c r="B10" s="21">
        <v>13.4</v>
      </c>
      <c r="C10" s="14">
        <v>12</v>
      </c>
      <c r="D10" s="14">
        <v>15</v>
      </c>
      <c r="E10" s="21">
        <v>15.2</v>
      </c>
      <c r="F10" s="14">
        <v>13.9</v>
      </c>
      <c r="G10" s="14">
        <v>16.6</v>
      </c>
      <c r="H10" s="22">
        <f t="shared" si="0"/>
        <v>1.799999999999999</v>
      </c>
      <c r="I10" s="15">
        <f t="shared" si="1"/>
        <v>1.9000000000000004</v>
      </c>
      <c r="J10" s="15">
        <f t="shared" si="2"/>
        <v>1.6000000000000014</v>
      </c>
      <c r="K10" s="15">
        <f t="shared" si="3"/>
        <v>2.700000000000001</v>
      </c>
    </row>
    <row r="11" spans="1:11" ht="12">
      <c r="A11" s="13" t="s">
        <v>14</v>
      </c>
      <c r="B11" s="21">
        <v>6.3</v>
      </c>
      <c r="C11" s="14">
        <v>7.3</v>
      </c>
      <c r="D11" s="14">
        <v>5.2</v>
      </c>
      <c r="E11" s="21">
        <v>9.5</v>
      </c>
      <c r="F11" s="14">
        <v>10.2</v>
      </c>
      <c r="G11" s="14">
        <v>8.9</v>
      </c>
      <c r="H11" s="22">
        <f t="shared" si="0"/>
        <v>3.2</v>
      </c>
      <c r="I11" s="15">
        <f t="shared" si="1"/>
        <v>2.8999999999999995</v>
      </c>
      <c r="J11" s="15">
        <f t="shared" si="2"/>
        <v>3.7</v>
      </c>
      <c r="K11" s="15">
        <f t="shared" si="3"/>
        <v>-1.299999999999999</v>
      </c>
    </row>
    <row r="12" spans="1:11" ht="12">
      <c r="A12" s="13" t="s">
        <v>11</v>
      </c>
      <c r="B12" s="21">
        <v>8.6</v>
      </c>
      <c r="C12" s="14">
        <v>7.8</v>
      </c>
      <c r="D12" s="14">
        <v>9.6</v>
      </c>
      <c r="E12" s="21">
        <v>9.2</v>
      </c>
      <c r="F12" s="14">
        <v>8.3</v>
      </c>
      <c r="G12" s="14">
        <v>10.4</v>
      </c>
      <c r="H12" s="22">
        <f t="shared" si="0"/>
        <v>0.5999999999999996</v>
      </c>
      <c r="I12" s="15">
        <f t="shared" si="1"/>
        <v>0.5000000000000009</v>
      </c>
      <c r="J12" s="15">
        <f t="shared" si="2"/>
        <v>0.8000000000000007</v>
      </c>
      <c r="K12" s="15">
        <f t="shared" si="3"/>
        <v>2.0999999999999996</v>
      </c>
    </row>
    <row r="13" spans="1:11" ht="12">
      <c r="A13" s="13" t="s">
        <v>26</v>
      </c>
      <c r="B13" s="21">
        <v>6.6</v>
      </c>
      <c r="C13" s="14">
        <v>6.6</v>
      </c>
      <c r="D13" s="14">
        <v>6.7</v>
      </c>
      <c r="E13" s="21">
        <v>8.5</v>
      </c>
      <c r="F13" s="14">
        <v>8.8</v>
      </c>
      <c r="G13" s="14">
        <v>8.3</v>
      </c>
      <c r="H13" s="22">
        <f t="shared" si="0"/>
        <v>1.9000000000000004</v>
      </c>
      <c r="I13" s="15">
        <f t="shared" si="1"/>
        <v>2.200000000000001</v>
      </c>
      <c r="J13" s="15">
        <f t="shared" si="2"/>
        <v>1.6000000000000005</v>
      </c>
      <c r="K13" s="15">
        <f t="shared" si="3"/>
        <v>-0.5</v>
      </c>
    </row>
    <row r="14" spans="1:11" ht="12">
      <c r="A14" s="13" t="s">
        <v>8</v>
      </c>
      <c r="B14" s="21">
        <v>7.8</v>
      </c>
      <c r="C14" s="14">
        <v>8</v>
      </c>
      <c r="D14" s="14">
        <v>7.7</v>
      </c>
      <c r="E14" s="21">
        <v>8.3</v>
      </c>
      <c r="F14" s="14">
        <v>8.5</v>
      </c>
      <c r="G14" s="14">
        <v>8</v>
      </c>
      <c r="H14" s="22">
        <f t="shared" si="0"/>
        <v>0.5000000000000009</v>
      </c>
      <c r="I14" s="15">
        <f t="shared" si="1"/>
        <v>0.5</v>
      </c>
      <c r="J14" s="15">
        <f t="shared" si="2"/>
        <v>0.2999999999999998</v>
      </c>
      <c r="K14" s="15">
        <f t="shared" si="3"/>
        <v>-0.5</v>
      </c>
    </row>
    <row r="15" spans="1:11" ht="12">
      <c r="A15" s="13" t="s">
        <v>9</v>
      </c>
      <c r="B15" s="21">
        <v>7.6</v>
      </c>
      <c r="C15" s="14">
        <v>7.7</v>
      </c>
      <c r="D15" s="14">
        <v>7.5</v>
      </c>
      <c r="E15" s="21">
        <v>8.1</v>
      </c>
      <c r="F15" s="14">
        <v>8.3</v>
      </c>
      <c r="G15" s="14">
        <v>7.9</v>
      </c>
      <c r="H15" s="22">
        <f t="shared" si="0"/>
        <v>0.5</v>
      </c>
      <c r="I15" s="15">
        <f t="shared" si="1"/>
        <v>0.6000000000000005</v>
      </c>
      <c r="J15" s="15">
        <f t="shared" si="2"/>
        <v>0.40000000000000036</v>
      </c>
      <c r="K15" s="15">
        <f t="shared" si="3"/>
        <v>-0.40000000000000036</v>
      </c>
    </row>
    <row r="16" spans="1:11" ht="12">
      <c r="A16" s="13" t="s">
        <v>25</v>
      </c>
      <c r="B16" s="21">
        <v>6.4</v>
      </c>
      <c r="C16" s="14">
        <v>6.7</v>
      </c>
      <c r="D16" s="14">
        <v>6</v>
      </c>
      <c r="E16" s="21">
        <v>8</v>
      </c>
      <c r="F16" s="14">
        <v>8.5</v>
      </c>
      <c r="G16" s="14">
        <v>7.4</v>
      </c>
      <c r="H16" s="22">
        <f t="shared" si="0"/>
        <v>1.5999999999999996</v>
      </c>
      <c r="I16" s="15">
        <f t="shared" si="1"/>
        <v>1.7999999999999998</v>
      </c>
      <c r="J16" s="15">
        <f t="shared" si="2"/>
        <v>1.4000000000000004</v>
      </c>
      <c r="K16" s="15">
        <f t="shared" si="3"/>
        <v>-1.0999999999999996</v>
      </c>
    </row>
    <row r="17" spans="1:11" ht="12">
      <c r="A17" s="13" t="s">
        <v>13</v>
      </c>
      <c r="B17" s="21">
        <v>6</v>
      </c>
      <c r="C17" s="14">
        <v>6.7</v>
      </c>
      <c r="D17" s="14">
        <v>5.3</v>
      </c>
      <c r="E17" s="21">
        <v>8</v>
      </c>
      <c r="F17" s="14">
        <v>8.5</v>
      </c>
      <c r="G17" s="14">
        <v>7.5</v>
      </c>
      <c r="H17" s="22">
        <f t="shared" si="0"/>
        <v>2</v>
      </c>
      <c r="I17" s="15">
        <f t="shared" si="1"/>
        <v>1.7999999999999998</v>
      </c>
      <c r="J17" s="15">
        <f t="shared" si="2"/>
        <v>2.2</v>
      </c>
      <c r="K17" s="15">
        <f t="shared" si="3"/>
        <v>-1</v>
      </c>
    </row>
    <row r="18" spans="1:11" ht="12">
      <c r="A18" s="13" t="s">
        <v>12</v>
      </c>
      <c r="B18" s="21">
        <v>6.5</v>
      </c>
      <c r="C18" s="14">
        <v>5.9</v>
      </c>
      <c r="D18" s="14">
        <v>7.2</v>
      </c>
      <c r="E18" s="21">
        <v>7.9</v>
      </c>
      <c r="F18" s="14">
        <v>7.9</v>
      </c>
      <c r="G18" s="14">
        <v>7.9</v>
      </c>
      <c r="H18" s="22">
        <f t="shared" si="0"/>
        <v>1.4000000000000004</v>
      </c>
      <c r="I18" s="15">
        <f t="shared" si="1"/>
        <v>2</v>
      </c>
      <c r="J18" s="15">
        <f t="shared" si="2"/>
        <v>0.7000000000000002</v>
      </c>
      <c r="K18" s="15">
        <f t="shared" si="3"/>
        <v>0</v>
      </c>
    </row>
    <row r="19" spans="1:11" ht="12">
      <c r="A19" s="13" t="s">
        <v>10</v>
      </c>
      <c r="B19" s="21">
        <v>6.1</v>
      </c>
      <c r="C19" s="14">
        <v>6.2</v>
      </c>
      <c r="D19" s="14">
        <v>5.9</v>
      </c>
      <c r="E19" s="21">
        <v>7.6</v>
      </c>
      <c r="F19" s="14">
        <v>7.3</v>
      </c>
      <c r="G19" s="14">
        <v>7.9</v>
      </c>
      <c r="H19" s="22">
        <f t="shared" si="0"/>
        <v>1.5</v>
      </c>
      <c r="I19" s="15">
        <f t="shared" si="1"/>
        <v>1.0999999999999996</v>
      </c>
      <c r="J19" s="15">
        <f t="shared" si="2"/>
        <v>2</v>
      </c>
      <c r="K19" s="15">
        <f t="shared" si="3"/>
        <v>0.6000000000000005</v>
      </c>
    </row>
    <row r="20" spans="1:11" ht="12">
      <c r="A20" s="13" t="s">
        <v>4</v>
      </c>
      <c r="B20" s="21">
        <v>4</v>
      </c>
      <c r="C20" s="14">
        <v>3.6</v>
      </c>
      <c r="D20" s="14">
        <v>4.3</v>
      </c>
      <c r="E20" s="21">
        <v>7.6</v>
      </c>
      <c r="F20" s="14">
        <v>7.8</v>
      </c>
      <c r="G20" s="14">
        <v>7.3</v>
      </c>
      <c r="H20" s="22">
        <f t="shared" si="0"/>
        <v>3.5999999999999996</v>
      </c>
      <c r="I20" s="15">
        <f t="shared" si="1"/>
        <v>4.199999999999999</v>
      </c>
      <c r="J20" s="15">
        <f t="shared" si="2"/>
        <v>3</v>
      </c>
      <c r="K20" s="15">
        <f t="shared" si="3"/>
        <v>-0.5</v>
      </c>
    </row>
    <row r="21" spans="1:11" ht="12">
      <c r="A21" s="13" t="s">
        <v>21</v>
      </c>
      <c r="B21" s="21">
        <v>6.4</v>
      </c>
      <c r="C21" s="14">
        <v>5.8</v>
      </c>
      <c r="D21" s="14">
        <v>7</v>
      </c>
      <c r="E21" s="21">
        <v>7.3</v>
      </c>
      <c r="F21" s="14">
        <v>7.4</v>
      </c>
      <c r="G21" s="14">
        <v>7.2</v>
      </c>
      <c r="H21" s="22">
        <f t="shared" si="0"/>
        <v>0.8999999999999995</v>
      </c>
      <c r="I21" s="15">
        <f t="shared" si="1"/>
        <v>1.6000000000000005</v>
      </c>
      <c r="J21" s="15">
        <f t="shared" si="2"/>
        <v>0.20000000000000018</v>
      </c>
      <c r="K21" s="15">
        <f t="shared" si="3"/>
        <v>-0.20000000000000018</v>
      </c>
    </row>
    <row r="22" spans="1:11" ht="12">
      <c r="A22" s="13" t="s">
        <v>15</v>
      </c>
      <c r="B22" s="21">
        <v>5.5</v>
      </c>
      <c r="C22" s="14">
        <v>5.4</v>
      </c>
      <c r="D22" s="14">
        <v>5.6</v>
      </c>
      <c r="E22" s="21">
        <v>7.3</v>
      </c>
      <c r="F22" s="14">
        <v>7</v>
      </c>
      <c r="G22" s="14">
        <v>7.6</v>
      </c>
      <c r="H22" s="22">
        <f t="shared" si="0"/>
        <v>1.7999999999999998</v>
      </c>
      <c r="I22" s="15">
        <f t="shared" si="1"/>
        <v>1.5999999999999996</v>
      </c>
      <c r="J22" s="15">
        <f t="shared" si="2"/>
        <v>2</v>
      </c>
      <c r="K22" s="15">
        <f t="shared" si="3"/>
        <v>0.5999999999999996</v>
      </c>
    </row>
    <row r="23" spans="1:11" ht="12">
      <c r="A23" s="13" t="s">
        <v>24</v>
      </c>
      <c r="B23" s="21">
        <v>5.6</v>
      </c>
      <c r="C23" s="14">
        <v>5.4</v>
      </c>
      <c r="D23" s="14">
        <v>5.8</v>
      </c>
      <c r="E23" s="21">
        <v>6.8</v>
      </c>
      <c r="F23" s="14">
        <v>6.5</v>
      </c>
      <c r="G23" s="14">
        <v>7.2</v>
      </c>
      <c r="H23" s="22">
        <f t="shared" si="0"/>
        <v>1.2000000000000002</v>
      </c>
      <c r="I23" s="15">
        <f t="shared" si="1"/>
        <v>1.0999999999999996</v>
      </c>
      <c r="J23" s="15">
        <f t="shared" si="2"/>
        <v>1.4000000000000004</v>
      </c>
      <c r="K23" s="15">
        <f t="shared" si="3"/>
        <v>0.7000000000000002</v>
      </c>
    </row>
    <row r="24" spans="1:11" ht="12">
      <c r="A24" s="13" t="s">
        <v>0</v>
      </c>
      <c r="B24" s="21">
        <v>5</v>
      </c>
      <c r="C24" s="14">
        <v>5.4</v>
      </c>
      <c r="D24" s="14">
        <v>4.5</v>
      </c>
      <c r="E24" s="21">
        <v>6.1</v>
      </c>
      <c r="F24" s="14">
        <v>6.2</v>
      </c>
      <c r="G24" s="14">
        <v>5.9</v>
      </c>
      <c r="H24" s="22">
        <f t="shared" si="0"/>
        <v>1.0999999999999996</v>
      </c>
      <c r="I24" s="15">
        <f t="shared" si="1"/>
        <v>0.7999999999999998</v>
      </c>
      <c r="J24" s="15">
        <f t="shared" si="2"/>
        <v>1.4000000000000004</v>
      </c>
      <c r="K24" s="15">
        <f t="shared" si="3"/>
        <v>-0.2999999999999998</v>
      </c>
    </row>
    <row r="25" spans="1:11" ht="12">
      <c r="A25" s="13" t="s">
        <v>3</v>
      </c>
      <c r="B25" s="21">
        <v>4.9</v>
      </c>
      <c r="C25" s="14">
        <v>4.7</v>
      </c>
      <c r="D25" s="14">
        <v>5.1</v>
      </c>
      <c r="E25" s="21">
        <v>6.1</v>
      </c>
      <c r="F25" s="14">
        <v>5.9</v>
      </c>
      <c r="G25" s="14">
        <v>6.2</v>
      </c>
      <c r="H25" s="22">
        <f t="shared" si="0"/>
        <v>1.1999999999999993</v>
      </c>
      <c r="I25" s="15">
        <f t="shared" si="1"/>
        <v>1.2000000000000002</v>
      </c>
      <c r="J25" s="15">
        <f t="shared" si="2"/>
        <v>1.1000000000000005</v>
      </c>
      <c r="K25" s="15">
        <f t="shared" si="3"/>
        <v>0.2999999999999998</v>
      </c>
    </row>
    <row r="26" spans="1:11" ht="12">
      <c r="A26" s="13" t="s">
        <v>5</v>
      </c>
      <c r="B26" s="21">
        <v>4.6</v>
      </c>
      <c r="C26" s="14">
        <v>4.8</v>
      </c>
      <c r="D26" s="14">
        <v>4.3</v>
      </c>
      <c r="E26" s="21">
        <v>6.1</v>
      </c>
      <c r="F26" s="14">
        <v>5.9</v>
      </c>
      <c r="G26" s="14">
        <v>6.4</v>
      </c>
      <c r="H26" s="22">
        <f t="shared" si="0"/>
        <v>1.5</v>
      </c>
      <c r="I26" s="15">
        <f t="shared" si="1"/>
        <v>1.1000000000000005</v>
      </c>
      <c r="J26" s="15">
        <f t="shared" si="2"/>
        <v>2.1000000000000005</v>
      </c>
      <c r="K26" s="15">
        <f t="shared" si="3"/>
        <v>0.5</v>
      </c>
    </row>
    <row r="27" spans="1:11" ht="12">
      <c r="A27" s="13" t="s">
        <v>19</v>
      </c>
      <c r="B27" s="21">
        <v>4.2</v>
      </c>
      <c r="C27" s="14">
        <v>4.3</v>
      </c>
      <c r="D27" s="14">
        <v>4.1</v>
      </c>
      <c r="E27" s="21">
        <v>5.4</v>
      </c>
      <c r="F27" s="14">
        <v>5.6</v>
      </c>
      <c r="G27" s="14">
        <v>5.3</v>
      </c>
      <c r="H27" s="22">
        <f t="shared" si="0"/>
        <v>1.2000000000000002</v>
      </c>
      <c r="I27" s="15">
        <f t="shared" si="1"/>
        <v>1.2999999999999998</v>
      </c>
      <c r="J27" s="15">
        <f t="shared" si="2"/>
        <v>1.2000000000000002</v>
      </c>
      <c r="K27" s="15">
        <f t="shared" si="3"/>
        <v>-0.2999999999999998</v>
      </c>
    </row>
    <row r="28" spans="1:11" ht="12">
      <c r="A28" s="13" t="s">
        <v>22</v>
      </c>
      <c r="B28" s="21">
        <v>3.9</v>
      </c>
      <c r="C28" s="14">
        <v>4.5</v>
      </c>
      <c r="D28" s="14">
        <v>3.1</v>
      </c>
      <c r="E28" s="21">
        <v>5.1</v>
      </c>
      <c r="F28" s="14">
        <v>5.5</v>
      </c>
      <c r="G28" s="14">
        <v>4.7</v>
      </c>
      <c r="H28" s="22">
        <f t="shared" si="0"/>
        <v>1.1999999999999997</v>
      </c>
      <c r="I28" s="15">
        <f t="shared" si="1"/>
        <v>1</v>
      </c>
      <c r="J28" s="15">
        <f t="shared" si="2"/>
        <v>1.6</v>
      </c>
      <c r="K28" s="15">
        <f t="shared" si="3"/>
        <v>-0.7999999999999998</v>
      </c>
    </row>
    <row r="29" spans="1:11" ht="12">
      <c r="A29" s="13" t="s">
        <v>23</v>
      </c>
      <c r="B29" s="21">
        <v>4.1</v>
      </c>
      <c r="C29" s="14">
        <v>3.8</v>
      </c>
      <c r="D29" s="14">
        <v>4.5</v>
      </c>
      <c r="E29" s="21">
        <v>5</v>
      </c>
      <c r="F29" s="14">
        <v>4.3</v>
      </c>
      <c r="G29" s="14">
        <v>5.9</v>
      </c>
      <c r="H29" s="22">
        <f t="shared" si="0"/>
        <v>0.9000000000000004</v>
      </c>
      <c r="I29" s="15">
        <f t="shared" si="1"/>
        <v>0.5</v>
      </c>
      <c r="J29" s="15">
        <f t="shared" si="2"/>
        <v>1.4000000000000004</v>
      </c>
      <c r="K29" s="15">
        <f t="shared" si="3"/>
        <v>1.6000000000000005</v>
      </c>
    </row>
    <row r="30" spans="1:11" ht="12">
      <c r="A30" s="13" t="s">
        <v>1</v>
      </c>
      <c r="B30" s="21">
        <v>4</v>
      </c>
      <c r="C30" s="14">
        <v>4.4</v>
      </c>
      <c r="D30" s="14">
        <v>3.6</v>
      </c>
      <c r="E30" s="21">
        <v>5</v>
      </c>
      <c r="F30" s="14">
        <v>5.7</v>
      </c>
      <c r="G30" s="14">
        <v>4.2</v>
      </c>
      <c r="H30" s="22">
        <f t="shared" si="0"/>
        <v>1</v>
      </c>
      <c r="I30" s="15">
        <f t="shared" si="1"/>
        <v>1.2999999999999998</v>
      </c>
      <c r="J30" s="15">
        <f t="shared" si="2"/>
        <v>0.6000000000000001</v>
      </c>
      <c r="K30" s="15">
        <f t="shared" si="3"/>
        <v>-1.5</v>
      </c>
    </row>
    <row r="31" spans="1:11" ht="12">
      <c r="A31" s="13" t="s">
        <v>17</v>
      </c>
      <c r="B31" s="21">
        <v>3.4</v>
      </c>
      <c r="C31" s="14">
        <v>3.3</v>
      </c>
      <c r="D31" s="14">
        <v>3.6</v>
      </c>
      <c r="E31" s="21">
        <v>4.7</v>
      </c>
      <c r="F31" s="14">
        <v>4.4</v>
      </c>
      <c r="G31" s="14">
        <v>5</v>
      </c>
      <c r="H31" s="22">
        <f t="shared" si="0"/>
        <v>1.3000000000000003</v>
      </c>
      <c r="I31" s="15">
        <f t="shared" si="1"/>
        <v>1.1000000000000005</v>
      </c>
      <c r="J31" s="15">
        <f t="shared" si="2"/>
        <v>1.4</v>
      </c>
      <c r="K31" s="15">
        <f t="shared" si="3"/>
        <v>0.5999999999999996</v>
      </c>
    </row>
    <row r="32" spans="1:11" ht="12">
      <c r="A32" s="13" t="s">
        <v>16</v>
      </c>
      <c r="B32" s="21">
        <v>3.3</v>
      </c>
      <c r="C32" s="14">
        <v>3.2</v>
      </c>
      <c r="D32" s="14">
        <v>3.5</v>
      </c>
      <c r="E32" s="21">
        <v>4.3</v>
      </c>
      <c r="F32" s="14">
        <v>4.2</v>
      </c>
      <c r="G32" s="14">
        <v>4.3</v>
      </c>
      <c r="H32" s="22">
        <f t="shared" si="0"/>
        <v>1</v>
      </c>
      <c r="I32" s="15">
        <f t="shared" si="1"/>
        <v>1</v>
      </c>
      <c r="J32" s="15">
        <f t="shared" si="2"/>
        <v>0.7999999999999998</v>
      </c>
      <c r="K32" s="15">
        <f t="shared" si="3"/>
        <v>0.09999999999999964</v>
      </c>
    </row>
    <row r="33" spans="1:11" ht="12">
      <c r="A33" s="13" t="s">
        <v>18</v>
      </c>
      <c r="B33" s="21">
        <v>3.2</v>
      </c>
      <c r="C33" s="14">
        <v>3.3</v>
      </c>
      <c r="D33" s="14">
        <v>3.1</v>
      </c>
      <c r="E33" s="21">
        <v>4</v>
      </c>
      <c r="F33" s="14">
        <v>3.9</v>
      </c>
      <c r="G33" s="14">
        <v>4.2</v>
      </c>
      <c r="H33" s="22">
        <f t="shared" si="0"/>
        <v>0.7999999999999998</v>
      </c>
      <c r="I33" s="15">
        <f t="shared" si="1"/>
        <v>0.6000000000000001</v>
      </c>
      <c r="J33" s="15">
        <f t="shared" si="2"/>
        <v>1.1</v>
      </c>
      <c r="K33" s="15">
        <f t="shared" si="3"/>
        <v>0.30000000000000027</v>
      </c>
    </row>
    <row r="34" spans="1:11" ht="12">
      <c r="A34" s="13" t="s">
        <v>37</v>
      </c>
      <c r="B34" s="21">
        <v>3.1</v>
      </c>
      <c r="C34" s="14">
        <v>3.5</v>
      </c>
      <c r="D34" s="14">
        <v>2.7</v>
      </c>
      <c r="E34" s="21">
        <v>3.5</v>
      </c>
      <c r="F34" s="14">
        <v>3.8</v>
      </c>
      <c r="G34" s="14">
        <v>3.2</v>
      </c>
      <c r="H34" s="22">
        <f t="shared" si="0"/>
        <v>0.3999999999999999</v>
      </c>
      <c r="I34" s="15">
        <f t="shared" si="1"/>
        <v>0.2999999999999998</v>
      </c>
      <c r="J34" s="15">
        <f t="shared" si="2"/>
        <v>0.5</v>
      </c>
      <c r="K34" s="15">
        <f t="shared" si="3"/>
        <v>-0.5999999999999996</v>
      </c>
    </row>
    <row r="35" spans="1:11" ht="12">
      <c r="A35" s="13" t="s">
        <v>20</v>
      </c>
      <c r="B35" s="21">
        <v>3</v>
      </c>
      <c r="C35" s="14">
        <v>2.8</v>
      </c>
      <c r="D35" s="14">
        <v>3.2</v>
      </c>
      <c r="E35" s="21">
        <v>3.1</v>
      </c>
      <c r="F35" s="14">
        <v>3</v>
      </c>
      <c r="G35" s="14">
        <v>3.4</v>
      </c>
      <c r="H35" s="22">
        <f t="shared" si="0"/>
        <v>0.10000000000000009</v>
      </c>
      <c r="I35" s="15">
        <f t="shared" si="1"/>
        <v>0.20000000000000018</v>
      </c>
      <c r="J35" s="15">
        <f t="shared" si="2"/>
        <v>0.19999999999999973</v>
      </c>
      <c r="K35" s="15">
        <f t="shared" si="3"/>
        <v>0.3999999999999999</v>
      </c>
    </row>
    <row r="36" spans="1:11" ht="12">
      <c r="A36" s="13" t="s">
        <v>2</v>
      </c>
      <c r="B36" s="21">
        <v>2</v>
      </c>
      <c r="C36" s="14">
        <v>1.8</v>
      </c>
      <c r="D36" s="14">
        <v>2.3</v>
      </c>
      <c r="E36" s="21">
        <v>2.7</v>
      </c>
      <c r="F36" s="14">
        <v>2.4</v>
      </c>
      <c r="G36" s="14">
        <v>3</v>
      </c>
      <c r="H36" s="22">
        <f t="shared" si="0"/>
        <v>0.7000000000000002</v>
      </c>
      <c r="I36" s="15">
        <f t="shared" si="1"/>
        <v>0.5999999999999999</v>
      </c>
      <c r="J36" s="15">
        <f t="shared" si="2"/>
        <v>0.7000000000000002</v>
      </c>
      <c r="K36" s="15">
        <f t="shared" si="3"/>
        <v>0.6000000000000001</v>
      </c>
    </row>
    <row r="37" spans="1:11" ht="12">
      <c r="A37" s="13"/>
      <c r="B37" s="21"/>
      <c r="C37" s="14"/>
      <c r="D37" s="14"/>
      <c r="E37" s="21"/>
      <c r="F37" s="14"/>
      <c r="G37" s="14"/>
      <c r="H37" s="22"/>
      <c r="I37" s="15"/>
      <c r="J37" s="15"/>
      <c r="K37" s="15"/>
    </row>
    <row r="38" spans="1:11" ht="12">
      <c r="A38" s="13" t="s">
        <v>55</v>
      </c>
      <c r="B38" s="21">
        <v>3.6</v>
      </c>
      <c r="C38" s="14">
        <v>3.7</v>
      </c>
      <c r="D38" s="14">
        <v>3.5</v>
      </c>
      <c r="E38" s="21">
        <v>5.5</v>
      </c>
      <c r="F38" s="14">
        <v>6.3</v>
      </c>
      <c r="G38" s="14">
        <v>4.7</v>
      </c>
      <c r="H38" s="22">
        <f aca="true" t="shared" si="4" ref="H38:J40">E38-B38</f>
        <v>1.9</v>
      </c>
      <c r="I38" s="15">
        <f t="shared" si="4"/>
        <v>2.5999999999999996</v>
      </c>
      <c r="J38" s="15">
        <f t="shared" si="4"/>
        <v>1.2000000000000002</v>
      </c>
      <c r="K38" s="15">
        <f>G38-F38</f>
        <v>-1.5999999999999996</v>
      </c>
    </row>
    <row r="39" spans="1:11" ht="12">
      <c r="A39" s="13" t="s">
        <v>29</v>
      </c>
      <c r="B39" s="22">
        <v>3.9</v>
      </c>
      <c r="C39" s="15">
        <v>3.8</v>
      </c>
      <c r="D39" s="15">
        <v>4</v>
      </c>
      <c r="E39" s="22">
        <v>4.8</v>
      </c>
      <c r="F39" s="15">
        <v>4.6</v>
      </c>
      <c r="G39" s="15">
        <v>5</v>
      </c>
      <c r="H39" s="22">
        <f t="shared" si="4"/>
        <v>0.8999999999999999</v>
      </c>
      <c r="I39" s="15">
        <f t="shared" si="4"/>
        <v>0.7999999999999998</v>
      </c>
      <c r="J39" s="15">
        <f t="shared" si="4"/>
        <v>1</v>
      </c>
      <c r="K39" s="15">
        <f>G39-F39</f>
        <v>0.40000000000000036</v>
      </c>
    </row>
    <row r="40" spans="1:11" ht="12">
      <c r="A40" s="13" t="s">
        <v>28</v>
      </c>
      <c r="B40" s="22">
        <v>3.9</v>
      </c>
      <c r="C40" s="15">
        <v>4.2</v>
      </c>
      <c r="D40" s="15">
        <v>3.4</v>
      </c>
      <c r="E40" s="22">
        <v>4.6</v>
      </c>
      <c r="F40" s="15">
        <v>5.1</v>
      </c>
      <c r="G40" s="15">
        <v>4.1</v>
      </c>
      <c r="H40" s="22">
        <f t="shared" si="4"/>
        <v>0.6999999999999997</v>
      </c>
      <c r="I40" s="15">
        <f t="shared" si="4"/>
        <v>0.8999999999999995</v>
      </c>
      <c r="J40" s="15">
        <f t="shared" si="4"/>
        <v>0.6999999999999997</v>
      </c>
      <c r="K40" s="15">
        <f>G40-F40</f>
        <v>-1</v>
      </c>
    </row>
    <row r="41" spans="1:11" ht="12">
      <c r="A41" s="13"/>
      <c r="B41" s="21"/>
      <c r="C41" s="14"/>
      <c r="D41" s="14"/>
      <c r="E41" s="21"/>
      <c r="F41" s="14"/>
      <c r="G41" s="14"/>
      <c r="H41" s="22"/>
      <c r="I41" s="15"/>
      <c r="J41" s="15"/>
      <c r="K41" s="15"/>
    </row>
    <row r="42" spans="1:11" ht="12">
      <c r="A42" s="13" t="s">
        <v>27</v>
      </c>
      <c r="B42" s="21">
        <v>3.6</v>
      </c>
      <c r="C42" s="14">
        <v>3.7</v>
      </c>
      <c r="D42" s="14">
        <v>3.4</v>
      </c>
      <c r="E42" s="21">
        <v>4.5</v>
      </c>
      <c r="F42" s="14">
        <v>4.9</v>
      </c>
      <c r="G42" s="14">
        <v>4</v>
      </c>
      <c r="H42" s="22">
        <f>E42-B42</f>
        <v>0.8999999999999999</v>
      </c>
      <c r="I42" s="15">
        <f>F42-C42</f>
        <v>1.2000000000000002</v>
      </c>
      <c r="J42" s="15">
        <f>G42-D42</f>
        <v>0.6000000000000001</v>
      </c>
      <c r="K42" s="15">
        <f>G42-F42</f>
        <v>-0.9000000000000004</v>
      </c>
    </row>
    <row r="43" spans="1:11" ht="12">
      <c r="A43" s="13"/>
      <c r="B43" s="22"/>
      <c r="C43" s="15"/>
      <c r="D43" s="15"/>
      <c r="E43" s="22"/>
      <c r="F43" s="15"/>
      <c r="G43" s="15"/>
      <c r="H43" s="22"/>
      <c r="I43" s="15"/>
      <c r="J43" s="15"/>
      <c r="K43" s="15"/>
    </row>
    <row r="44" spans="1:11" ht="12">
      <c r="A44" s="13" t="s">
        <v>30</v>
      </c>
      <c r="B44" s="22">
        <v>15.6</v>
      </c>
      <c r="C44" s="15">
        <v>15.6</v>
      </c>
      <c r="D44" s="15">
        <v>15.7</v>
      </c>
      <c r="E44" s="22">
        <v>15.3</v>
      </c>
      <c r="F44" s="15">
        <v>15.7</v>
      </c>
      <c r="G44" s="15">
        <v>14.6</v>
      </c>
      <c r="H44" s="22">
        <f aca="true" t="shared" si="5" ref="H44:J46">E44-B44</f>
        <v>-0.29999999999999893</v>
      </c>
      <c r="I44" s="15">
        <f t="shared" si="5"/>
        <v>0.09999999999999964</v>
      </c>
      <c r="J44" s="15">
        <f t="shared" si="5"/>
        <v>-1.0999999999999996</v>
      </c>
      <c r="K44" s="15">
        <f>G44-F44</f>
        <v>-1.0999999999999996</v>
      </c>
    </row>
    <row r="45" spans="1:11" ht="12">
      <c r="A45" s="16" t="s">
        <v>32</v>
      </c>
      <c r="B45" s="23">
        <v>12.6</v>
      </c>
      <c r="C45" s="17">
        <v>11.4</v>
      </c>
      <c r="D45" s="17">
        <v>14.8</v>
      </c>
      <c r="E45" s="23">
        <v>12.1</v>
      </c>
      <c r="F45" s="17">
        <v>11.9</v>
      </c>
      <c r="G45" s="17">
        <v>12.4</v>
      </c>
      <c r="H45" s="22">
        <f t="shared" si="5"/>
        <v>-0.5</v>
      </c>
      <c r="I45" s="15">
        <f t="shared" si="5"/>
        <v>0.5</v>
      </c>
      <c r="J45" s="15">
        <f t="shared" si="5"/>
        <v>-2.4000000000000004</v>
      </c>
      <c r="K45" s="15">
        <f>G45-F45</f>
        <v>0.5</v>
      </c>
    </row>
    <row r="46" spans="1:11" ht="15" customHeight="1">
      <c r="A46" s="13" t="s">
        <v>31</v>
      </c>
      <c r="B46" s="22">
        <v>9</v>
      </c>
      <c r="C46" s="15">
        <v>8.4</v>
      </c>
      <c r="D46" s="15">
        <v>9.7</v>
      </c>
      <c r="E46" s="22">
        <v>8.3</v>
      </c>
      <c r="F46" s="15">
        <v>8.4</v>
      </c>
      <c r="G46" s="15">
        <v>8.2</v>
      </c>
      <c r="H46" s="22">
        <f t="shared" si="5"/>
        <v>-0.6999999999999993</v>
      </c>
      <c r="I46" s="15">
        <f t="shared" si="5"/>
        <v>0</v>
      </c>
      <c r="J46" s="15">
        <f t="shared" si="5"/>
        <v>-1.5</v>
      </c>
      <c r="K46" s="15">
        <f>G46-F46</f>
        <v>-0.20000000000000107</v>
      </c>
    </row>
    <row r="47" ht="12">
      <c r="A47" s="3" t="s">
        <v>226</v>
      </c>
    </row>
    <row r="48" ht="12">
      <c r="A48" s="28" t="s">
        <v>43</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85" spans="4:7" ht="15">
      <c r="D85" s="3" t="s">
        <v>81</v>
      </c>
      <c r="G85" s="3" t="s">
        <v>82</v>
      </c>
    </row>
    <row r="86" spans="1:7" ht="15">
      <c r="A86" s="3" t="s">
        <v>83</v>
      </c>
      <c r="B86" s="3" t="s">
        <v>86</v>
      </c>
      <c r="C86" s="3" t="s">
        <v>85</v>
      </c>
      <c r="D86" s="3" t="s">
        <v>84</v>
      </c>
      <c r="E86" s="3" t="s">
        <v>86</v>
      </c>
      <c r="F86" s="3" t="s">
        <v>85</v>
      </c>
      <c r="G86" s="3" t="s">
        <v>84</v>
      </c>
    </row>
    <row r="87" spans="1:7" ht="15">
      <c r="A87" s="3" t="s">
        <v>36</v>
      </c>
      <c r="B87" s="3">
        <v>6.3</v>
      </c>
      <c r="C87" s="3">
        <v>6</v>
      </c>
      <c r="D87" s="3">
        <v>6.5</v>
      </c>
      <c r="E87" s="3">
        <v>7.1</v>
      </c>
      <c r="F87" s="3">
        <v>6.9</v>
      </c>
      <c r="G87" s="3">
        <v>7.4</v>
      </c>
    </row>
    <row r="89" spans="1:7" ht="15">
      <c r="A89" s="3" t="s">
        <v>0</v>
      </c>
      <c r="B89" s="3">
        <v>5</v>
      </c>
      <c r="C89" s="3">
        <v>5.4</v>
      </c>
      <c r="D89" s="3">
        <v>4.5</v>
      </c>
      <c r="E89" s="3">
        <v>6.1</v>
      </c>
      <c r="F89" s="3">
        <v>6.2</v>
      </c>
      <c r="G89" s="3">
        <v>5.9</v>
      </c>
    </row>
    <row r="90" spans="1:7" ht="15">
      <c r="A90" s="3" t="s">
        <v>1</v>
      </c>
      <c r="B90" s="3">
        <v>4</v>
      </c>
      <c r="C90" s="3">
        <v>4.4</v>
      </c>
      <c r="D90" s="3">
        <v>3.6</v>
      </c>
      <c r="E90" s="3">
        <v>5</v>
      </c>
      <c r="F90" s="3">
        <v>5.7</v>
      </c>
      <c r="G90" s="3">
        <v>4.2</v>
      </c>
    </row>
    <row r="91" spans="1:7" ht="15">
      <c r="A91" s="3" t="s">
        <v>2</v>
      </c>
      <c r="B91" s="3">
        <v>2</v>
      </c>
      <c r="C91" s="3">
        <v>1.8</v>
      </c>
      <c r="D91" s="3">
        <v>2.3</v>
      </c>
      <c r="E91" s="3">
        <v>2.7</v>
      </c>
      <c r="F91" s="3">
        <v>2.4</v>
      </c>
      <c r="G91" s="3">
        <v>3</v>
      </c>
    </row>
    <row r="92" spans="1:7" ht="15">
      <c r="A92" s="3" t="s">
        <v>3</v>
      </c>
      <c r="B92" s="3">
        <v>4.9</v>
      </c>
      <c r="C92" s="3">
        <v>4.7</v>
      </c>
      <c r="D92" s="3">
        <v>5.1</v>
      </c>
      <c r="E92" s="3">
        <v>6.1</v>
      </c>
      <c r="F92" s="3">
        <v>5.9</v>
      </c>
      <c r="G92" s="3">
        <v>6.2</v>
      </c>
    </row>
    <row r="93" spans="1:7" ht="15">
      <c r="A93" s="3" t="s">
        <v>37</v>
      </c>
      <c r="B93" s="3">
        <v>3.1</v>
      </c>
      <c r="C93" s="3">
        <v>3.5</v>
      </c>
      <c r="D93" s="3">
        <v>2.7</v>
      </c>
      <c r="E93" s="3">
        <v>3.5</v>
      </c>
      <c r="F93" s="3">
        <v>3.8</v>
      </c>
      <c r="G93" s="3">
        <v>3.2</v>
      </c>
    </row>
    <row r="94" spans="1:7" ht="15">
      <c r="A94" s="3" t="s">
        <v>4</v>
      </c>
      <c r="B94" s="3">
        <v>4</v>
      </c>
      <c r="C94" s="3">
        <v>3.6</v>
      </c>
      <c r="D94" s="3">
        <v>4.3</v>
      </c>
      <c r="E94" s="3">
        <v>7.6</v>
      </c>
      <c r="F94" s="3">
        <v>7.8</v>
      </c>
      <c r="G94" s="3">
        <v>7.3</v>
      </c>
    </row>
    <row r="95" spans="1:7" ht="15">
      <c r="A95" s="3" t="s">
        <v>5</v>
      </c>
      <c r="B95" s="3">
        <v>4.6</v>
      </c>
      <c r="C95" s="3">
        <v>4.8</v>
      </c>
      <c r="D95" s="3">
        <v>4.3</v>
      </c>
      <c r="E95" s="3">
        <v>6.1</v>
      </c>
      <c r="F95" s="3">
        <v>5.9</v>
      </c>
      <c r="G95" s="3">
        <v>6.4</v>
      </c>
    </row>
    <row r="96" spans="1:7" ht="15">
      <c r="A96" s="3" t="s">
        <v>6</v>
      </c>
      <c r="B96" s="3">
        <v>16.2</v>
      </c>
      <c r="C96" s="3">
        <v>13.6</v>
      </c>
      <c r="D96" s="3">
        <v>19.4</v>
      </c>
      <c r="E96" s="3">
        <v>15.9</v>
      </c>
      <c r="F96" s="3">
        <v>13.4</v>
      </c>
      <c r="G96" s="3">
        <v>19</v>
      </c>
    </row>
    <row r="97" spans="1:7" ht="15">
      <c r="A97" s="3" t="s">
        <v>7</v>
      </c>
      <c r="B97" s="3">
        <v>13.4</v>
      </c>
      <c r="C97" s="3">
        <v>12</v>
      </c>
      <c r="D97" s="3">
        <v>15</v>
      </c>
      <c r="E97" s="3">
        <v>15.2</v>
      </c>
      <c r="F97" s="3">
        <v>13.9</v>
      </c>
      <c r="G97" s="3">
        <v>16.6</v>
      </c>
    </row>
    <row r="98" spans="1:7" ht="15">
      <c r="A98" s="3" t="s">
        <v>8</v>
      </c>
      <c r="B98" s="3">
        <v>7.8</v>
      </c>
      <c r="C98" s="3">
        <v>8</v>
      </c>
      <c r="D98" s="3">
        <v>7.7</v>
      </c>
      <c r="E98" s="3">
        <v>8.3</v>
      </c>
      <c r="F98" s="3">
        <v>8.5</v>
      </c>
      <c r="G98" s="3">
        <v>8</v>
      </c>
    </row>
    <row r="99" spans="1:7" ht="15">
      <c r="A99" s="3" t="s">
        <v>9</v>
      </c>
      <c r="B99" s="3">
        <v>7.6</v>
      </c>
      <c r="C99" s="3">
        <v>7.7</v>
      </c>
      <c r="D99" s="3">
        <v>7.5</v>
      </c>
      <c r="E99" s="3">
        <v>8.1</v>
      </c>
      <c r="F99" s="3">
        <v>8.3</v>
      </c>
      <c r="G99" s="3">
        <v>7.9</v>
      </c>
    </row>
    <row r="100" spans="1:7" ht="15">
      <c r="A100" s="3" t="s">
        <v>10</v>
      </c>
      <c r="B100" s="3">
        <v>6.1</v>
      </c>
      <c r="C100" s="3">
        <v>6.2</v>
      </c>
      <c r="D100" s="3">
        <v>5.9</v>
      </c>
      <c r="E100" s="3">
        <v>7.6</v>
      </c>
      <c r="F100" s="3">
        <v>7.3</v>
      </c>
      <c r="G100" s="3">
        <v>7.9</v>
      </c>
    </row>
    <row r="101" spans="1:7" ht="15">
      <c r="A101" s="3" t="s">
        <v>11</v>
      </c>
      <c r="B101" s="3">
        <v>8.6</v>
      </c>
      <c r="C101" s="3">
        <v>7.8</v>
      </c>
      <c r="D101" s="3">
        <v>9.6</v>
      </c>
      <c r="E101" s="3">
        <v>9.2</v>
      </c>
      <c r="F101" s="3">
        <v>8.3</v>
      </c>
      <c r="G101" s="3">
        <v>10.4</v>
      </c>
    </row>
    <row r="102" spans="1:7" ht="15">
      <c r="A102" s="3" t="s">
        <v>12</v>
      </c>
      <c r="B102" s="3">
        <v>6.5</v>
      </c>
      <c r="C102" s="3">
        <v>5.9</v>
      </c>
      <c r="D102" s="3">
        <v>7.2</v>
      </c>
      <c r="E102" s="3">
        <v>7.9</v>
      </c>
      <c r="F102" s="3">
        <v>7.9</v>
      </c>
      <c r="G102" s="3">
        <v>7.9</v>
      </c>
    </row>
    <row r="103" spans="1:7" ht="15">
      <c r="A103" s="3" t="s">
        <v>13</v>
      </c>
      <c r="B103" s="3">
        <v>6</v>
      </c>
      <c r="C103" s="3">
        <v>6.7</v>
      </c>
      <c r="D103" s="3">
        <v>5.3</v>
      </c>
      <c r="E103" s="3">
        <v>8</v>
      </c>
      <c r="F103" s="3">
        <v>8.5</v>
      </c>
      <c r="G103" s="3">
        <v>7.5</v>
      </c>
    </row>
    <row r="104" spans="1:7" ht="15">
      <c r="A104" s="3" t="s">
        <v>14</v>
      </c>
      <c r="B104" s="3">
        <v>6.3</v>
      </c>
      <c r="C104" s="3">
        <v>7.3</v>
      </c>
      <c r="D104" s="3">
        <v>5.2</v>
      </c>
      <c r="E104" s="3">
        <v>9.5</v>
      </c>
      <c r="F104" s="3">
        <v>10.2</v>
      </c>
      <c r="G104" s="3">
        <v>8.9</v>
      </c>
    </row>
    <row r="105" spans="1:7" ht="15">
      <c r="A105" s="3" t="s">
        <v>15</v>
      </c>
      <c r="B105" s="3">
        <v>5.5</v>
      </c>
      <c r="C105" s="3">
        <v>5.4</v>
      </c>
      <c r="D105" s="3">
        <v>5.6</v>
      </c>
      <c r="E105" s="3">
        <v>7.3</v>
      </c>
      <c r="F105" s="3">
        <v>7</v>
      </c>
      <c r="G105" s="3">
        <v>7.6</v>
      </c>
    </row>
    <row r="106" spans="1:7" ht="15">
      <c r="A106" s="3" t="s">
        <v>16</v>
      </c>
      <c r="B106" s="3">
        <v>3.3</v>
      </c>
      <c r="C106" s="3">
        <v>3.2</v>
      </c>
      <c r="D106" s="3">
        <v>3.5</v>
      </c>
      <c r="E106" s="3">
        <v>4.3</v>
      </c>
      <c r="F106" s="3">
        <v>4.2</v>
      </c>
      <c r="G106" s="3">
        <v>4.3</v>
      </c>
    </row>
    <row r="107" spans="1:7" ht="15">
      <c r="A107" s="3" t="s">
        <v>17</v>
      </c>
      <c r="B107" s="3">
        <v>3.4</v>
      </c>
      <c r="C107" s="3">
        <v>3.3</v>
      </c>
      <c r="D107" s="3">
        <v>3.6</v>
      </c>
      <c r="E107" s="3">
        <v>4.7</v>
      </c>
      <c r="F107" s="3">
        <v>4.4</v>
      </c>
      <c r="G107" s="3">
        <v>5</v>
      </c>
    </row>
    <row r="108" spans="1:7" ht="15">
      <c r="A108" s="3" t="s">
        <v>18</v>
      </c>
      <c r="B108" s="3">
        <v>3.2</v>
      </c>
      <c r="C108" s="3">
        <v>3.3</v>
      </c>
      <c r="D108" s="3">
        <v>3.1</v>
      </c>
      <c r="E108" s="3">
        <v>4</v>
      </c>
      <c r="F108" s="3">
        <v>3.9</v>
      </c>
      <c r="G108" s="3">
        <v>4.2</v>
      </c>
    </row>
    <row r="109" spans="1:7" ht="15">
      <c r="A109" s="3" t="s">
        <v>19</v>
      </c>
      <c r="B109" s="3">
        <v>4.2</v>
      </c>
      <c r="C109" s="3">
        <v>4.3</v>
      </c>
      <c r="D109" s="3">
        <v>4.1</v>
      </c>
      <c r="E109" s="3">
        <v>5.4</v>
      </c>
      <c r="F109" s="3">
        <v>5.6</v>
      </c>
      <c r="G109" s="3">
        <v>5.3</v>
      </c>
    </row>
    <row r="110" spans="1:7" ht="15">
      <c r="A110" s="3" t="s">
        <v>20</v>
      </c>
      <c r="B110" s="3">
        <v>3</v>
      </c>
      <c r="C110" s="3">
        <v>2.8</v>
      </c>
      <c r="D110" s="3">
        <v>3.2</v>
      </c>
      <c r="E110" s="3">
        <v>3.1</v>
      </c>
      <c r="F110" s="3">
        <v>3</v>
      </c>
      <c r="G110" s="3">
        <v>3.4</v>
      </c>
    </row>
    <row r="111" spans="1:7" ht="15">
      <c r="A111" s="3" t="s">
        <v>21</v>
      </c>
      <c r="B111" s="3">
        <v>6.4</v>
      </c>
      <c r="C111" s="3">
        <v>5.8</v>
      </c>
      <c r="D111" s="3">
        <v>7</v>
      </c>
      <c r="E111" s="3">
        <v>7.3</v>
      </c>
      <c r="F111" s="3">
        <v>7.4</v>
      </c>
      <c r="G111" s="3">
        <v>7.2</v>
      </c>
    </row>
    <row r="112" spans="1:7" ht="15">
      <c r="A112" s="3" t="s">
        <v>22</v>
      </c>
      <c r="B112" s="3">
        <v>3.9</v>
      </c>
      <c r="C112" s="3">
        <v>4.5</v>
      </c>
      <c r="D112" s="3">
        <v>3.1</v>
      </c>
      <c r="E112" s="3">
        <v>5.1</v>
      </c>
      <c r="F112" s="3">
        <v>5.5</v>
      </c>
      <c r="G112" s="3">
        <v>4.7</v>
      </c>
    </row>
    <row r="113" spans="1:7" ht="15">
      <c r="A113" s="3" t="s">
        <v>23</v>
      </c>
      <c r="B113" s="3">
        <v>4.1</v>
      </c>
      <c r="C113" s="3">
        <v>3.8</v>
      </c>
      <c r="D113" s="3">
        <v>4.5</v>
      </c>
      <c r="E113" s="3">
        <v>5</v>
      </c>
      <c r="F113" s="3">
        <v>4.3</v>
      </c>
      <c r="G113" s="3">
        <v>5.9</v>
      </c>
    </row>
    <row r="114" spans="1:7" ht="15">
      <c r="A114" s="3" t="s">
        <v>24</v>
      </c>
      <c r="B114" s="3">
        <v>5.6</v>
      </c>
      <c r="C114" s="3">
        <v>5.4</v>
      </c>
      <c r="D114" s="3">
        <v>5.8</v>
      </c>
      <c r="E114" s="3">
        <v>6.8</v>
      </c>
      <c r="F114" s="3">
        <v>6.5</v>
      </c>
      <c r="G114" s="3">
        <v>7.2</v>
      </c>
    </row>
    <row r="115" spans="1:7" ht="15">
      <c r="A115" s="3" t="s">
        <v>25</v>
      </c>
      <c r="B115" s="3">
        <v>6.4</v>
      </c>
      <c r="C115" s="3">
        <v>6.7</v>
      </c>
      <c r="D115" s="3">
        <v>6</v>
      </c>
      <c r="E115" s="3">
        <v>8</v>
      </c>
      <c r="F115" s="3">
        <v>8.5</v>
      </c>
      <c r="G115" s="3">
        <v>7.4</v>
      </c>
    </row>
    <row r="116" spans="1:7" ht="15">
      <c r="A116" s="3" t="s">
        <v>26</v>
      </c>
      <c r="B116" s="3">
        <v>6.6</v>
      </c>
      <c r="C116" s="3">
        <v>6.6</v>
      </c>
      <c r="D116" s="3">
        <v>6.7</v>
      </c>
      <c r="E116" s="3">
        <v>8.5</v>
      </c>
      <c r="F116" s="3">
        <v>8.8</v>
      </c>
      <c r="G116" s="3">
        <v>8.3</v>
      </c>
    </row>
    <row r="118" spans="1:7" ht="15">
      <c r="A118" s="3" t="s">
        <v>27</v>
      </c>
      <c r="B118" s="3">
        <v>3.6</v>
      </c>
      <c r="C118" s="3">
        <v>3.7</v>
      </c>
      <c r="D118" s="3">
        <v>3.4</v>
      </c>
      <c r="E118" s="3">
        <v>4.5</v>
      </c>
      <c r="F118" s="3">
        <v>4.9</v>
      </c>
      <c r="G118" s="3">
        <v>4</v>
      </c>
    </row>
    <row r="120" spans="1:7" ht="15">
      <c r="A120" s="3" t="s">
        <v>55</v>
      </c>
      <c r="B120" s="3">
        <v>3.6</v>
      </c>
      <c r="C120" s="3">
        <v>3.7</v>
      </c>
      <c r="D120" s="3">
        <v>3.5</v>
      </c>
      <c r="E120" s="3">
        <v>5.5</v>
      </c>
      <c r="F120" s="3">
        <v>6.3</v>
      </c>
      <c r="G120" s="3">
        <v>4.7</v>
      </c>
    </row>
    <row r="121" spans="1:7" ht="15">
      <c r="A121" s="3" t="s">
        <v>28</v>
      </c>
      <c r="B121" s="3">
        <v>3.9</v>
      </c>
      <c r="C121" s="3">
        <v>4.2</v>
      </c>
      <c r="D121" s="3">
        <v>3.4</v>
      </c>
      <c r="E121" s="3">
        <v>4.6</v>
      </c>
      <c r="F121" s="3">
        <v>5.1</v>
      </c>
      <c r="G121" s="3">
        <v>4.1</v>
      </c>
    </row>
    <row r="122" spans="1:7" ht="15">
      <c r="A122" s="3" t="s">
        <v>29</v>
      </c>
      <c r="B122" s="3">
        <v>3.9</v>
      </c>
      <c r="C122" s="3">
        <v>3.8</v>
      </c>
      <c r="D122" s="3">
        <v>4</v>
      </c>
      <c r="E122" s="3">
        <v>4.8</v>
      </c>
      <c r="F122" s="3">
        <v>4.6</v>
      </c>
      <c r="G122" s="3">
        <v>5</v>
      </c>
    </row>
    <row r="124" spans="1:7" ht="15">
      <c r="A124" s="3" t="s">
        <v>30</v>
      </c>
      <c r="B124" s="3">
        <v>15.6</v>
      </c>
      <c r="C124" s="3">
        <v>15.6</v>
      </c>
      <c r="D124" s="3">
        <v>15.7</v>
      </c>
      <c r="E124" s="3">
        <v>15.3</v>
      </c>
      <c r="F124" s="3">
        <v>15.7</v>
      </c>
      <c r="G124" s="3">
        <v>14.6</v>
      </c>
    </row>
    <row r="125" spans="1:7" ht="15">
      <c r="A125" s="3" t="s">
        <v>31</v>
      </c>
      <c r="B125" s="3">
        <v>9</v>
      </c>
      <c r="C125" s="3">
        <v>8.4</v>
      </c>
      <c r="D125" s="3">
        <v>9.7</v>
      </c>
      <c r="E125" s="3">
        <v>8.3</v>
      </c>
      <c r="F125" s="3">
        <v>8.4</v>
      </c>
      <c r="G125" s="3">
        <v>8.2</v>
      </c>
    </row>
    <row r="126" spans="1:7" ht="15">
      <c r="A126" s="3" t="s">
        <v>32</v>
      </c>
      <c r="B126" s="3">
        <v>12.6</v>
      </c>
      <c r="C126" s="3">
        <v>11.4</v>
      </c>
      <c r="D126" s="3">
        <v>14.8</v>
      </c>
      <c r="E126" s="3">
        <v>12.1</v>
      </c>
      <c r="F126" s="3">
        <v>11.9</v>
      </c>
      <c r="G126" s="3">
        <v>12.4</v>
      </c>
    </row>
    <row r="130" ht="12.75" customHeight="1"/>
  </sheetData>
  <mergeCells count="4">
    <mergeCell ref="B5:D5"/>
    <mergeCell ref="E5:G5"/>
    <mergeCell ref="H5:J5"/>
    <mergeCell ref="K5:K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election activeCell="A39" sqref="A39:D40"/>
    </sheetView>
  </sheetViews>
  <sheetFormatPr defaultColWidth="9.140625" defaultRowHeight="15"/>
  <cols>
    <col min="1" max="16384" width="9.140625" style="3" customWidth="1"/>
  </cols>
  <sheetData>
    <row r="1" ht="15.75">
      <c r="A1" s="26" t="s">
        <v>214</v>
      </c>
    </row>
    <row r="2" ht="12.75">
      <c r="A2" s="27" t="s">
        <v>215</v>
      </c>
    </row>
    <row r="4" spans="1:4" ht="156">
      <c r="A4" s="52" t="s">
        <v>136</v>
      </c>
      <c r="B4" s="53" t="s">
        <v>48</v>
      </c>
      <c r="C4" s="54" t="s">
        <v>49</v>
      </c>
      <c r="D4" s="54" t="s">
        <v>54</v>
      </c>
    </row>
    <row r="5" spans="1:4" ht="12">
      <c r="A5" s="4" t="s">
        <v>36</v>
      </c>
      <c r="B5" s="19">
        <v>6.7</v>
      </c>
      <c r="C5" s="8">
        <v>1.4</v>
      </c>
      <c r="D5" s="8">
        <f>B5+C5</f>
        <v>8.1</v>
      </c>
    </row>
    <row r="6" spans="1:4" ht="12">
      <c r="A6" s="10"/>
      <c r="B6" s="20"/>
      <c r="C6" s="11"/>
      <c r="D6" s="11"/>
    </row>
    <row r="7" spans="1:4" ht="12">
      <c r="A7" s="13" t="s">
        <v>11</v>
      </c>
      <c r="B7" s="21">
        <v>14.3</v>
      </c>
      <c r="C7" s="14">
        <v>0.5</v>
      </c>
      <c r="D7" s="14">
        <f aca="true" t="shared" si="0" ref="D7:D34">B7+C7</f>
        <v>14.8</v>
      </c>
    </row>
    <row r="8" spans="1:4" ht="12">
      <c r="A8" s="13" t="s">
        <v>25</v>
      </c>
      <c r="B8" s="21">
        <v>9.3</v>
      </c>
      <c r="C8" s="14">
        <v>4.4</v>
      </c>
      <c r="D8" s="14">
        <f t="shared" si="0"/>
        <v>13.700000000000001</v>
      </c>
    </row>
    <row r="9" spans="1:4" ht="12">
      <c r="A9" s="13" t="s">
        <v>4</v>
      </c>
      <c r="B9" s="21">
        <v>11.4</v>
      </c>
      <c r="C9" s="14">
        <v>2.3</v>
      </c>
      <c r="D9" s="14">
        <f t="shared" si="0"/>
        <v>13.7</v>
      </c>
    </row>
    <row r="10" spans="1:4" ht="12">
      <c r="A10" s="13" t="s">
        <v>26</v>
      </c>
      <c r="B10" s="21">
        <v>8.4</v>
      </c>
      <c r="C10" s="14">
        <v>5.2</v>
      </c>
      <c r="D10" s="14">
        <f t="shared" si="0"/>
        <v>13.600000000000001</v>
      </c>
    </row>
    <row r="11" spans="1:4" ht="12">
      <c r="A11" s="13" t="s">
        <v>5</v>
      </c>
      <c r="B11" s="21">
        <v>11.2</v>
      </c>
      <c r="C11" s="14">
        <v>0.9</v>
      </c>
      <c r="D11" s="14">
        <f t="shared" si="0"/>
        <v>12.1</v>
      </c>
    </row>
    <row r="12" spans="1:4" ht="12">
      <c r="A12" s="13" t="s">
        <v>15</v>
      </c>
      <c r="B12" s="21">
        <v>7.2</v>
      </c>
      <c r="C12" s="14">
        <v>4.2</v>
      </c>
      <c r="D12" s="14">
        <f t="shared" si="0"/>
        <v>11.4</v>
      </c>
    </row>
    <row r="13" spans="1:4" ht="12">
      <c r="A13" s="13" t="s">
        <v>7</v>
      </c>
      <c r="B13" s="21">
        <v>8.6</v>
      </c>
      <c r="C13" s="14">
        <v>1.9</v>
      </c>
      <c r="D13" s="14">
        <f t="shared" si="0"/>
        <v>10.5</v>
      </c>
    </row>
    <row r="14" spans="1:4" ht="12">
      <c r="A14" s="13" t="s">
        <v>18</v>
      </c>
      <c r="B14" s="21">
        <v>6.3</v>
      </c>
      <c r="C14" s="14">
        <v>3.5</v>
      </c>
      <c r="D14" s="14">
        <f t="shared" si="0"/>
        <v>9.8</v>
      </c>
    </row>
    <row r="15" spans="1:4" ht="12">
      <c r="A15" s="13" t="s">
        <v>19</v>
      </c>
      <c r="B15" s="21">
        <v>7.1</v>
      </c>
      <c r="C15" s="14">
        <v>2.4</v>
      </c>
      <c r="D15" s="14">
        <f t="shared" si="0"/>
        <v>9.5</v>
      </c>
    </row>
    <row r="16" spans="1:4" ht="12">
      <c r="A16" s="13" t="s">
        <v>21</v>
      </c>
      <c r="B16" s="21">
        <v>8.2</v>
      </c>
      <c r="C16" s="14">
        <v>0.7</v>
      </c>
      <c r="D16" s="14">
        <f t="shared" si="0"/>
        <v>8.899999999999999</v>
      </c>
    </row>
    <row r="17" spans="1:4" ht="12">
      <c r="A17" s="13" t="s">
        <v>3</v>
      </c>
      <c r="B17" s="21">
        <v>4.1</v>
      </c>
      <c r="C17" s="14">
        <v>3.8</v>
      </c>
      <c r="D17" s="14">
        <f t="shared" si="0"/>
        <v>7.8999999999999995</v>
      </c>
    </row>
    <row r="18" spans="1:4" ht="12">
      <c r="A18" s="13" t="s">
        <v>13</v>
      </c>
      <c r="B18" s="21">
        <v>5.1</v>
      </c>
      <c r="C18" s="14">
        <v>2.5</v>
      </c>
      <c r="D18" s="14">
        <f t="shared" si="0"/>
        <v>7.6</v>
      </c>
    </row>
    <row r="19" spans="1:4" ht="12">
      <c r="A19" s="13" t="s">
        <v>139</v>
      </c>
      <c r="B19" s="21">
        <v>7.2</v>
      </c>
      <c r="C19" s="14"/>
      <c r="D19" s="14">
        <f t="shared" si="0"/>
        <v>7.2</v>
      </c>
    </row>
    <row r="20" spans="1:4" ht="12">
      <c r="A20" s="13" t="s">
        <v>37</v>
      </c>
      <c r="B20" s="21">
        <v>5.3</v>
      </c>
      <c r="C20" s="14">
        <v>1.9</v>
      </c>
      <c r="D20" s="14">
        <f t="shared" si="0"/>
        <v>7.199999999999999</v>
      </c>
    </row>
    <row r="21" spans="1:4" ht="12">
      <c r="A21" s="13" t="s">
        <v>8</v>
      </c>
      <c r="B21" s="21">
        <v>4.6</v>
      </c>
      <c r="C21" s="14">
        <v>1.8</v>
      </c>
      <c r="D21" s="14">
        <f t="shared" si="0"/>
        <v>6.3999999999999995</v>
      </c>
    </row>
    <row r="22" spans="1:4" ht="12">
      <c r="A22" s="13" t="s">
        <v>1</v>
      </c>
      <c r="B22" s="21">
        <v>5.1</v>
      </c>
      <c r="C22" s="14">
        <v>1.1</v>
      </c>
      <c r="D22" s="14">
        <f t="shared" si="0"/>
        <v>6.199999999999999</v>
      </c>
    </row>
    <row r="23" spans="1:4" ht="12">
      <c r="A23" s="13" t="s">
        <v>9</v>
      </c>
      <c r="B23" s="21">
        <v>4.1</v>
      </c>
      <c r="C23" s="14">
        <v>1.8</v>
      </c>
      <c r="D23" s="14">
        <f t="shared" si="0"/>
        <v>5.8999999999999995</v>
      </c>
    </row>
    <row r="24" spans="1:4" ht="12">
      <c r="A24" s="13" t="s">
        <v>0</v>
      </c>
      <c r="B24" s="21">
        <v>4</v>
      </c>
      <c r="C24" s="14">
        <v>1.8</v>
      </c>
      <c r="D24" s="14">
        <f t="shared" si="0"/>
        <v>5.8</v>
      </c>
    </row>
    <row r="25" spans="1:4" ht="12">
      <c r="A25" s="13" t="s">
        <v>16</v>
      </c>
      <c r="B25" s="21">
        <v>5.4</v>
      </c>
      <c r="C25" s="14">
        <v>0.3</v>
      </c>
      <c r="D25" s="14">
        <f t="shared" si="0"/>
        <v>5.7</v>
      </c>
    </row>
    <row r="26" spans="1:4" ht="12">
      <c r="A26" s="13" t="s">
        <v>12</v>
      </c>
      <c r="B26" s="21">
        <v>2.9</v>
      </c>
      <c r="C26" s="14">
        <v>2.7</v>
      </c>
      <c r="D26" s="14">
        <f t="shared" si="0"/>
        <v>5.6</v>
      </c>
    </row>
    <row r="27" spans="1:4" ht="12">
      <c r="A27" s="13" t="s">
        <v>6</v>
      </c>
      <c r="B27" s="21">
        <v>4.3</v>
      </c>
      <c r="C27" s="14">
        <v>1.1</v>
      </c>
      <c r="D27" s="14">
        <f t="shared" si="0"/>
        <v>5.4</v>
      </c>
    </row>
    <row r="28" spans="1:4" ht="12">
      <c r="A28" s="13" t="s">
        <v>14</v>
      </c>
      <c r="B28" s="21">
        <v>1.6</v>
      </c>
      <c r="C28" s="14">
        <v>2.9</v>
      </c>
      <c r="D28" s="14">
        <f t="shared" si="0"/>
        <v>4.5</v>
      </c>
    </row>
    <row r="29" spans="1:4" ht="12">
      <c r="A29" s="13" t="s">
        <v>20</v>
      </c>
      <c r="B29" s="21">
        <v>2.9</v>
      </c>
      <c r="C29" s="14">
        <v>0.6</v>
      </c>
      <c r="D29" s="14">
        <f t="shared" si="0"/>
        <v>3.5</v>
      </c>
    </row>
    <row r="30" spans="1:4" ht="12">
      <c r="A30" s="13" t="s">
        <v>24</v>
      </c>
      <c r="B30" s="21">
        <v>2.9</v>
      </c>
      <c r="C30" s="14">
        <v>0.5</v>
      </c>
      <c r="D30" s="14">
        <f t="shared" si="0"/>
        <v>3.4</v>
      </c>
    </row>
    <row r="31" spans="1:4" ht="12">
      <c r="A31" s="13" t="s">
        <v>137</v>
      </c>
      <c r="B31" s="21">
        <v>2.8</v>
      </c>
      <c r="C31" s="14"/>
      <c r="D31" s="14">
        <f t="shared" si="0"/>
        <v>2.8</v>
      </c>
    </row>
    <row r="32" spans="1:4" ht="12">
      <c r="A32" s="13" t="s">
        <v>23</v>
      </c>
      <c r="B32" s="21">
        <v>1.8</v>
      </c>
      <c r="C32" s="14">
        <v>0.5</v>
      </c>
      <c r="D32" s="14">
        <f t="shared" si="0"/>
        <v>2.3</v>
      </c>
    </row>
    <row r="33" spans="1:4" ht="12">
      <c r="A33" s="13" t="s">
        <v>138</v>
      </c>
      <c r="B33" s="21">
        <v>2.2</v>
      </c>
      <c r="C33" s="14"/>
      <c r="D33" s="14">
        <f t="shared" si="0"/>
        <v>2.2</v>
      </c>
    </row>
    <row r="34" spans="1:4" ht="12">
      <c r="A34" s="13" t="s">
        <v>2</v>
      </c>
      <c r="B34" s="21">
        <v>1.2</v>
      </c>
      <c r="C34" s="14">
        <v>0.4</v>
      </c>
      <c r="D34" s="14">
        <f t="shared" si="0"/>
        <v>1.6</v>
      </c>
    </row>
    <row r="35" spans="1:4" ht="12">
      <c r="A35" s="13"/>
      <c r="B35" s="21"/>
      <c r="C35" s="14"/>
      <c r="D35" s="14"/>
    </row>
    <row r="36" spans="1:4" ht="12">
      <c r="A36" s="13" t="s">
        <v>29</v>
      </c>
      <c r="B36" s="21">
        <v>12.6</v>
      </c>
      <c r="C36" s="14">
        <v>3.9</v>
      </c>
      <c r="D36" s="14">
        <f>B36+C36</f>
        <v>16.5</v>
      </c>
    </row>
    <row r="37" spans="1:4" ht="12">
      <c r="A37" s="13" t="s">
        <v>55</v>
      </c>
      <c r="B37" s="21">
        <v>11.3</v>
      </c>
      <c r="C37" s="14">
        <v>4.7</v>
      </c>
      <c r="D37" s="14">
        <f>B37+C37</f>
        <v>16</v>
      </c>
    </row>
    <row r="38" spans="1:4" ht="12">
      <c r="A38" s="13" t="s">
        <v>28</v>
      </c>
      <c r="B38" s="21">
        <v>6.6</v>
      </c>
      <c r="C38" s="14">
        <v>2.8</v>
      </c>
      <c r="D38" s="14">
        <f>B38+C38</f>
        <v>9.399999999999999</v>
      </c>
    </row>
    <row r="39" spans="1:4" ht="12">
      <c r="A39" s="13"/>
      <c r="B39" s="21"/>
      <c r="C39" s="14"/>
      <c r="D39" s="14"/>
    </row>
    <row r="40" spans="1:4" ht="12">
      <c r="A40" s="13" t="s">
        <v>27</v>
      </c>
      <c r="B40" s="21">
        <v>4.9</v>
      </c>
      <c r="C40" s="14">
        <v>1.9</v>
      </c>
      <c r="D40" s="14">
        <f>B40+C40</f>
        <v>6.800000000000001</v>
      </c>
    </row>
    <row r="41" spans="1:4" ht="12">
      <c r="A41" s="13"/>
      <c r="B41" s="21"/>
      <c r="C41" s="14"/>
      <c r="D41" s="14"/>
    </row>
    <row r="42" spans="1:4" ht="12">
      <c r="A42" s="13" t="s">
        <v>31</v>
      </c>
      <c r="B42" s="21">
        <v>11.8</v>
      </c>
      <c r="C42" s="14">
        <v>0.5</v>
      </c>
      <c r="D42" s="14">
        <f>B42+C42</f>
        <v>12.3</v>
      </c>
    </row>
    <row r="43" spans="1:4" ht="12">
      <c r="A43" s="13" t="s">
        <v>32</v>
      </c>
      <c r="B43" s="21">
        <v>11.7</v>
      </c>
      <c r="C43" s="14">
        <v>0.2</v>
      </c>
      <c r="D43" s="14">
        <f>B43+C43</f>
        <v>11.899999999999999</v>
      </c>
    </row>
    <row r="44" spans="1:4" ht="12">
      <c r="A44" s="16" t="s">
        <v>30</v>
      </c>
      <c r="B44" s="50">
        <v>10.6</v>
      </c>
      <c r="C44" s="51">
        <v>0.6</v>
      </c>
      <c r="D44" s="51">
        <f>B44+C44</f>
        <v>11.2</v>
      </c>
    </row>
    <row r="45" ht="15" customHeight="1"/>
    <row r="46" ht="15" customHeight="1">
      <c r="A46" s="35" t="s">
        <v>147</v>
      </c>
    </row>
    <row r="47" ht="15">
      <c r="A47" s="28" t="s">
        <v>47</v>
      </c>
    </row>
  </sheetData>
  <autoFilter ref="A6:D6"/>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9"/>
  <sheetViews>
    <sheetView workbookViewId="0" topLeftCell="A1">
      <selection activeCell="E18" sqref="E18"/>
    </sheetView>
  </sheetViews>
  <sheetFormatPr defaultColWidth="9.140625" defaultRowHeight="15"/>
  <cols>
    <col min="1" max="1" width="9.140625" style="3" customWidth="1"/>
    <col min="2" max="3" width="6.00390625" style="3" customWidth="1"/>
    <col min="4" max="4" width="7.28125" style="3" customWidth="1"/>
    <col min="5" max="11" width="6.00390625" style="3" customWidth="1"/>
    <col min="12" max="15" width="6.421875" style="3" customWidth="1"/>
    <col min="16" max="21" width="9.140625" style="3" customWidth="1"/>
    <col min="22" max="22" width="13.00390625" style="3" customWidth="1"/>
    <col min="23" max="16384" width="9.140625" style="3" customWidth="1"/>
  </cols>
  <sheetData>
    <row r="1" ht="15.6">
      <c r="A1" s="26" t="s">
        <v>216</v>
      </c>
    </row>
    <row r="2" ht="13.2">
      <c r="A2" s="27" t="s">
        <v>205</v>
      </c>
    </row>
    <row r="3" ht="15.6">
      <c r="A3" s="26" t="s">
        <v>152</v>
      </c>
    </row>
    <row r="4" ht="13.2">
      <c r="A4" s="27" t="s">
        <v>224</v>
      </c>
    </row>
    <row r="5" spans="1:11" ht="40.8" customHeight="1">
      <c r="A5" s="1"/>
      <c r="B5" s="251" t="s">
        <v>143</v>
      </c>
      <c r="C5" s="252"/>
      <c r="D5" s="252"/>
      <c r="E5" s="251" t="s">
        <v>144</v>
      </c>
      <c r="F5" s="252"/>
      <c r="G5" s="252"/>
      <c r="H5" s="254" t="s">
        <v>149</v>
      </c>
      <c r="I5" s="255"/>
      <c r="J5" s="255"/>
      <c r="K5" s="70"/>
    </row>
    <row r="6" spans="1:11" ht="12">
      <c r="A6" s="55"/>
      <c r="B6" s="18" t="s">
        <v>33</v>
      </c>
      <c r="C6" s="6" t="s">
        <v>34</v>
      </c>
      <c r="D6" s="6" t="s">
        <v>35</v>
      </c>
      <c r="E6" s="18" t="s">
        <v>33</v>
      </c>
      <c r="F6" s="6" t="s">
        <v>34</v>
      </c>
      <c r="G6" s="6" t="s">
        <v>35</v>
      </c>
      <c r="H6" s="18" t="s">
        <v>33</v>
      </c>
      <c r="I6" s="6" t="s">
        <v>34</v>
      </c>
      <c r="J6" s="6" t="s">
        <v>35</v>
      </c>
      <c r="K6" s="70"/>
    </row>
    <row r="7" spans="1:11" ht="12">
      <c r="A7" s="42" t="s">
        <v>36</v>
      </c>
      <c r="B7" s="49">
        <v>3.9</v>
      </c>
      <c r="C7" s="48">
        <v>3.0999999999999996</v>
      </c>
      <c r="D7" s="48">
        <v>4.6</v>
      </c>
      <c r="E7" s="49">
        <v>4.4</v>
      </c>
      <c r="F7" s="48">
        <v>3.7</v>
      </c>
      <c r="G7" s="48">
        <v>5.2</v>
      </c>
      <c r="H7" s="49">
        <f>IF(OR(B7=":",E7=":"),":",E7-B7)</f>
        <v>0.5000000000000004</v>
      </c>
      <c r="I7" s="48">
        <f>IF(OR(C7=":",F7=":"),":",F7-C7)</f>
        <v>0.6000000000000005</v>
      </c>
      <c r="J7" s="48">
        <f>IF(OR(D7=":",G7=":"),":",G7-D7)</f>
        <v>0.6000000000000005</v>
      </c>
      <c r="K7" s="70"/>
    </row>
    <row r="8" spans="1:11" ht="12">
      <c r="A8" s="71"/>
      <c r="B8" s="72"/>
      <c r="C8" s="73"/>
      <c r="D8" s="73"/>
      <c r="E8" s="72"/>
      <c r="F8" s="73"/>
      <c r="G8" s="73"/>
      <c r="H8" s="72"/>
      <c r="I8" s="73"/>
      <c r="J8" s="73"/>
      <c r="K8" s="70"/>
    </row>
    <row r="9" spans="1:11" ht="12">
      <c r="A9" s="43" t="s">
        <v>11</v>
      </c>
      <c r="B9" s="56">
        <v>10.1</v>
      </c>
      <c r="C9" s="57">
        <v>7.5</v>
      </c>
      <c r="D9" s="57">
        <v>13.2</v>
      </c>
      <c r="E9" s="56">
        <v>10.4</v>
      </c>
      <c r="F9" s="57">
        <v>7.8999999999999995</v>
      </c>
      <c r="G9" s="57">
        <v>13.6</v>
      </c>
      <c r="H9" s="176">
        <f aca="true" t="shared" si="0" ref="H9:H34">IF(OR(B9="",E9=""),"",E9-B9)</f>
        <v>0.3000000000000007</v>
      </c>
      <c r="I9" s="176">
        <f aca="true" t="shared" si="1" ref="I9:I34">IF(OR(C9="",F9=""),"",F9-C9)</f>
        <v>0.39999999999999947</v>
      </c>
      <c r="J9" s="176">
        <f aca="true" t="shared" si="2" ref="J9:J34">IF(OR(D9="",G9=""),"",G9-D9)</f>
        <v>0.40000000000000036</v>
      </c>
      <c r="K9" s="70"/>
    </row>
    <row r="10" spans="1:11" ht="12" customHeight="1">
      <c r="A10" s="43" t="s">
        <v>25</v>
      </c>
      <c r="B10" s="56">
        <v>6.199999999999999</v>
      </c>
      <c r="C10" s="57">
        <v>6.3</v>
      </c>
      <c r="D10" s="57">
        <v>6.2</v>
      </c>
      <c r="E10" s="56">
        <v>6.4</v>
      </c>
      <c r="F10" s="57">
        <v>6.3999999999999995</v>
      </c>
      <c r="G10" s="57">
        <v>6.3999999999999995</v>
      </c>
      <c r="H10" s="176">
        <f t="shared" si="0"/>
        <v>0.20000000000000107</v>
      </c>
      <c r="I10" s="176">
        <f t="shared" si="1"/>
        <v>0.09999999999999964</v>
      </c>
      <c r="J10" s="176">
        <f t="shared" si="2"/>
        <v>0.1999999999999993</v>
      </c>
      <c r="K10" s="70"/>
    </row>
    <row r="11" spans="1:11" ht="12">
      <c r="A11" s="13" t="s">
        <v>5</v>
      </c>
      <c r="B11" s="21">
        <v>4.8</v>
      </c>
      <c r="C11" s="14">
        <v>4.2</v>
      </c>
      <c r="D11" s="14">
        <v>5.3</v>
      </c>
      <c r="E11" s="21">
        <v>5.800000000000001</v>
      </c>
      <c r="F11" s="14"/>
      <c r="G11" s="14">
        <v>6.6</v>
      </c>
      <c r="H11" s="176">
        <f t="shared" si="0"/>
        <v>1.0000000000000009</v>
      </c>
      <c r="I11" s="176" t="str">
        <f t="shared" si="1"/>
        <v/>
      </c>
      <c r="J11" s="176">
        <f t="shared" si="2"/>
        <v>1.2999999999999998</v>
      </c>
      <c r="K11" s="70"/>
    </row>
    <row r="12" spans="1:11" ht="12">
      <c r="A12" s="13" t="s">
        <v>7</v>
      </c>
      <c r="B12" s="21">
        <v>4</v>
      </c>
      <c r="C12" s="14">
        <v>2.8</v>
      </c>
      <c r="D12" s="14">
        <v>5.5</v>
      </c>
      <c r="E12" s="21">
        <v>5.6</v>
      </c>
      <c r="F12" s="14">
        <v>4.3</v>
      </c>
      <c r="G12" s="14">
        <v>7.2</v>
      </c>
      <c r="H12" s="176">
        <f t="shared" si="0"/>
        <v>1.5999999999999996</v>
      </c>
      <c r="I12" s="176">
        <f t="shared" si="1"/>
        <v>1.5</v>
      </c>
      <c r="J12" s="176">
        <f t="shared" si="2"/>
        <v>1.7000000000000002</v>
      </c>
      <c r="K12" s="70"/>
    </row>
    <row r="13" spans="1:11" ht="12">
      <c r="A13" s="13" t="s">
        <v>15</v>
      </c>
      <c r="B13" s="21">
        <v>4.7</v>
      </c>
      <c r="C13" s="14"/>
      <c r="D13" s="14">
        <v>5.4</v>
      </c>
      <c r="E13" s="21">
        <v>5.5</v>
      </c>
      <c r="F13" s="14">
        <v>4.4</v>
      </c>
      <c r="G13" s="14">
        <v>6.8</v>
      </c>
      <c r="H13" s="176">
        <f t="shared" si="0"/>
        <v>0.7999999999999998</v>
      </c>
      <c r="I13" s="176" t="str">
        <f t="shared" si="1"/>
        <v/>
      </c>
      <c r="J13" s="176">
        <f t="shared" si="2"/>
        <v>1.3999999999999995</v>
      </c>
      <c r="K13" s="70"/>
    </row>
    <row r="14" spans="1:11" ht="12">
      <c r="A14" s="13" t="s">
        <v>4</v>
      </c>
      <c r="B14" s="21">
        <v>4.3999999999999995</v>
      </c>
      <c r="C14" s="14"/>
      <c r="D14" s="14"/>
      <c r="E14" s="21">
        <v>5.2</v>
      </c>
      <c r="F14" s="14"/>
      <c r="G14" s="14"/>
      <c r="H14" s="176">
        <f t="shared" si="0"/>
        <v>0.8000000000000007</v>
      </c>
      <c r="I14" s="176" t="str">
        <f t="shared" si="1"/>
        <v/>
      </c>
      <c r="J14" s="176" t="str">
        <f t="shared" si="2"/>
        <v/>
      </c>
      <c r="K14" s="70"/>
    </row>
    <row r="15" spans="1:11" ht="12" customHeight="1">
      <c r="A15" s="115" t="s">
        <v>139</v>
      </c>
      <c r="B15" s="21">
        <v>5.6</v>
      </c>
      <c r="C15" s="14">
        <v>4.1</v>
      </c>
      <c r="D15" s="14">
        <v>7.3</v>
      </c>
      <c r="E15" s="21">
        <v>5</v>
      </c>
      <c r="F15" s="14">
        <v>3.6</v>
      </c>
      <c r="G15" s="14">
        <v>6.8</v>
      </c>
      <c r="H15" s="176">
        <f t="shared" si="0"/>
        <v>-0.5999999999999996</v>
      </c>
      <c r="I15" s="176">
        <f t="shared" si="1"/>
        <v>-0.49999999999999956</v>
      </c>
      <c r="J15" s="176">
        <f t="shared" si="2"/>
        <v>-0.5</v>
      </c>
      <c r="K15" s="70"/>
    </row>
    <row r="16" spans="1:11" ht="12">
      <c r="A16" s="13" t="s">
        <v>26</v>
      </c>
      <c r="B16" s="21">
        <v>4.2</v>
      </c>
      <c r="C16" s="14">
        <v>3.9000000000000004</v>
      </c>
      <c r="D16" s="14">
        <v>4.4</v>
      </c>
      <c r="E16" s="21">
        <v>4.7</v>
      </c>
      <c r="F16" s="14">
        <v>4.4</v>
      </c>
      <c r="G16" s="14">
        <v>5.1</v>
      </c>
      <c r="H16" s="176">
        <f t="shared" si="0"/>
        <v>0.5</v>
      </c>
      <c r="I16" s="176">
        <f t="shared" si="1"/>
        <v>0.5</v>
      </c>
      <c r="J16" s="176">
        <f t="shared" si="2"/>
        <v>0.6999999999999993</v>
      </c>
      <c r="K16" s="70"/>
    </row>
    <row r="17" spans="1:11" ht="12">
      <c r="A17" s="13" t="s">
        <v>21</v>
      </c>
      <c r="B17" s="168">
        <v>3.4</v>
      </c>
      <c r="C17" s="15">
        <v>3.1999999999999997</v>
      </c>
      <c r="D17" s="14">
        <v>3.5</v>
      </c>
      <c r="E17" s="168">
        <v>4.3999999999999995</v>
      </c>
      <c r="F17" s="14">
        <v>4.1</v>
      </c>
      <c r="G17" s="14">
        <v>4.800000000000001</v>
      </c>
      <c r="H17" s="176">
        <f t="shared" si="0"/>
        <v>0.9999999999999996</v>
      </c>
      <c r="I17" s="176">
        <f t="shared" si="1"/>
        <v>0.8999999999999999</v>
      </c>
      <c r="J17" s="176">
        <f t="shared" si="2"/>
        <v>1.3000000000000007</v>
      </c>
      <c r="K17" s="70"/>
    </row>
    <row r="18" spans="1:11" ht="12">
      <c r="A18" s="13" t="s">
        <v>19</v>
      </c>
      <c r="B18" s="21">
        <v>3.5</v>
      </c>
      <c r="C18" s="14">
        <v>3.5</v>
      </c>
      <c r="D18" s="14">
        <v>3.5999999999999996</v>
      </c>
      <c r="E18" s="21">
        <v>4.300000000000001</v>
      </c>
      <c r="F18" s="14">
        <v>4.4</v>
      </c>
      <c r="G18" s="14">
        <v>4.1</v>
      </c>
      <c r="H18" s="176">
        <f t="shared" si="0"/>
        <v>0.8000000000000007</v>
      </c>
      <c r="I18" s="176">
        <f t="shared" si="1"/>
        <v>0.9000000000000004</v>
      </c>
      <c r="J18" s="176">
        <f t="shared" si="2"/>
        <v>0.5</v>
      </c>
      <c r="K18" s="70"/>
    </row>
    <row r="19" spans="1:11" ht="12">
      <c r="A19" s="13" t="s">
        <v>8</v>
      </c>
      <c r="B19" s="21">
        <v>3.7</v>
      </c>
      <c r="C19" s="14">
        <v>3.4</v>
      </c>
      <c r="D19" s="14">
        <v>3.9000000000000004</v>
      </c>
      <c r="E19" s="21">
        <v>3.9</v>
      </c>
      <c r="F19" s="14">
        <v>3.6</v>
      </c>
      <c r="G19" s="14">
        <v>4.2</v>
      </c>
      <c r="H19" s="176">
        <f t="shared" si="0"/>
        <v>0.19999999999999973</v>
      </c>
      <c r="I19" s="176">
        <f t="shared" si="1"/>
        <v>0.20000000000000018</v>
      </c>
      <c r="J19" s="176">
        <f t="shared" si="2"/>
        <v>0.2999999999999998</v>
      </c>
      <c r="K19" s="70"/>
    </row>
    <row r="20" spans="1:11" ht="11.4" customHeight="1">
      <c r="A20" s="13" t="s">
        <v>18</v>
      </c>
      <c r="B20" s="168">
        <v>3.8000000000000003</v>
      </c>
      <c r="C20" s="15">
        <v>3.3</v>
      </c>
      <c r="D20" s="14">
        <v>4.300000000000001</v>
      </c>
      <c r="E20" s="168">
        <v>3.8</v>
      </c>
      <c r="F20" s="14">
        <v>3.5</v>
      </c>
      <c r="G20" s="14">
        <v>4.2</v>
      </c>
      <c r="H20" s="176">
        <f t="shared" si="0"/>
        <v>-4.440892098500626E-16</v>
      </c>
      <c r="I20" s="176">
        <f t="shared" si="1"/>
        <v>0.20000000000000018</v>
      </c>
      <c r="J20" s="176">
        <f t="shared" si="2"/>
        <v>-0.10000000000000053</v>
      </c>
      <c r="K20" s="70"/>
    </row>
    <row r="21" spans="1:11" ht="12">
      <c r="A21" s="13" t="s">
        <v>6</v>
      </c>
      <c r="B21" s="21">
        <v>3</v>
      </c>
      <c r="C21" s="14">
        <v>1.9</v>
      </c>
      <c r="D21" s="14">
        <v>4.2</v>
      </c>
      <c r="E21" s="21">
        <v>3.7</v>
      </c>
      <c r="F21" s="14">
        <v>2.2</v>
      </c>
      <c r="G21" s="14">
        <v>5.5</v>
      </c>
      <c r="H21" s="176">
        <f t="shared" si="0"/>
        <v>0.7000000000000002</v>
      </c>
      <c r="I21" s="176">
        <f t="shared" si="1"/>
        <v>0.30000000000000027</v>
      </c>
      <c r="J21" s="176">
        <f t="shared" si="2"/>
        <v>1.2999999999999998</v>
      </c>
      <c r="K21" s="70"/>
    </row>
    <row r="22" spans="1:11" ht="12">
      <c r="A22" s="13" t="s">
        <v>0</v>
      </c>
      <c r="B22" s="21">
        <v>3.6</v>
      </c>
      <c r="C22" s="14">
        <v>3.3</v>
      </c>
      <c r="D22" s="14">
        <v>3.8</v>
      </c>
      <c r="E22" s="21">
        <v>3.7</v>
      </c>
      <c r="F22" s="14">
        <v>3.1999999999999997</v>
      </c>
      <c r="G22" s="14">
        <v>4.4</v>
      </c>
      <c r="H22" s="176">
        <f t="shared" si="0"/>
        <v>0.10000000000000009</v>
      </c>
      <c r="I22" s="176">
        <f t="shared" si="1"/>
        <v>-0.10000000000000009</v>
      </c>
      <c r="J22" s="176">
        <f t="shared" si="2"/>
        <v>0.6000000000000005</v>
      </c>
      <c r="K22" s="70"/>
    </row>
    <row r="23" spans="1:11" ht="12">
      <c r="A23" s="13" t="s">
        <v>1</v>
      </c>
      <c r="B23" s="21">
        <v>3.4</v>
      </c>
      <c r="C23" s="14">
        <v>3.1</v>
      </c>
      <c r="D23" s="14">
        <v>3.8</v>
      </c>
      <c r="E23" s="21">
        <v>3.6</v>
      </c>
      <c r="F23" s="14">
        <v>3.5</v>
      </c>
      <c r="G23" s="14">
        <v>3.7</v>
      </c>
      <c r="H23" s="176">
        <f t="shared" si="0"/>
        <v>0.20000000000000018</v>
      </c>
      <c r="I23" s="176">
        <f t="shared" si="1"/>
        <v>0.3999999999999999</v>
      </c>
      <c r="J23" s="176">
        <f t="shared" si="2"/>
        <v>-0.09999999999999964</v>
      </c>
      <c r="K23" s="70"/>
    </row>
    <row r="24" spans="1:11" ht="12">
      <c r="A24" s="13" t="s">
        <v>9</v>
      </c>
      <c r="B24" s="21">
        <v>3.4000000000000004</v>
      </c>
      <c r="C24" s="14">
        <v>3.2</v>
      </c>
      <c r="D24" s="14">
        <v>3.5999999999999996</v>
      </c>
      <c r="E24" s="21">
        <v>3.6</v>
      </c>
      <c r="F24" s="14">
        <v>3.4</v>
      </c>
      <c r="G24" s="14">
        <v>3.7</v>
      </c>
      <c r="H24" s="176">
        <f t="shared" si="0"/>
        <v>0.19999999999999973</v>
      </c>
      <c r="I24" s="176">
        <f t="shared" si="1"/>
        <v>0.19999999999999973</v>
      </c>
      <c r="J24" s="176">
        <f t="shared" si="2"/>
        <v>0.10000000000000053</v>
      </c>
      <c r="K24" s="70"/>
    </row>
    <row r="25" spans="1:11" ht="12">
      <c r="A25" s="13" t="s">
        <v>3</v>
      </c>
      <c r="B25" s="21">
        <v>3.4000000000000004</v>
      </c>
      <c r="C25" s="14">
        <v>3.3</v>
      </c>
      <c r="D25" s="14">
        <v>3.5</v>
      </c>
      <c r="E25" s="21">
        <v>3.3</v>
      </c>
      <c r="F25" s="14">
        <v>3</v>
      </c>
      <c r="G25" s="14">
        <v>3.8</v>
      </c>
      <c r="H25" s="176">
        <f t="shared" si="0"/>
        <v>-0.10000000000000053</v>
      </c>
      <c r="I25" s="176">
        <f t="shared" si="1"/>
        <v>-0.2999999999999998</v>
      </c>
      <c r="J25" s="176">
        <f t="shared" si="2"/>
        <v>0.2999999999999998</v>
      </c>
      <c r="K25" s="70"/>
    </row>
    <row r="26" spans="1:11" ht="12">
      <c r="A26" s="13" t="s">
        <v>16</v>
      </c>
      <c r="B26" s="21">
        <v>2.4</v>
      </c>
      <c r="C26" s="14">
        <v>1.9000000000000001</v>
      </c>
      <c r="D26" s="14">
        <v>2.9</v>
      </c>
      <c r="E26" s="21">
        <v>3.2</v>
      </c>
      <c r="F26" s="14"/>
      <c r="G26" s="14">
        <v>4.1</v>
      </c>
      <c r="H26" s="176">
        <f t="shared" si="0"/>
        <v>0.8000000000000003</v>
      </c>
      <c r="I26" s="176" t="str">
        <f t="shared" si="1"/>
        <v/>
      </c>
      <c r="J26" s="176">
        <f t="shared" si="2"/>
        <v>1.1999999999999997</v>
      </c>
      <c r="K26" s="70"/>
    </row>
    <row r="27" spans="1:11" ht="11.4" customHeight="1">
      <c r="A27" s="13" t="s">
        <v>13</v>
      </c>
      <c r="B27" s="21">
        <v>3.5999999999999996</v>
      </c>
      <c r="C27" s="14"/>
      <c r="D27" s="14">
        <v>3.9</v>
      </c>
      <c r="E27" s="21">
        <v>3.1</v>
      </c>
      <c r="F27" s="14">
        <v>3.8000000000000003</v>
      </c>
      <c r="G27" s="14">
        <v>2.5</v>
      </c>
      <c r="H27" s="176">
        <f t="shared" si="0"/>
        <v>-0.49999999999999956</v>
      </c>
      <c r="I27" s="176" t="str">
        <f t="shared" si="1"/>
        <v/>
      </c>
      <c r="J27" s="176">
        <f t="shared" si="2"/>
        <v>-1.4</v>
      </c>
      <c r="K27" s="70"/>
    </row>
    <row r="28" spans="1:11" ht="12">
      <c r="A28" s="13" t="s">
        <v>37</v>
      </c>
      <c r="B28" s="21">
        <v>2.1</v>
      </c>
      <c r="C28" s="14">
        <v>2</v>
      </c>
      <c r="D28" s="14">
        <v>2.2</v>
      </c>
      <c r="E28" s="21">
        <v>3</v>
      </c>
      <c r="F28" s="14">
        <v>2.9000000000000004</v>
      </c>
      <c r="G28" s="14">
        <v>3.2</v>
      </c>
      <c r="H28" s="176">
        <f t="shared" si="0"/>
        <v>0.8999999999999999</v>
      </c>
      <c r="I28" s="176">
        <f t="shared" si="1"/>
        <v>0.9000000000000004</v>
      </c>
      <c r="J28" s="176">
        <f t="shared" si="2"/>
        <v>1</v>
      </c>
      <c r="K28" s="70"/>
    </row>
    <row r="29" spans="1:11" ht="12">
      <c r="A29" s="13" t="s">
        <v>12</v>
      </c>
      <c r="B29" s="21">
        <v>2.1</v>
      </c>
      <c r="C29" s="14">
        <v>1.8</v>
      </c>
      <c r="D29" s="14">
        <v>2.3</v>
      </c>
      <c r="E29" s="21">
        <v>2.5</v>
      </c>
      <c r="F29" s="14">
        <v>2</v>
      </c>
      <c r="G29" s="14">
        <v>3.1</v>
      </c>
      <c r="H29" s="176">
        <f t="shared" si="0"/>
        <v>0.3999999999999999</v>
      </c>
      <c r="I29" s="176">
        <f t="shared" si="1"/>
        <v>0.19999999999999996</v>
      </c>
      <c r="J29" s="176">
        <f t="shared" si="2"/>
        <v>0.8000000000000003</v>
      </c>
      <c r="K29" s="70"/>
    </row>
    <row r="30" spans="1:11" ht="12">
      <c r="A30" s="13" t="s">
        <v>20</v>
      </c>
      <c r="B30" s="21">
        <v>2.2</v>
      </c>
      <c r="C30" s="14">
        <v>1.8</v>
      </c>
      <c r="D30" s="14">
        <v>2.8000000000000003</v>
      </c>
      <c r="E30" s="21">
        <v>2.2</v>
      </c>
      <c r="F30" s="14">
        <v>1.7</v>
      </c>
      <c r="G30" s="14">
        <v>2.6999999999999997</v>
      </c>
      <c r="H30" s="176">
        <f t="shared" si="0"/>
        <v>0</v>
      </c>
      <c r="I30" s="176">
        <f t="shared" si="1"/>
        <v>-0.10000000000000009</v>
      </c>
      <c r="J30" s="176">
        <f t="shared" si="2"/>
        <v>-0.10000000000000053</v>
      </c>
      <c r="K30" s="70"/>
    </row>
    <row r="31" spans="1:11" ht="12">
      <c r="A31" s="13" t="s">
        <v>24</v>
      </c>
      <c r="B31" s="21">
        <v>1.6</v>
      </c>
      <c r="C31" s="14"/>
      <c r="D31" s="14">
        <v>1.7000000000000002</v>
      </c>
      <c r="E31" s="21">
        <v>1.9000000000000001</v>
      </c>
      <c r="F31" s="14"/>
      <c r="G31" s="14">
        <v>2.3</v>
      </c>
      <c r="H31" s="176">
        <f t="shared" si="0"/>
        <v>0.30000000000000004</v>
      </c>
      <c r="I31" s="176" t="str">
        <f t="shared" si="1"/>
        <v/>
      </c>
      <c r="J31" s="176">
        <f t="shared" si="2"/>
        <v>0.5999999999999996</v>
      </c>
      <c r="K31" s="70"/>
    </row>
    <row r="32" spans="1:11" ht="11.4" customHeight="1">
      <c r="A32" s="13" t="s">
        <v>14</v>
      </c>
      <c r="B32" s="21">
        <v>1.5</v>
      </c>
      <c r="C32" s="14"/>
      <c r="D32" s="14"/>
      <c r="E32" s="21">
        <v>1.9</v>
      </c>
      <c r="F32" s="14">
        <v>1.7</v>
      </c>
      <c r="G32" s="14">
        <v>2.1</v>
      </c>
      <c r="H32" s="176">
        <f t="shared" si="0"/>
        <v>0.3999999999999999</v>
      </c>
      <c r="I32" s="176" t="str">
        <f t="shared" si="1"/>
        <v/>
      </c>
      <c r="J32" s="176" t="str">
        <f t="shared" si="2"/>
        <v/>
      </c>
      <c r="K32" s="70"/>
    </row>
    <row r="33" spans="1:11" ht="12" customHeight="1">
      <c r="A33" s="115" t="s">
        <v>137</v>
      </c>
      <c r="B33" s="21">
        <v>0.7</v>
      </c>
      <c r="C33" s="14">
        <v>0.5</v>
      </c>
      <c r="D33" s="14">
        <v>0.9</v>
      </c>
      <c r="E33" s="21">
        <v>1.8</v>
      </c>
      <c r="F33" s="14">
        <v>1.4</v>
      </c>
      <c r="G33" s="14">
        <v>2.4</v>
      </c>
      <c r="H33" s="176">
        <f t="shared" si="0"/>
        <v>1.1</v>
      </c>
      <c r="I33" s="176">
        <f t="shared" si="1"/>
        <v>0.8999999999999999</v>
      </c>
      <c r="J33" s="176">
        <f t="shared" si="2"/>
        <v>1.5</v>
      </c>
      <c r="K33" s="70"/>
    </row>
    <row r="34" spans="1:11" ht="12">
      <c r="A34" s="13" t="s">
        <v>23</v>
      </c>
      <c r="B34" s="116">
        <v>1.2</v>
      </c>
      <c r="C34" s="14">
        <v>1</v>
      </c>
      <c r="D34" s="117">
        <v>1.4000000000000001</v>
      </c>
      <c r="E34" s="14">
        <v>1.3</v>
      </c>
      <c r="F34" s="14">
        <v>1.1</v>
      </c>
      <c r="G34" s="14"/>
      <c r="H34" s="176">
        <f t="shared" si="0"/>
        <v>0.10000000000000009</v>
      </c>
      <c r="I34" s="176">
        <f t="shared" si="1"/>
        <v>0.10000000000000009</v>
      </c>
      <c r="J34" s="176" t="str">
        <f t="shared" si="2"/>
        <v/>
      </c>
      <c r="K34" s="70"/>
    </row>
    <row r="35" spans="1:11" ht="12" customHeight="1">
      <c r="A35" s="115" t="s">
        <v>138</v>
      </c>
      <c r="B35" s="116">
        <v>1.1</v>
      </c>
      <c r="C35" s="14"/>
      <c r="D35" s="117"/>
      <c r="E35" s="14">
        <v>1</v>
      </c>
      <c r="F35" s="14"/>
      <c r="G35" s="14"/>
      <c r="H35" s="176">
        <f>IF(OR(B35="",E35=""),"",E35-B35)</f>
        <v>-0.10000000000000009</v>
      </c>
      <c r="I35" s="176"/>
      <c r="J35" s="176"/>
      <c r="K35" s="70"/>
    </row>
    <row r="36" spans="1:11" ht="13.5" customHeight="1">
      <c r="A36" s="13" t="s">
        <v>2</v>
      </c>
      <c r="B36" s="237">
        <v>0.7</v>
      </c>
      <c r="C36" s="15">
        <v>0.6000000000000001</v>
      </c>
      <c r="D36" s="117">
        <v>1</v>
      </c>
      <c r="E36" s="107">
        <v>0.8</v>
      </c>
      <c r="F36" s="14">
        <v>0.6</v>
      </c>
      <c r="G36" s="14">
        <v>1.1</v>
      </c>
      <c r="H36" s="176">
        <f>IF(OR(B36="",E36=""),"",E36-B36)</f>
        <v>0.10000000000000009</v>
      </c>
      <c r="I36" s="176">
        <f>IF(OR(C36="",F36=""),"",F36-C36)</f>
        <v>-1.1102230246251565E-16</v>
      </c>
      <c r="J36" s="176">
        <f>IF(OR(D36="",G36=""),"",G36-D36)</f>
        <v>0.10000000000000009</v>
      </c>
      <c r="K36" s="70"/>
    </row>
    <row r="37" spans="1:11" ht="12">
      <c r="A37" s="13"/>
      <c r="B37" s="21"/>
      <c r="C37" s="14"/>
      <c r="D37" s="14"/>
      <c r="E37" s="21"/>
      <c r="F37" s="14"/>
      <c r="G37" s="14"/>
      <c r="H37" s="21"/>
      <c r="I37" s="14"/>
      <c r="J37" s="14"/>
      <c r="K37" s="70"/>
    </row>
    <row r="38" spans="1:11" ht="12">
      <c r="A38" s="13" t="s">
        <v>29</v>
      </c>
      <c r="B38" s="21">
        <v>4.800000000000001</v>
      </c>
      <c r="C38" s="14">
        <v>4</v>
      </c>
      <c r="D38" s="14">
        <v>5.6</v>
      </c>
      <c r="E38" s="21">
        <v>5.1</v>
      </c>
      <c r="F38" s="14">
        <v>4</v>
      </c>
      <c r="G38" s="14">
        <v>6.2</v>
      </c>
      <c r="H38" s="21">
        <f aca="true" t="shared" si="3" ref="H38:J40">IF(OR(B38=":",E38=":"),":",E38-B38)</f>
        <v>0.29999999999999893</v>
      </c>
      <c r="I38" s="14">
        <f t="shared" si="3"/>
        <v>0</v>
      </c>
      <c r="J38" s="14">
        <f t="shared" si="3"/>
        <v>0.6000000000000005</v>
      </c>
      <c r="K38" s="70"/>
    </row>
    <row r="39" spans="1:11" ht="12">
      <c r="A39" s="13" t="s">
        <v>28</v>
      </c>
      <c r="B39" s="21">
        <v>3.3000000000000003</v>
      </c>
      <c r="C39" s="14">
        <v>2.9000000000000004</v>
      </c>
      <c r="D39" s="14">
        <v>3.8</v>
      </c>
      <c r="E39" s="21">
        <v>3.9000000000000004</v>
      </c>
      <c r="F39" s="14">
        <v>3.7</v>
      </c>
      <c r="G39" s="14">
        <v>4.1</v>
      </c>
      <c r="H39" s="21">
        <f t="shared" si="3"/>
        <v>0.6000000000000001</v>
      </c>
      <c r="I39" s="14">
        <f t="shared" si="3"/>
        <v>0.7999999999999998</v>
      </c>
      <c r="J39" s="14">
        <f t="shared" si="3"/>
        <v>0.2999999999999998</v>
      </c>
      <c r="K39" s="70"/>
    </row>
    <row r="40" spans="1:11" ht="12">
      <c r="A40" s="13" t="s">
        <v>55</v>
      </c>
      <c r="B40" s="21">
        <v>3.5</v>
      </c>
      <c r="C40" s="14"/>
      <c r="D40" s="14">
        <v>3.8</v>
      </c>
      <c r="E40" s="21">
        <v>3.7</v>
      </c>
      <c r="F40" s="14">
        <v>3.5999999999999996</v>
      </c>
      <c r="G40" s="14"/>
      <c r="H40" s="21">
        <f t="shared" si="3"/>
        <v>0.20000000000000018</v>
      </c>
      <c r="I40" s="14">
        <f t="shared" si="3"/>
        <v>3.5999999999999996</v>
      </c>
      <c r="J40" s="14">
        <f t="shared" si="3"/>
        <v>-3.8</v>
      </c>
      <c r="K40" s="70"/>
    </row>
    <row r="41" spans="1:11" ht="13.5" customHeight="1">
      <c r="A41" s="13"/>
      <c r="B41" s="21"/>
      <c r="C41" s="14"/>
      <c r="D41" s="14"/>
      <c r="E41" s="21"/>
      <c r="F41" s="14"/>
      <c r="G41" s="14"/>
      <c r="H41" s="21"/>
      <c r="I41" s="14"/>
      <c r="J41" s="14"/>
      <c r="K41" s="70"/>
    </row>
    <row r="42" spans="1:11" ht="12">
      <c r="A42" s="13" t="s">
        <v>27</v>
      </c>
      <c r="B42" s="21">
        <v>2.5</v>
      </c>
      <c r="C42" s="14">
        <v>2.4</v>
      </c>
      <c r="D42" s="14">
        <v>2.7</v>
      </c>
      <c r="E42" s="21">
        <v>2.9000000000000004</v>
      </c>
      <c r="F42" s="14">
        <v>2.6</v>
      </c>
      <c r="G42" s="14">
        <v>3.1</v>
      </c>
      <c r="H42" s="21">
        <f>IF(OR(B42=":",E42=":"),":",E42-B42)</f>
        <v>0.40000000000000036</v>
      </c>
      <c r="I42" s="14">
        <f>IF(OR(C42=":",F42=":"),":",F42-C42)</f>
        <v>0.20000000000000018</v>
      </c>
      <c r="J42" s="14">
        <f>IF(OR(D42=":",G42=":"),":",G42-D42)</f>
        <v>0.3999999999999999</v>
      </c>
      <c r="K42" s="70"/>
    </row>
    <row r="43" spans="1:11" ht="12">
      <c r="A43" s="13"/>
      <c r="B43" s="21"/>
      <c r="C43" s="14"/>
      <c r="D43" s="14"/>
      <c r="E43" s="21"/>
      <c r="F43" s="14"/>
      <c r="G43" s="14"/>
      <c r="H43" s="21"/>
      <c r="I43" s="14"/>
      <c r="J43" s="14"/>
      <c r="K43" s="70"/>
    </row>
    <row r="44" spans="1:11" ht="12">
      <c r="A44" s="13" t="s">
        <v>32</v>
      </c>
      <c r="B44" s="21">
        <v>5.3</v>
      </c>
      <c r="C44" s="14">
        <v>3.2</v>
      </c>
      <c r="D44" s="14">
        <v>9.399999999999999</v>
      </c>
      <c r="E44" s="21">
        <v>10</v>
      </c>
      <c r="F44" s="14">
        <v>6.6000000000000005</v>
      </c>
      <c r="G44" s="14">
        <v>16.7</v>
      </c>
      <c r="H44" s="21">
        <f aca="true" t="shared" si="4" ref="H44:J46">IF(OR(B44=":",E44=":"),":",E44-B44)</f>
        <v>4.7</v>
      </c>
      <c r="I44" s="14">
        <f t="shared" si="4"/>
        <v>3.4000000000000004</v>
      </c>
      <c r="J44" s="14">
        <f t="shared" si="4"/>
        <v>7.300000000000001</v>
      </c>
      <c r="K44" s="70"/>
    </row>
    <row r="45" spans="1:11" ht="12">
      <c r="A45" s="13" t="s">
        <v>31</v>
      </c>
      <c r="B45" s="21">
        <v>6.9</v>
      </c>
      <c r="C45" s="14">
        <v>6.1</v>
      </c>
      <c r="D45" s="14">
        <v>7.6000000000000005</v>
      </c>
      <c r="E45" s="21">
        <v>7.7</v>
      </c>
      <c r="F45" s="14">
        <v>6.8</v>
      </c>
      <c r="G45" s="14">
        <v>8.700000000000001</v>
      </c>
      <c r="H45" s="21">
        <f t="shared" si="4"/>
        <v>0.7999999999999998</v>
      </c>
      <c r="I45" s="14">
        <f t="shared" si="4"/>
        <v>0.7000000000000002</v>
      </c>
      <c r="J45" s="14">
        <f t="shared" si="4"/>
        <v>1.1000000000000005</v>
      </c>
      <c r="K45" s="70"/>
    </row>
    <row r="46" spans="1:10" ht="12">
      <c r="A46" s="13" t="s">
        <v>30</v>
      </c>
      <c r="B46" s="70">
        <v>5.800000000000001</v>
      </c>
      <c r="C46" s="70">
        <v>4.9</v>
      </c>
      <c r="D46" s="70">
        <v>7.3</v>
      </c>
      <c r="E46" s="70">
        <v>7.6000000000000005</v>
      </c>
      <c r="F46" s="70">
        <v>7.3</v>
      </c>
      <c r="G46" s="70"/>
      <c r="H46" s="70">
        <f t="shared" si="4"/>
        <v>1.7999999999999998</v>
      </c>
      <c r="I46" s="70">
        <f t="shared" si="4"/>
        <v>2.3999999999999995</v>
      </c>
      <c r="J46" s="70">
        <f t="shared" si="4"/>
        <v>-7.3</v>
      </c>
    </row>
    <row r="47" spans="1:10" ht="12">
      <c r="A47" s="71"/>
      <c r="H47" s="70"/>
      <c r="I47" s="70"/>
      <c r="J47" s="70"/>
    </row>
    <row r="48" spans="1:10" ht="15">
      <c r="A48" s="264" t="s">
        <v>202</v>
      </c>
      <c r="B48" s="264"/>
      <c r="C48" s="264"/>
      <c r="D48" s="264"/>
      <c r="E48" s="264"/>
      <c r="F48" s="264"/>
      <c r="G48" s="264"/>
      <c r="H48" s="264"/>
      <c r="I48" s="264"/>
      <c r="J48" s="264"/>
    </row>
    <row r="49" ht="15">
      <c r="A49" s="3" t="s">
        <v>38</v>
      </c>
    </row>
    <row r="53" ht="12"/>
    <row r="58" ht="12"/>
    <row r="111" ht="12"/>
    <row r="113" s="70" customFormat="1" ht="15"/>
    <row r="114" spans="1:20" s="70" customFormat="1" ht="12">
      <c r="A114" s="88"/>
      <c r="B114" s="268" t="s">
        <v>143</v>
      </c>
      <c r="C114" s="269"/>
      <c r="D114" s="269"/>
      <c r="E114" s="269"/>
      <c r="F114" s="269"/>
      <c r="G114" s="270"/>
      <c r="H114" s="268" t="s">
        <v>144</v>
      </c>
      <c r="I114" s="269"/>
      <c r="J114" s="269"/>
      <c r="K114" s="269"/>
      <c r="L114" s="269"/>
      <c r="M114" s="270"/>
      <c r="N114" s="268" t="s">
        <v>143</v>
      </c>
      <c r="O114" s="269"/>
      <c r="P114" s="270"/>
      <c r="Q114" s="268" t="s">
        <v>144</v>
      </c>
      <c r="R114" s="269"/>
      <c r="S114" s="270"/>
      <c r="T114" s="265" t="s">
        <v>59</v>
      </c>
    </row>
    <row r="115" spans="1:20" s="70" customFormat="1" ht="59.25" customHeight="1">
      <c r="A115" s="87"/>
      <c r="B115" s="271" t="s">
        <v>49</v>
      </c>
      <c r="C115" s="272"/>
      <c r="D115" s="272"/>
      <c r="E115" s="272" t="s">
        <v>48</v>
      </c>
      <c r="F115" s="272"/>
      <c r="G115" s="273"/>
      <c r="H115" s="271" t="s">
        <v>49</v>
      </c>
      <c r="I115" s="272"/>
      <c r="J115" s="272"/>
      <c r="K115" s="272" t="s">
        <v>48</v>
      </c>
      <c r="L115" s="272"/>
      <c r="M115" s="273"/>
      <c r="N115" s="271" t="s">
        <v>58</v>
      </c>
      <c r="O115" s="272"/>
      <c r="P115" s="273"/>
      <c r="Q115" s="271" t="s">
        <v>58</v>
      </c>
      <c r="R115" s="272"/>
      <c r="S115" s="273"/>
      <c r="T115" s="266"/>
    </row>
    <row r="116" spans="1:20" s="70" customFormat="1" ht="12">
      <c r="A116" s="87"/>
      <c r="B116" s="94" t="s">
        <v>33</v>
      </c>
      <c r="C116" s="89" t="s">
        <v>34</v>
      </c>
      <c r="D116" s="95" t="s">
        <v>35</v>
      </c>
      <c r="E116" s="89" t="s">
        <v>33</v>
      </c>
      <c r="F116" s="89" t="s">
        <v>34</v>
      </c>
      <c r="G116" s="89" t="s">
        <v>35</v>
      </c>
      <c r="H116" s="94" t="s">
        <v>33</v>
      </c>
      <c r="I116" s="89" t="s">
        <v>34</v>
      </c>
      <c r="J116" s="95" t="s">
        <v>35</v>
      </c>
      <c r="K116" s="89" t="s">
        <v>33</v>
      </c>
      <c r="L116" s="89" t="s">
        <v>34</v>
      </c>
      <c r="M116" s="89" t="s">
        <v>35</v>
      </c>
      <c r="N116" s="94" t="s">
        <v>33</v>
      </c>
      <c r="O116" s="89" t="s">
        <v>34</v>
      </c>
      <c r="P116" s="89" t="s">
        <v>35</v>
      </c>
      <c r="Q116" s="94" t="s">
        <v>33</v>
      </c>
      <c r="R116" s="89" t="s">
        <v>34</v>
      </c>
      <c r="S116" s="89" t="s">
        <v>35</v>
      </c>
      <c r="T116" s="267"/>
    </row>
    <row r="117" spans="1:20" s="70" customFormat="1" ht="12">
      <c r="A117" s="90" t="s">
        <v>36</v>
      </c>
      <c r="B117" s="96">
        <v>0.9</v>
      </c>
      <c r="C117" s="97">
        <v>0.7</v>
      </c>
      <c r="D117" s="97">
        <v>1</v>
      </c>
      <c r="E117" s="97">
        <v>3</v>
      </c>
      <c r="F117" s="97">
        <v>2.4</v>
      </c>
      <c r="G117" s="98">
        <v>3.6</v>
      </c>
      <c r="H117" s="96">
        <v>0.8</v>
      </c>
      <c r="I117" s="97">
        <v>0.7</v>
      </c>
      <c r="J117" s="97">
        <v>0.9</v>
      </c>
      <c r="K117" s="97">
        <v>3.6</v>
      </c>
      <c r="L117" s="97">
        <v>3</v>
      </c>
      <c r="M117" s="97">
        <v>4.3</v>
      </c>
      <c r="N117" s="99">
        <f>IF(OR(B117=":",E117=":"),":",B117+E117)</f>
        <v>3.9</v>
      </c>
      <c r="O117" s="100">
        <f>IF(OR(C117=":",F117=":"),":",C117+F117)</f>
        <v>3.0999999999999996</v>
      </c>
      <c r="P117" s="101">
        <f>IF(OR(D117=":",G117=":"),":",D117+G117)</f>
        <v>4.6</v>
      </c>
      <c r="Q117" s="99">
        <f>IF(OR(H117=":",K117=":"),":",H117+K117)</f>
        <v>4.4</v>
      </c>
      <c r="R117" s="100">
        <f>IF(OR(I117=":",L117=":"),":",I117+L117)</f>
        <v>3.7</v>
      </c>
      <c r="S117" s="101">
        <f>IF(OR(J117=":",M117=":"),":",J117+M117)</f>
        <v>5.2</v>
      </c>
      <c r="T117" s="101">
        <f>Q117-N117</f>
        <v>0.5000000000000004</v>
      </c>
    </row>
    <row r="118" spans="1:20" s="70" customFormat="1" ht="12">
      <c r="A118" s="93"/>
      <c r="B118" s="102"/>
      <c r="C118" s="103"/>
      <c r="D118" s="103"/>
      <c r="E118" s="103"/>
      <c r="F118" s="103"/>
      <c r="G118" s="104"/>
      <c r="H118" s="102"/>
      <c r="I118" s="103"/>
      <c r="J118" s="103"/>
      <c r="K118" s="103"/>
      <c r="L118" s="103"/>
      <c r="M118" s="103"/>
      <c r="N118" s="109"/>
      <c r="O118" s="110"/>
      <c r="P118" s="111"/>
      <c r="Q118" s="109"/>
      <c r="R118" s="110"/>
      <c r="S118" s="111"/>
      <c r="T118" s="105"/>
    </row>
    <row r="119" spans="1:20" s="70" customFormat="1" ht="12">
      <c r="A119" s="91" t="s">
        <v>0</v>
      </c>
      <c r="B119" s="106">
        <v>1.5</v>
      </c>
      <c r="C119" s="107">
        <v>1.3</v>
      </c>
      <c r="D119" s="107">
        <v>1.7</v>
      </c>
      <c r="E119" s="107">
        <v>2.1</v>
      </c>
      <c r="F119" s="107">
        <v>2</v>
      </c>
      <c r="G119" s="108">
        <v>2.1</v>
      </c>
      <c r="H119" s="106">
        <v>1.2</v>
      </c>
      <c r="I119" s="107">
        <v>0.9</v>
      </c>
      <c r="J119" s="107">
        <v>1.5</v>
      </c>
      <c r="K119" s="107">
        <v>2.5</v>
      </c>
      <c r="L119" s="107">
        <v>2.3</v>
      </c>
      <c r="M119" s="107">
        <v>2.9</v>
      </c>
      <c r="N119" s="109">
        <f aca="true" t="shared" si="5" ref="N119:N156">IF(OR(B119=":",E119=":"),":",B119+E119)</f>
        <v>3.6</v>
      </c>
      <c r="O119" s="110">
        <f aca="true" t="shared" si="6" ref="O119:O156">IF(OR(C119=":",F119=":"),":",C119+F119)</f>
        <v>3.3</v>
      </c>
      <c r="P119" s="111">
        <f aca="true" t="shared" si="7" ref="P119:P156">IF(OR(D119=":",G119=":"),":",D119+G119)</f>
        <v>3.8</v>
      </c>
      <c r="Q119" s="109">
        <f aca="true" t="shared" si="8" ref="Q119:Q156">IF(OR(H119=":",K119=":"),":",H119+K119)</f>
        <v>3.7</v>
      </c>
      <c r="R119" s="110">
        <f aca="true" t="shared" si="9" ref="R119:R156">IF(OR(I119=":",L119=":"),":",I119+L119)</f>
        <v>3.1999999999999997</v>
      </c>
      <c r="S119" s="111">
        <f aca="true" t="shared" si="10" ref="S119:S156">IF(OR(J119=":",M119=":"),":",J119+M119)</f>
        <v>4.4</v>
      </c>
      <c r="T119" s="111">
        <f aca="true" t="shared" si="11" ref="T119:T156">Q119-N119</f>
        <v>0.10000000000000009</v>
      </c>
    </row>
    <row r="120" spans="1:20" s="70" customFormat="1" ht="12">
      <c r="A120" s="91" t="s">
        <v>1</v>
      </c>
      <c r="B120" s="106">
        <v>0.6</v>
      </c>
      <c r="C120" s="107">
        <v>0.5</v>
      </c>
      <c r="D120" s="107">
        <v>0.8</v>
      </c>
      <c r="E120" s="107">
        <v>2.8</v>
      </c>
      <c r="F120" s="107">
        <v>2.6</v>
      </c>
      <c r="G120" s="108">
        <v>3</v>
      </c>
      <c r="H120" s="106">
        <v>0.6</v>
      </c>
      <c r="I120" s="107">
        <v>0.7</v>
      </c>
      <c r="J120" s="107">
        <v>0.5</v>
      </c>
      <c r="K120" s="107">
        <v>3</v>
      </c>
      <c r="L120" s="107">
        <v>2.8</v>
      </c>
      <c r="M120" s="107">
        <v>3.2</v>
      </c>
      <c r="N120" s="109">
        <f t="shared" si="5"/>
        <v>3.4</v>
      </c>
      <c r="O120" s="110">
        <f t="shared" si="6"/>
        <v>3.1</v>
      </c>
      <c r="P120" s="111">
        <f t="shared" si="7"/>
        <v>3.8</v>
      </c>
      <c r="Q120" s="109">
        <f t="shared" si="8"/>
        <v>3.6</v>
      </c>
      <c r="R120" s="110">
        <f t="shared" si="9"/>
        <v>3.5</v>
      </c>
      <c r="S120" s="111">
        <f t="shared" si="10"/>
        <v>3.7</v>
      </c>
      <c r="T120" s="111">
        <f t="shared" si="11"/>
        <v>0.20000000000000018</v>
      </c>
    </row>
    <row r="121" spans="1:20" s="70" customFormat="1" ht="12">
      <c r="A121" s="91" t="s">
        <v>2</v>
      </c>
      <c r="B121" s="106">
        <v>0.2</v>
      </c>
      <c r="C121" s="107">
        <v>0.2</v>
      </c>
      <c r="D121" s="107">
        <v>0.3</v>
      </c>
      <c r="E121" s="107">
        <v>0.5</v>
      </c>
      <c r="F121" s="107">
        <v>0.4</v>
      </c>
      <c r="G121" s="108">
        <v>0.7</v>
      </c>
      <c r="H121" s="106">
        <v>0.2</v>
      </c>
      <c r="I121" s="107">
        <v>0.1</v>
      </c>
      <c r="J121" s="107">
        <v>0.3</v>
      </c>
      <c r="K121" s="107">
        <v>0.6</v>
      </c>
      <c r="L121" s="107">
        <v>0.5</v>
      </c>
      <c r="M121" s="107">
        <v>0.8</v>
      </c>
      <c r="N121" s="109">
        <f t="shared" si="5"/>
        <v>0.7</v>
      </c>
      <c r="O121" s="110">
        <f t="shared" si="6"/>
        <v>0.6000000000000001</v>
      </c>
      <c r="P121" s="111">
        <f t="shared" si="7"/>
        <v>1</v>
      </c>
      <c r="Q121" s="109">
        <f t="shared" si="8"/>
        <v>0.8</v>
      </c>
      <c r="R121" s="110">
        <f t="shared" si="9"/>
        <v>0.6</v>
      </c>
      <c r="S121" s="111">
        <f t="shared" si="10"/>
        <v>1.1</v>
      </c>
      <c r="T121" s="111">
        <f t="shared" si="11"/>
        <v>0.10000000000000009</v>
      </c>
    </row>
    <row r="122" spans="1:20" s="70" customFormat="1" ht="12">
      <c r="A122" s="91" t="s">
        <v>3</v>
      </c>
      <c r="B122" s="106">
        <v>1.6</v>
      </c>
      <c r="C122" s="107">
        <v>1.4</v>
      </c>
      <c r="D122" s="107">
        <v>1.8</v>
      </c>
      <c r="E122" s="107">
        <v>1.8</v>
      </c>
      <c r="F122" s="107">
        <v>1.9</v>
      </c>
      <c r="G122" s="108">
        <v>1.7</v>
      </c>
      <c r="H122" s="106">
        <v>1.6</v>
      </c>
      <c r="I122" s="107">
        <v>1.3</v>
      </c>
      <c r="J122" s="107">
        <v>2</v>
      </c>
      <c r="K122" s="107">
        <v>1.7</v>
      </c>
      <c r="L122" s="107">
        <v>1.7</v>
      </c>
      <c r="M122" s="107">
        <v>1.8</v>
      </c>
      <c r="N122" s="109">
        <f t="shared" si="5"/>
        <v>3.4000000000000004</v>
      </c>
      <c r="O122" s="110">
        <f t="shared" si="6"/>
        <v>3.3</v>
      </c>
      <c r="P122" s="111">
        <f t="shared" si="7"/>
        <v>3.5</v>
      </c>
      <c r="Q122" s="109">
        <f t="shared" si="8"/>
        <v>3.3</v>
      </c>
      <c r="R122" s="110">
        <f t="shared" si="9"/>
        <v>3</v>
      </c>
      <c r="S122" s="111">
        <f t="shared" si="10"/>
        <v>3.8</v>
      </c>
      <c r="T122" s="111">
        <f t="shared" si="11"/>
        <v>-0.10000000000000053</v>
      </c>
    </row>
    <row r="123" spans="1:20" s="70" customFormat="1" ht="12">
      <c r="A123" s="91" t="s">
        <v>37</v>
      </c>
      <c r="B123" s="106">
        <v>1</v>
      </c>
      <c r="C123" s="107">
        <v>1</v>
      </c>
      <c r="D123" s="107">
        <v>1</v>
      </c>
      <c r="E123" s="107">
        <v>1.1</v>
      </c>
      <c r="F123" s="107">
        <v>1</v>
      </c>
      <c r="G123" s="108">
        <v>1.2</v>
      </c>
      <c r="H123" s="106">
        <v>0.8</v>
      </c>
      <c r="I123" s="107">
        <v>0.8</v>
      </c>
      <c r="J123" s="107">
        <v>0.8</v>
      </c>
      <c r="K123" s="107">
        <v>2.2</v>
      </c>
      <c r="L123" s="107">
        <v>2.1</v>
      </c>
      <c r="M123" s="107">
        <v>2.4</v>
      </c>
      <c r="N123" s="109">
        <f t="shared" si="5"/>
        <v>2.1</v>
      </c>
      <c r="O123" s="110">
        <f t="shared" si="6"/>
        <v>2</v>
      </c>
      <c r="P123" s="111">
        <f t="shared" si="7"/>
        <v>2.2</v>
      </c>
      <c r="Q123" s="109">
        <f t="shared" si="8"/>
        <v>3</v>
      </c>
      <c r="R123" s="110">
        <f t="shared" si="9"/>
        <v>2.9000000000000004</v>
      </c>
      <c r="S123" s="111">
        <f t="shared" si="10"/>
        <v>3.2</v>
      </c>
      <c r="T123" s="111">
        <f t="shared" si="11"/>
        <v>0.8999999999999999</v>
      </c>
    </row>
    <row r="124" spans="1:20" s="70" customFormat="1" ht="12">
      <c r="A124" s="13" t="s">
        <v>4</v>
      </c>
      <c r="B124" s="106">
        <v>0.6</v>
      </c>
      <c r="C124" s="112" t="s">
        <v>50</v>
      </c>
      <c r="D124" s="112" t="s">
        <v>50</v>
      </c>
      <c r="E124" s="107">
        <v>3.8</v>
      </c>
      <c r="F124" s="107">
        <v>2.9</v>
      </c>
      <c r="G124" s="108">
        <v>4.6</v>
      </c>
      <c r="H124" s="113">
        <v>0.9</v>
      </c>
      <c r="I124" s="112" t="s">
        <v>50</v>
      </c>
      <c r="J124" s="112" t="s">
        <v>50</v>
      </c>
      <c r="K124" s="107">
        <v>4.3</v>
      </c>
      <c r="L124" s="107">
        <v>4</v>
      </c>
      <c r="M124" s="107">
        <v>4.6</v>
      </c>
      <c r="N124" s="109">
        <f t="shared" si="5"/>
        <v>4.3999999999999995</v>
      </c>
      <c r="O124" s="110" t="str">
        <f t="shared" si="6"/>
        <v>:</v>
      </c>
      <c r="P124" s="111" t="str">
        <f t="shared" si="7"/>
        <v>:</v>
      </c>
      <c r="Q124" s="109">
        <f t="shared" si="8"/>
        <v>5.2</v>
      </c>
      <c r="R124" s="110" t="str">
        <f t="shared" si="9"/>
        <v>:</v>
      </c>
      <c r="S124" s="111" t="str">
        <f t="shared" si="10"/>
        <v>:</v>
      </c>
      <c r="T124" s="111">
        <f t="shared" si="11"/>
        <v>0.8000000000000007</v>
      </c>
    </row>
    <row r="125" spans="1:20" s="70" customFormat="1" ht="12">
      <c r="A125" s="91" t="s">
        <v>5</v>
      </c>
      <c r="B125" s="106">
        <v>0.5</v>
      </c>
      <c r="C125" s="107">
        <v>0.3</v>
      </c>
      <c r="D125" s="107">
        <v>0.6</v>
      </c>
      <c r="E125" s="107">
        <v>4.3</v>
      </c>
      <c r="F125" s="107">
        <v>3.9</v>
      </c>
      <c r="G125" s="108">
        <v>4.7</v>
      </c>
      <c r="H125" s="106">
        <v>0.4</v>
      </c>
      <c r="I125" s="107" t="s">
        <v>50</v>
      </c>
      <c r="J125" s="107">
        <v>0.6</v>
      </c>
      <c r="K125" s="107">
        <v>5.4</v>
      </c>
      <c r="L125" s="107">
        <v>4.8</v>
      </c>
      <c r="M125" s="107">
        <v>6</v>
      </c>
      <c r="N125" s="109">
        <f t="shared" si="5"/>
        <v>4.8</v>
      </c>
      <c r="O125" s="110">
        <f t="shared" si="6"/>
        <v>4.2</v>
      </c>
      <c r="P125" s="111">
        <f t="shared" si="7"/>
        <v>5.3</v>
      </c>
      <c r="Q125" s="109">
        <f t="shared" si="8"/>
        <v>5.800000000000001</v>
      </c>
      <c r="R125" s="110" t="str">
        <f t="shared" si="9"/>
        <v>:</v>
      </c>
      <c r="S125" s="111">
        <f t="shared" si="10"/>
        <v>6.6</v>
      </c>
      <c r="T125" s="111">
        <f t="shared" si="11"/>
        <v>1.0000000000000009</v>
      </c>
    </row>
    <row r="126" spans="1:20" s="70" customFormat="1" ht="12">
      <c r="A126" s="91" t="s">
        <v>6</v>
      </c>
      <c r="B126" s="106">
        <v>1</v>
      </c>
      <c r="C126" s="107">
        <v>0.7</v>
      </c>
      <c r="D126" s="107">
        <v>1.3</v>
      </c>
      <c r="E126" s="107">
        <v>2</v>
      </c>
      <c r="F126" s="107">
        <v>1.2</v>
      </c>
      <c r="G126" s="108">
        <v>2.9</v>
      </c>
      <c r="H126" s="106">
        <v>0.8</v>
      </c>
      <c r="I126" s="107">
        <v>0.6</v>
      </c>
      <c r="J126" s="107">
        <v>1</v>
      </c>
      <c r="K126" s="107">
        <v>2.9</v>
      </c>
      <c r="L126" s="107">
        <v>1.6</v>
      </c>
      <c r="M126" s="107">
        <v>4.5</v>
      </c>
      <c r="N126" s="109">
        <f t="shared" si="5"/>
        <v>3</v>
      </c>
      <c r="O126" s="110">
        <f t="shared" si="6"/>
        <v>1.9</v>
      </c>
      <c r="P126" s="111">
        <f t="shared" si="7"/>
        <v>4.2</v>
      </c>
      <c r="Q126" s="109">
        <f t="shared" si="8"/>
        <v>3.7</v>
      </c>
      <c r="R126" s="110">
        <f t="shared" si="9"/>
        <v>2.2</v>
      </c>
      <c r="S126" s="111">
        <f t="shared" si="10"/>
        <v>5.5</v>
      </c>
      <c r="T126" s="111">
        <f t="shared" si="11"/>
        <v>0.7000000000000002</v>
      </c>
    </row>
    <row r="127" spans="1:20" s="70" customFormat="1" ht="12">
      <c r="A127" s="91" t="s">
        <v>7</v>
      </c>
      <c r="B127" s="106">
        <v>0.9</v>
      </c>
      <c r="C127" s="107">
        <v>0.7</v>
      </c>
      <c r="D127" s="107">
        <v>1.2</v>
      </c>
      <c r="E127" s="107">
        <v>3.1</v>
      </c>
      <c r="F127" s="107">
        <v>2.1</v>
      </c>
      <c r="G127" s="108">
        <v>4.3</v>
      </c>
      <c r="H127" s="106">
        <v>1</v>
      </c>
      <c r="I127" s="107">
        <v>0.8</v>
      </c>
      <c r="J127" s="107">
        <v>1.3</v>
      </c>
      <c r="K127" s="107">
        <v>4.6</v>
      </c>
      <c r="L127" s="107">
        <v>3.5</v>
      </c>
      <c r="M127" s="107">
        <v>5.9</v>
      </c>
      <c r="N127" s="109">
        <f t="shared" si="5"/>
        <v>4</v>
      </c>
      <c r="O127" s="110">
        <f t="shared" si="6"/>
        <v>2.8</v>
      </c>
      <c r="P127" s="111">
        <f t="shared" si="7"/>
        <v>5.5</v>
      </c>
      <c r="Q127" s="109">
        <f t="shared" si="8"/>
        <v>5.6</v>
      </c>
      <c r="R127" s="110">
        <f t="shared" si="9"/>
        <v>4.3</v>
      </c>
      <c r="S127" s="111">
        <f t="shared" si="10"/>
        <v>7.2</v>
      </c>
      <c r="T127" s="111">
        <f t="shared" si="11"/>
        <v>1.5999999999999996</v>
      </c>
    </row>
    <row r="128" spans="1:20" s="70" customFormat="1" ht="12">
      <c r="A128" s="91" t="s">
        <v>8</v>
      </c>
      <c r="B128" s="106">
        <v>1.2</v>
      </c>
      <c r="C128" s="107">
        <v>1.1</v>
      </c>
      <c r="D128" s="107">
        <v>1.3</v>
      </c>
      <c r="E128" s="107">
        <v>2.5</v>
      </c>
      <c r="F128" s="107">
        <v>2.3</v>
      </c>
      <c r="G128" s="108">
        <v>2.6</v>
      </c>
      <c r="H128" s="106">
        <v>1.1</v>
      </c>
      <c r="I128" s="107">
        <v>0.9</v>
      </c>
      <c r="J128" s="107">
        <v>1.3</v>
      </c>
      <c r="K128" s="107">
        <v>2.8</v>
      </c>
      <c r="L128" s="107">
        <v>2.7</v>
      </c>
      <c r="M128" s="107">
        <v>2.9</v>
      </c>
      <c r="N128" s="109">
        <f t="shared" si="5"/>
        <v>3.7</v>
      </c>
      <c r="O128" s="110">
        <f t="shared" si="6"/>
        <v>3.4</v>
      </c>
      <c r="P128" s="111">
        <f t="shared" si="7"/>
        <v>3.9000000000000004</v>
      </c>
      <c r="Q128" s="109">
        <f t="shared" si="8"/>
        <v>3.9</v>
      </c>
      <c r="R128" s="110">
        <f t="shared" si="9"/>
        <v>3.6</v>
      </c>
      <c r="S128" s="111">
        <f t="shared" si="10"/>
        <v>4.2</v>
      </c>
      <c r="T128" s="111">
        <f t="shared" si="11"/>
        <v>0.19999999999999973</v>
      </c>
    </row>
    <row r="129" spans="1:20" s="70" customFormat="1" ht="12">
      <c r="A129" s="91" t="s">
        <v>9</v>
      </c>
      <c r="B129" s="106">
        <v>1.2</v>
      </c>
      <c r="C129" s="107">
        <v>1.1</v>
      </c>
      <c r="D129" s="107">
        <v>1.3</v>
      </c>
      <c r="E129" s="107">
        <v>2.2</v>
      </c>
      <c r="F129" s="107">
        <v>2.1</v>
      </c>
      <c r="G129" s="108">
        <v>2.3</v>
      </c>
      <c r="H129" s="106">
        <v>1.1</v>
      </c>
      <c r="I129" s="107">
        <v>1</v>
      </c>
      <c r="J129" s="107">
        <v>1.2</v>
      </c>
      <c r="K129" s="107">
        <v>2.5</v>
      </c>
      <c r="L129" s="107">
        <v>2.4</v>
      </c>
      <c r="M129" s="107">
        <v>2.5</v>
      </c>
      <c r="N129" s="109">
        <f t="shared" si="5"/>
        <v>3.4000000000000004</v>
      </c>
      <c r="O129" s="110">
        <f t="shared" si="6"/>
        <v>3.2</v>
      </c>
      <c r="P129" s="111">
        <f t="shared" si="7"/>
        <v>3.5999999999999996</v>
      </c>
      <c r="Q129" s="109">
        <f t="shared" si="8"/>
        <v>3.6</v>
      </c>
      <c r="R129" s="110">
        <f t="shared" si="9"/>
        <v>3.4</v>
      </c>
      <c r="S129" s="111">
        <f t="shared" si="10"/>
        <v>3.7</v>
      </c>
      <c r="T129" s="111">
        <f t="shared" si="11"/>
        <v>0.19999999999999973</v>
      </c>
    </row>
    <row r="130" spans="1:20" s="70" customFormat="1" ht="15">
      <c r="A130" s="175" t="s">
        <v>10</v>
      </c>
      <c r="B130" s="106">
        <v>0.3</v>
      </c>
      <c r="C130" s="112" t="s">
        <v>50</v>
      </c>
      <c r="D130" s="112" t="s">
        <v>50</v>
      </c>
      <c r="E130" s="107">
        <v>5.6</v>
      </c>
      <c r="F130" s="107">
        <v>4.1</v>
      </c>
      <c r="G130" s="108">
        <v>7.3</v>
      </c>
      <c r="H130" s="106" t="s">
        <v>50</v>
      </c>
      <c r="I130" s="112" t="s">
        <v>50</v>
      </c>
      <c r="J130" s="112" t="s">
        <v>50</v>
      </c>
      <c r="K130" s="107">
        <v>5</v>
      </c>
      <c r="L130" s="107">
        <v>3.6</v>
      </c>
      <c r="M130" s="107">
        <v>6.8</v>
      </c>
      <c r="N130" s="109">
        <f>E130</f>
        <v>5.6</v>
      </c>
      <c r="O130" s="110">
        <f>F130</f>
        <v>4.1</v>
      </c>
      <c r="P130" s="111">
        <f>G130</f>
        <v>7.3</v>
      </c>
      <c r="Q130" s="109">
        <f>K130</f>
        <v>5</v>
      </c>
      <c r="R130" s="110">
        <f>L130</f>
        <v>3.6</v>
      </c>
      <c r="S130" s="111">
        <f>M130</f>
        <v>6.8</v>
      </c>
      <c r="T130" s="111">
        <f t="shared" si="11"/>
        <v>-0.5999999999999996</v>
      </c>
    </row>
    <row r="131" spans="1:20" s="70" customFormat="1" ht="12">
      <c r="A131" s="91" t="s">
        <v>11</v>
      </c>
      <c r="B131" s="106">
        <v>0.4</v>
      </c>
      <c r="C131" s="107">
        <v>0.3</v>
      </c>
      <c r="D131" s="107">
        <v>0.5</v>
      </c>
      <c r="E131" s="107">
        <v>9.7</v>
      </c>
      <c r="F131" s="107">
        <v>7.2</v>
      </c>
      <c r="G131" s="108">
        <v>12.7</v>
      </c>
      <c r="H131" s="106">
        <v>0.4</v>
      </c>
      <c r="I131" s="107">
        <v>0.3</v>
      </c>
      <c r="J131" s="107">
        <v>0.5</v>
      </c>
      <c r="K131" s="107">
        <v>10</v>
      </c>
      <c r="L131" s="107">
        <v>7.6</v>
      </c>
      <c r="M131" s="107">
        <v>13.1</v>
      </c>
      <c r="N131" s="109">
        <f t="shared" si="5"/>
        <v>10.1</v>
      </c>
      <c r="O131" s="110">
        <f t="shared" si="6"/>
        <v>7.5</v>
      </c>
      <c r="P131" s="111">
        <f t="shared" si="7"/>
        <v>13.2</v>
      </c>
      <c r="Q131" s="109">
        <f t="shared" si="8"/>
        <v>10.4</v>
      </c>
      <c r="R131" s="110">
        <f t="shared" si="9"/>
        <v>7.8999999999999995</v>
      </c>
      <c r="S131" s="111">
        <f t="shared" si="10"/>
        <v>13.6</v>
      </c>
      <c r="T131" s="111">
        <f t="shared" si="11"/>
        <v>0.3000000000000007</v>
      </c>
    </row>
    <row r="132" spans="1:20" s="70" customFormat="1" ht="12">
      <c r="A132" s="91" t="s">
        <v>12</v>
      </c>
      <c r="B132" s="106">
        <v>1</v>
      </c>
      <c r="C132" s="107">
        <v>0.9</v>
      </c>
      <c r="D132" s="107">
        <v>1.1</v>
      </c>
      <c r="E132" s="107">
        <v>1.1</v>
      </c>
      <c r="F132" s="107">
        <v>0.9</v>
      </c>
      <c r="G132" s="108">
        <v>1.2</v>
      </c>
      <c r="H132" s="106">
        <v>1.2</v>
      </c>
      <c r="I132" s="107">
        <v>0.7</v>
      </c>
      <c r="J132" s="107">
        <v>1.8</v>
      </c>
      <c r="K132" s="107">
        <v>1.3</v>
      </c>
      <c r="L132" s="107">
        <v>1.3</v>
      </c>
      <c r="M132" s="107">
        <v>1.3</v>
      </c>
      <c r="N132" s="109">
        <f t="shared" si="5"/>
        <v>2.1</v>
      </c>
      <c r="O132" s="110">
        <f t="shared" si="6"/>
        <v>1.8</v>
      </c>
      <c r="P132" s="111">
        <f t="shared" si="7"/>
        <v>2.3</v>
      </c>
      <c r="Q132" s="109">
        <f t="shared" si="8"/>
        <v>2.5</v>
      </c>
      <c r="R132" s="110">
        <f t="shared" si="9"/>
        <v>2</v>
      </c>
      <c r="S132" s="111">
        <f t="shared" si="10"/>
        <v>3.1</v>
      </c>
      <c r="T132" s="111">
        <f t="shared" si="11"/>
        <v>0.3999999999999999</v>
      </c>
    </row>
    <row r="133" spans="1:20" s="70" customFormat="1" ht="12">
      <c r="A133" s="91" t="s">
        <v>13</v>
      </c>
      <c r="B133" s="106">
        <v>0.7</v>
      </c>
      <c r="C133" s="112" t="s">
        <v>50</v>
      </c>
      <c r="D133" s="107">
        <v>0.9</v>
      </c>
      <c r="E133" s="107">
        <v>2.9</v>
      </c>
      <c r="F133" s="107">
        <v>2.8</v>
      </c>
      <c r="G133" s="108">
        <v>3</v>
      </c>
      <c r="H133" s="106">
        <v>1</v>
      </c>
      <c r="I133" s="112">
        <v>1.1</v>
      </c>
      <c r="J133" s="112">
        <v>1</v>
      </c>
      <c r="K133" s="107">
        <v>2.1</v>
      </c>
      <c r="L133" s="107">
        <v>2.7</v>
      </c>
      <c r="M133" s="107">
        <v>1.5</v>
      </c>
      <c r="N133" s="109">
        <f t="shared" si="5"/>
        <v>3.5999999999999996</v>
      </c>
      <c r="O133" s="110" t="str">
        <f t="shared" si="6"/>
        <v>:</v>
      </c>
      <c r="P133" s="111">
        <f t="shared" si="7"/>
        <v>3.9</v>
      </c>
      <c r="Q133" s="109">
        <f t="shared" si="8"/>
        <v>3.1</v>
      </c>
      <c r="R133" s="110">
        <f t="shared" si="9"/>
        <v>3.8000000000000003</v>
      </c>
      <c r="S133" s="111">
        <f t="shared" si="10"/>
        <v>2.5</v>
      </c>
      <c r="T133" s="111">
        <f t="shared" si="11"/>
        <v>-0.49999999999999956</v>
      </c>
    </row>
    <row r="134" spans="1:20" s="70" customFormat="1" ht="12">
      <c r="A134" s="91" t="s">
        <v>14</v>
      </c>
      <c r="B134" s="106">
        <v>1</v>
      </c>
      <c r="C134" s="107">
        <v>1</v>
      </c>
      <c r="D134" s="107">
        <v>1</v>
      </c>
      <c r="E134" s="107">
        <v>0.5</v>
      </c>
      <c r="F134" s="112" t="s">
        <v>50</v>
      </c>
      <c r="G134" s="114" t="s">
        <v>50</v>
      </c>
      <c r="H134" s="106">
        <v>1.2</v>
      </c>
      <c r="I134" s="107">
        <v>1</v>
      </c>
      <c r="J134" s="107">
        <v>1.5</v>
      </c>
      <c r="K134" s="107">
        <v>0.7</v>
      </c>
      <c r="L134" s="107">
        <v>0.7</v>
      </c>
      <c r="M134" s="107">
        <v>0.6</v>
      </c>
      <c r="N134" s="109">
        <f t="shared" si="5"/>
        <v>1.5</v>
      </c>
      <c r="O134" s="110" t="str">
        <f t="shared" si="6"/>
        <v>:</v>
      </c>
      <c r="P134" s="111" t="str">
        <f t="shared" si="7"/>
        <v>:</v>
      </c>
      <c r="Q134" s="109">
        <f t="shared" si="8"/>
        <v>1.9</v>
      </c>
      <c r="R134" s="110">
        <f t="shared" si="9"/>
        <v>1.7</v>
      </c>
      <c r="S134" s="111">
        <f t="shared" si="10"/>
        <v>2.1</v>
      </c>
      <c r="T134" s="111">
        <f t="shared" si="11"/>
        <v>0.3999999999999999</v>
      </c>
    </row>
    <row r="135" spans="1:20" s="70" customFormat="1" ht="12">
      <c r="A135" s="91" t="s">
        <v>15</v>
      </c>
      <c r="B135" s="106">
        <v>1.6</v>
      </c>
      <c r="C135" s="107" t="s">
        <v>50</v>
      </c>
      <c r="D135" s="107">
        <v>2.1</v>
      </c>
      <c r="E135" s="107">
        <v>3.1</v>
      </c>
      <c r="F135" s="107">
        <v>2.8</v>
      </c>
      <c r="G135" s="108">
        <v>3.3</v>
      </c>
      <c r="H135" s="106">
        <v>2</v>
      </c>
      <c r="I135" s="107">
        <v>1.6</v>
      </c>
      <c r="J135" s="107">
        <v>2.5</v>
      </c>
      <c r="K135" s="107">
        <v>3.5</v>
      </c>
      <c r="L135" s="107">
        <v>2.8</v>
      </c>
      <c r="M135" s="107">
        <v>4.3</v>
      </c>
      <c r="N135" s="109">
        <f t="shared" si="5"/>
        <v>4.7</v>
      </c>
      <c r="O135" s="110" t="str">
        <f t="shared" si="6"/>
        <v>:</v>
      </c>
      <c r="P135" s="111">
        <f t="shared" si="7"/>
        <v>5.4</v>
      </c>
      <c r="Q135" s="109">
        <f t="shared" si="8"/>
        <v>5.5</v>
      </c>
      <c r="R135" s="110">
        <f t="shared" si="9"/>
        <v>4.4</v>
      </c>
      <c r="S135" s="111">
        <f t="shared" si="10"/>
        <v>6.8</v>
      </c>
      <c r="T135" s="111">
        <f t="shared" si="11"/>
        <v>0.7999999999999998</v>
      </c>
    </row>
    <row r="136" spans="1:20" s="70" customFormat="1" ht="12">
      <c r="A136" s="91" t="s">
        <v>16</v>
      </c>
      <c r="B136" s="106">
        <v>0.1</v>
      </c>
      <c r="C136" s="107">
        <v>0.1</v>
      </c>
      <c r="D136" s="107">
        <v>0.1</v>
      </c>
      <c r="E136" s="107">
        <v>2.3</v>
      </c>
      <c r="F136" s="107">
        <v>1.8</v>
      </c>
      <c r="G136" s="108">
        <v>2.8</v>
      </c>
      <c r="H136" s="106">
        <v>0.2</v>
      </c>
      <c r="I136" s="107" t="s">
        <v>50</v>
      </c>
      <c r="J136" s="107">
        <v>0.3</v>
      </c>
      <c r="K136" s="107">
        <v>3</v>
      </c>
      <c r="L136" s="107">
        <v>2.4</v>
      </c>
      <c r="M136" s="107">
        <v>3.8</v>
      </c>
      <c r="N136" s="109">
        <f t="shared" si="5"/>
        <v>2.4</v>
      </c>
      <c r="O136" s="110">
        <f t="shared" si="6"/>
        <v>1.9000000000000001</v>
      </c>
      <c r="P136" s="111">
        <f t="shared" si="7"/>
        <v>2.9</v>
      </c>
      <c r="Q136" s="109">
        <f t="shared" si="8"/>
        <v>3.2</v>
      </c>
      <c r="R136" s="110" t="str">
        <f t="shared" si="9"/>
        <v>:</v>
      </c>
      <c r="S136" s="111">
        <f t="shared" si="10"/>
        <v>4.1</v>
      </c>
      <c r="T136" s="111">
        <f t="shared" si="11"/>
        <v>0.8000000000000003</v>
      </c>
    </row>
    <row r="137" spans="1:21" s="70" customFormat="1" ht="15">
      <c r="A137" s="115" t="s">
        <v>17</v>
      </c>
      <c r="B137" s="113" t="s">
        <v>50</v>
      </c>
      <c r="C137" s="112" t="s">
        <v>50</v>
      </c>
      <c r="D137" s="112" t="s">
        <v>50</v>
      </c>
      <c r="E137" s="107">
        <v>1.1</v>
      </c>
      <c r="F137" s="112" t="s">
        <v>50</v>
      </c>
      <c r="G137" s="108">
        <v>1.8</v>
      </c>
      <c r="H137" s="113" t="s">
        <v>50</v>
      </c>
      <c r="I137" s="112" t="s">
        <v>50</v>
      </c>
      <c r="J137" s="112" t="s">
        <v>50</v>
      </c>
      <c r="K137" s="107">
        <v>1</v>
      </c>
      <c r="L137" s="107" t="s">
        <v>50</v>
      </c>
      <c r="M137" s="112" t="s">
        <v>50</v>
      </c>
      <c r="N137" s="109">
        <f>E137</f>
        <v>1.1</v>
      </c>
      <c r="O137" s="110" t="str">
        <f t="shared" si="6"/>
        <v>:</v>
      </c>
      <c r="P137" s="111" t="str">
        <f t="shared" si="7"/>
        <v>:</v>
      </c>
      <c r="Q137" s="109">
        <f>K137</f>
        <v>1</v>
      </c>
      <c r="R137" s="110" t="str">
        <f t="shared" si="9"/>
        <v>:</v>
      </c>
      <c r="S137" s="111" t="str">
        <f t="shared" si="10"/>
        <v>:</v>
      </c>
      <c r="T137" s="111">
        <f t="shared" si="11"/>
        <v>-0.10000000000000009</v>
      </c>
      <c r="U137" s="86"/>
    </row>
    <row r="138" spans="1:20" s="70" customFormat="1" ht="12">
      <c r="A138" s="91" t="s">
        <v>18</v>
      </c>
      <c r="B138" s="106">
        <v>1.6</v>
      </c>
      <c r="C138" s="107">
        <v>1.2</v>
      </c>
      <c r="D138" s="107">
        <v>2.1</v>
      </c>
      <c r="E138" s="107">
        <v>2.2</v>
      </c>
      <c r="F138" s="107">
        <v>2.1</v>
      </c>
      <c r="G138" s="108">
        <v>2.2</v>
      </c>
      <c r="H138" s="106">
        <v>1.4</v>
      </c>
      <c r="I138" s="107">
        <v>1.2</v>
      </c>
      <c r="J138" s="107">
        <v>1.6</v>
      </c>
      <c r="K138" s="107">
        <v>2.4</v>
      </c>
      <c r="L138" s="107">
        <v>2.3</v>
      </c>
      <c r="M138" s="107">
        <v>2.6</v>
      </c>
      <c r="N138" s="109">
        <f t="shared" si="5"/>
        <v>3.8000000000000003</v>
      </c>
      <c r="O138" s="110">
        <f t="shared" si="6"/>
        <v>3.3</v>
      </c>
      <c r="P138" s="111">
        <f t="shared" si="7"/>
        <v>4.300000000000001</v>
      </c>
      <c r="Q138" s="109">
        <f t="shared" si="8"/>
        <v>3.8</v>
      </c>
      <c r="R138" s="110">
        <f t="shared" si="9"/>
        <v>3.5</v>
      </c>
      <c r="S138" s="111">
        <f t="shared" si="10"/>
        <v>4.2</v>
      </c>
      <c r="T138" s="111">
        <f t="shared" si="11"/>
        <v>0</v>
      </c>
    </row>
    <row r="139" spans="1:20" s="70" customFormat="1" ht="12">
      <c r="A139" s="91" t="s">
        <v>19</v>
      </c>
      <c r="B139" s="106">
        <v>1.2</v>
      </c>
      <c r="C139" s="107">
        <v>1.2</v>
      </c>
      <c r="D139" s="107">
        <v>1.2</v>
      </c>
      <c r="E139" s="107">
        <v>2.3</v>
      </c>
      <c r="F139" s="107">
        <v>2.3</v>
      </c>
      <c r="G139" s="108">
        <v>2.4</v>
      </c>
      <c r="H139" s="106">
        <v>1.1</v>
      </c>
      <c r="I139" s="107">
        <v>1</v>
      </c>
      <c r="J139" s="107">
        <v>1.2</v>
      </c>
      <c r="K139" s="107">
        <v>3.2</v>
      </c>
      <c r="L139" s="107">
        <v>3.4</v>
      </c>
      <c r="M139" s="107">
        <v>2.9</v>
      </c>
      <c r="N139" s="109">
        <f t="shared" si="5"/>
        <v>3.5</v>
      </c>
      <c r="O139" s="110">
        <f t="shared" si="6"/>
        <v>3.5</v>
      </c>
      <c r="P139" s="111">
        <f t="shared" si="7"/>
        <v>3.5999999999999996</v>
      </c>
      <c r="Q139" s="109">
        <f t="shared" si="8"/>
        <v>4.300000000000001</v>
      </c>
      <c r="R139" s="110">
        <f t="shared" si="9"/>
        <v>4.4</v>
      </c>
      <c r="S139" s="111">
        <f t="shared" si="10"/>
        <v>4.1</v>
      </c>
      <c r="T139" s="111">
        <f t="shared" si="11"/>
        <v>0.8000000000000007</v>
      </c>
    </row>
    <row r="140" spans="1:20" s="70" customFormat="1" ht="12">
      <c r="A140" s="91" t="s">
        <v>20</v>
      </c>
      <c r="B140" s="106">
        <v>0.4</v>
      </c>
      <c r="C140" s="107">
        <v>0.3</v>
      </c>
      <c r="D140" s="107">
        <v>0.6</v>
      </c>
      <c r="E140" s="107">
        <v>1.8</v>
      </c>
      <c r="F140" s="107">
        <v>1.5</v>
      </c>
      <c r="G140" s="108">
        <v>2.2</v>
      </c>
      <c r="H140" s="106">
        <v>0.4</v>
      </c>
      <c r="I140" s="107">
        <v>0.3</v>
      </c>
      <c r="J140" s="107">
        <v>0.4</v>
      </c>
      <c r="K140" s="107">
        <v>1.8</v>
      </c>
      <c r="L140" s="107">
        <v>1.4</v>
      </c>
      <c r="M140" s="107">
        <v>2.3</v>
      </c>
      <c r="N140" s="109">
        <f t="shared" si="5"/>
        <v>2.2</v>
      </c>
      <c r="O140" s="110">
        <f t="shared" si="6"/>
        <v>1.8</v>
      </c>
      <c r="P140" s="111">
        <f t="shared" si="7"/>
        <v>2.8000000000000003</v>
      </c>
      <c r="Q140" s="109">
        <f t="shared" si="8"/>
        <v>2.2</v>
      </c>
      <c r="R140" s="110">
        <f t="shared" si="9"/>
        <v>1.7</v>
      </c>
      <c r="S140" s="111">
        <f t="shared" si="10"/>
        <v>2.6999999999999997</v>
      </c>
      <c r="T140" s="111">
        <f t="shared" si="11"/>
        <v>0</v>
      </c>
    </row>
    <row r="141" spans="1:20" s="70" customFormat="1" ht="12">
      <c r="A141" s="91" t="s">
        <v>21</v>
      </c>
      <c r="B141" s="106">
        <v>0.5</v>
      </c>
      <c r="C141" s="107">
        <v>0.4</v>
      </c>
      <c r="D141" s="107">
        <v>0.6</v>
      </c>
      <c r="E141" s="107">
        <v>2.9</v>
      </c>
      <c r="F141" s="107">
        <v>2.8</v>
      </c>
      <c r="G141" s="108">
        <v>2.9</v>
      </c>
      <c r="H141" s="106">
        <v>0.3</v>
      </c>
      <c r="I141" s="107">
        <v>0.3</v>
      </c>
      <c r="J141" s="107">
        <v>0.4</v>
      </c>
      <c r="K141" s="107">
        <v>4.1</v>
      </c>
      <c r="L141" s="107">
        <v>3.8</v>
      </c>
      <c r="M141" s="107">
        <v>4.4</v>
      </c>
      <c r="N141" s="109">
        <f t="shared" si="5"/>
        <v>3.4</v>
      </c>
      <c r="O141" s="110">
        <f t="shared" si="6"/>
        <v>3.1999999999999997</v>
      </c>
      <c r="P141" s="111">
        <f t="shared" si="7"/>
        <v>3.5</v>
      </c>
      <c r="Q141" s="109">
        <f t="shared" si="8"/>
        <v>4.3999999999999995</v>
      </c>
      <c r="R141" s="110">
        <f t="shared" si="9"/>
        <v>4.1</v>
      </c>
      <c r="S141" s="111">
        <f t="shared" si="10"/>
        <v>4.800000000000001</v>
      </c>
      <c r="T141" s="111">
        <f t="shared" si="11"/>
        <v>0.9999999999999996</v>
      </c>
    </row>
    <row r="142" spans="1:20" s="70" customFormat="1" ht="15">
      <c r="A142" s="115" t="s">
        <v>22</v>
      </c>
      <c r="B142" s="113" t="s">
        <v>50</v>
      </c>
      <c r="C142" s="112" t="s">
        <v>50</v>
      </c>
      <c r="D142" s="112" t="s">
        <v>50</v>
      </c>
      <c r="E142" s="107">
        <v>0.7</v>
      </c>
      <c r="F142" s="107">
        <v>0.5</v>
      </c>
      <c r="G142" s="108">
        <v>0.9</v>
      </c>
      <c r="H142" s="113" t="s">
        <v>50</v>
      </c>
      <c r="I142" s="112" t="s">
        <v>50</v>
      </c>
      <c r="J142" s="112" t="s">
        <v>50</v>
      </c>
      <c r="K142" s="107">
        <v>1.8</v>
      </c>
      <c r="L142" s="107">
        <v>1.4</v>
      </c>
      <c r="M142" s="107">
        <v>2.4</v>
      </c>
      <c r="N142" s="109">
        <f>E142</f>
        <v>0.7</v>
      </c>
      <c r="O142" s="110">
        <f>F142</f>
        <v>0.5</v>
      </c>
      <c r="P142" s="111">
        <f>G142</f>
        <v>0.9</v>
      </c>
      <c r="Q142" s="109">
        <f>K142</f>
        <v>1.8</v>
      </c>
      <c r="R142" s="110">
        <f>L142</f>
        <v>1.4</v>
      </c>
      <c r="S142" s="111">
        <f>M142</f>
        <v>2.4</v>
      </c>
      <c r="T142" s="111">
        <f t="shared" si="11"/>
        <v>1.1</v>
      </c>
    </row>
    <row r="143" spans="1:20" s="70" customFormat="1" ht="12">
      <c r="A143" s="91" t="s">
        <v>23</v>
      </c>
      <c r="B143" s="106">
        <v>0.3</v>
      </c>
      <c r="C143" s="107">
        <v>0.3</v>
      </c>
      <c r="D143" s="107">
        <v>0.3</v>
      </c>
      <c r="E143" s="107">
        <v>0.9</v>
      </c>
      <c r="F143" s="107">
        <v>0.7</v>
      </c>
      <c r="G143" s="108">
        <v>1.1</v>
      </c>
      <c r="H143" s="106">
        <v>0.3</v>
      </c>
      <c r="I143" s="112">
        <v>0.3</v>
      </c>
      <c r="J143" s="107" t="s">
        <v>50</v>
      </c>
      <c r="K143" s="107">
        <v>1</v>
      </c>
      <c r="L143" s="107">
        <v>0.8</v>
      </c>
      <c r="M143" s="107">
        <v>1.3</v>
      </c>
      <c r="N143" s="109">
        <f t="shared" si="5"/>
        <v>1.2</v>
      </c>
      <c r="O143" s="110">
        <f t="shared" si="6"/>
        <v>1</v>
      </c>
      <c r="P143" s="111">
        <f t="shared" si="7"/>
        <v>1.4000000000000001</v>
      </c>
      <c r="Q143" s="109">
        <f t="shared" si="8"/>
        <v>1.3</v>
      </c>
      <c r="R143" s="110">
        <f t="shared" si="9"/>
        <v>1.1</v>
      </c>
      <c r="S143" s="111" t="str">
        <f t="shared" si="10"/>
        <v>:</v>
      </c>
      <c r="T143" s="111">
        <f t="shared" si="11"/>
        <v>0.10000000000000009</v>
      </c>
    </row>
    <row r="144" spans="1:20" s="70" customFormat="1" ht="12">
      <c r="A144" s="91" t="s">
        <v>24</v>
      </c>
      <c r="B144" s="106">
        <v>0.3</v>
      </c>
      <c r="C144" s="112" t="s">
        <v>50</v>
      </c>
      <c r="D144" s="107">
        <v>0.4</v>
      </c>
      <c r="E144" s="107">
        <v>1.3</v>
      </c>
      <c r="F144" s="107">
        <v>1.3</v>
      </c>
      <c r="G144" s="108">
        <v>1.3</v>
      </c>
      <c r="H144" s="106">
        <v>0.3</v>
      </c>
      <c r="I144" s="107" t="s">
        <v>50</v>
      </c>
      <c r="J144" s="107">
        <v>0.4</v>
      </c>
      <c r="K144" s="107">
        <v>1.6</v>
      </c>
      <c r="L144" s="107">
        <v>1.3</v>
      </c>
      <c r="M144" s="107">
        <v>1.9</v>
      </c>
      <c r="N144" s="109">
        <f t="shared" si="5"/>
        <v>1.6</v>
      </c>
      <c r="O144" s="110" t="str">
        <f t="shared" si="6"/>
        <v>:</v>
      </c>
      <c r="P144" s="111">
        <f t="shared" si="7"/>
        <v>1.7000000000000002</v>
      </c>
      <c r="Q144" s="109">
        <f t="shared" si="8"/>
        <v>1.9000000000000001</v>
      </c>
      <c r="R144" s="110" t="str">
        <f t="shared" si="9"/>
        <v>:</v>
      </c>
      <c r="S144" s="111">
        <f t="shared" si="10"/>
        <v>2.3</v>
      </c>
      <c r="T144" s="111">
        <f t="shared" si="11"/>
        <v>0.30000000000000004</v>
      </c>
    </row>
    <row r="145" spans="1:20" s="70" customFormat="1" ht="12">
      <c r="A145" s="91" t="s">
        <v>25</v>
      </c>
      <c r="B145" s="106">
        <v>2.3</v>
      </c>
      <c r="C145" s="107">
        <v>2</v>
      </c>
      <c r="D145" s="107">
        <v>2.6</v>
      </c>
      <c r="E145" s="107">
        <v>3.9</v>
      </c>
      <c r="F145" s="107">
        <v>4.3</v>
      </c>
      <c r="G145" s="108">
        <v>3.6</v>
      </c>
      <c r="H145" s="106">
        <v>2</v>
      </c>
      <c r="I145" s="107">
        <v>1.8</v>
      </c>
      <c r="J145" s="107">
        <v>2.3</v>
      </c>
      <c r="K145" s="107">
        <v>4.4</v>
      </c>
      <c r="L145" s="107">
        <v>4.6</v>
      </c>
      <c r="M145" s="107">
        <v>4.1</v>
      </c>
      <c r="N145" s="109">
        <f t="shared" si="5"/>
        <v>6.199999999999999</v>
      </c>
      <c r="O145" s="110">
        <f t="shared" si="6"/>
        <v>6.3</v>
      </c>
      <c r="P145" s="111">
        <f t="shared" si="7"/>
        <v>6.2</v>
      </c>
      <c r="Q145" s="109">
        <f t="shared" si="8"/>
        <v>6.4</v>
      </c>
      <c r="R145" s="110">
        <f t="shared" si="9"/>
        <v>6.3999999999999995</v>
      </c>
      <c r="S145" s="111">
        <f t="shared" si="10"/>
        <v>6.3999999999999995</v>
      </c>
      <c r="T145" s="111">
        <f t="shared" si="11"/>
        <v>0.20000000000000107</v>
      </c>
    </row>
    <row r="146" spans="1:20" s="70" customFormat="1" ht="12">
      <c r="A146" s="91" t="s">
        <v>26</v>
      </c>
      <c r="B146" s="106">
        <v>1.8</v>
      </c>
      <c r="C146" s="107">
        <v>1.7</v>
      </c>
      <c r="D146" s="107">
        <v>1.9</v>
      </c>
      <c r="E146" s="107">
        <v>2.4</v>
      </c>
      <c r="F146" s="107">
        <v>2.2</v>
      </c>
      <c r="G146" s="108">
        <v>2.5</v>
      </c>
      <c r="H146" s="106">
        <v>1.8</v>
      </c>
      <c r="I146" s="107">
        <v>1.6</v>
      </c>
      <c r="J146" s="107">
        <v>2.1</v>
      </c>
      <c r="K146" s="107">
        <v>2.9</v>
      </c>
      <c r="L146" s="107">
        <v>2.8</v>
      </c>
      <c r="M146" s="107">
        <v>3</v>
      </c>
      <c r="N146" s="109">
        <f t="shared" si="5"/>
        <v>4.2</v>
      </c>
      <c r="O146" s="110">
        <f t="shared" si="6"/>
        <v>3.9000000000000004</v>
      </c>
      <c r="P146" s="111">
        <f t="shared" si="7"/>
        <v>4.4</v>
      </c>
      <c r="Q146" s="109">
        <f t="shared" si="8"/>
        <v>4.7</v>
      </c>
      <c r="R146" s="110">
        <f t="shared" si="9"/>
        <v>4.4</v>
      </c>
      <c r="S146" s="111">
        <f t="shared" si="10"/>
        <v>5.1</v>
      </c>
      <c r="T146" s="111">
        <f t="shared" si="11"/>
        <v>0.5</v>
      </c>
    </row>
    <row r="147" spans="1:20" s="70" customFormat="1" ht="12">
      <c r="A147" s="91"/>
      <c r="B147" s="106"/>
      <c r="C147" s="107"/>
      <c r="D147" s="107"/>
      <c r="E147" s="107"/>
      <c r="F147" s="107"/>
      <c r="G147" s="108"/>
      <c r="H147" s="106"/>
      <c r="I147" s="107"/>
      <c r="J147" s="107"/>
      <c r="K147" s="107"/>
      <c r="L147" s="107"/>
      <c r="M147" s="107"/>
      <c r="N147" s="109"/>
      <c r="O147" s="110"/>
      <c r="P147" s="111"/>
      <c r="Q147" s="109"/>
      <c r="R147" s="110"/>
      <c r="S147" s="111"/>
      <c r="T147" s="111"/>
    </row>
    <row r="148" spans="1:20" s="70" customFormat="1" ht="12">
      <c r="A148" s="91" t="s">
        <v>27</v>
      </c>
      <c r="B148" s="106">
        <v>1</v>
      </c>
      <c r="C148" s="107">
        <v>0.9</v>
      </c>
      <c r="D148" s="107">
        <v>1.2</v>
      </c>
      <c r="E148" s="107">
        <v>1.5</v>
      </c>
      <c r="F148" s="107">
        <v>1.5</v>
      </c>
      <c r="G148" s="108">
        <v>1.5</v>
      </c>
      <c r="H148" s="106">
        <v>0.8</v>
      </c>
      <c r="I148" s="107">
        <v>0.6</v>
      </c>
      <c r="J148" s="107">
        <v>1</v>
      </c>
      <c r="K148" s="107">
        <v>2.1</v>
      </c>
      <c r="L148" s="107">
        <v>2</v>
      </c>
      <c r="M148" s="107">
        <v>2.1</v>
      </c>
      <c r="N148" s="109">
        <f t="shared" si="5"/>
        <v>2.5</v>
      </c>
      <c r="O148" s="110">
        <f t="shared" si="6"/>
        <v>2.4</v>
      </c>
      <c r="P148" s="111">
        <f t="shared" si="7"/>
        <v>2.7</v>
      </c>
      <c r="Q148" s="109">
        <f t="shared" si="8"/>
        <v>2.9000000000000004</v>
      </c>
      <c r="R148" s="110">
        <f t="shared" si="9"/>
        <v>2.6</v>
      </c>
      <c r="S148" s="111">
        <f t="shared" si="10"/>
        <v>3.1</v>
      </c>
      <c r="T148" s="111">
        <f t="shared" si="11"/>
        <v>0.40000000000000036</v>
      </c>
    </row>
    <row r="149" spans="1:20" s="70" customFormat="1" ht="12">
      <c r="A149" s="91"/>
      <c r="B149" s="106"/>
      <c r="C149" s="107"/>
      <c r="D149" s="107"/>
      <c r="E149" s="107"/>
      <c r="F149" s="107"/>
      <c r="G149" s="108"/>
      <c r="H149" s="106"/>
      <c r="I149" s="107"/>
      <c r="J149" s="107"/>
      <c r="K149" s="107"/>
      <c r="L149" s="107"/>
      <c r="M149" s="107"/>
      <c r="N149" s="109"/>
      <c r="O149" s="110"/>
      <c r="P149" s="111"/>
      <c r="Q149" s="109"/>
      <c r="R149" s="110"/>
      <c r="S149" s="111"/>
      <c r="T149" s="111"/>
    </row>
    <row r="150" spans="1:20" s="70" customFormat="1" ht="12">
      <c r="A150" s="91" t="s">
        <v>55</v>
      </c>
      <c r="B150" s="106">
        <v>0.7</v>
      </c>
      <c r="C150" s="112" t="s">
        <v>50</v>
      </c>
      <c r="D150" s="107">
        <v>1</v>
      </c>
      <c r="E150" s="107">
        <v>2.8</v>
      </c>
      <c r="F150" s="107">
        <v>2.9</v>
      </c>
      <c r="G150" s="108">
        <v>2.8</v>
      </c>
      <c r="H150" s="106">
        <v>1.1</v>
      </c>
      <c r="I150" s="112">
        <v>1.3</v>
      </c>
      <c r="J150" s="107" t="s">
        <v>50</v>
      </c>
      <c r="K150" s="107">
        <v>2.6</v>
      </c>
      <c r="L150" s="107">
        <v>2.3</v>
      </c>
      <c r="M150" s="107">
        <v>3</v>
      </c>
      <c r="N150" s="109">
        <f t="shared" si="5"/>
        <v>3.5</v>
      </c>
      <c r="O150" s="110" t="str">
        <f t="shared" si="6"/>
        <v>:</v>
      </c>
      <c r="P150" s="111">
        <f t="shared" si="7"/>
        <v>3.8</v>
      </c>
      <c r="Q150" s="109">
        <f t="shared" si="8"/>
        <v>3.7</v>
      </c>
      <c r="R150" s="110">
        <f t="shared" si="9"/>
        <v>3.5999999999999996</v>
      </c>
      <c r="S150" s="111" t="str">
        <f t="shared" si="10"/>
        <v>:</v>
      </c>
      <c r="T150" s="111">
        <f t="shared" si="11"/>
        <v>0.20000000000000018</v>
      </c>
    </row>
    <row r="151" spans="1:20" s="70" customFormat="1" ht="12">
      <c r="A151" s="91" t="s">
        <v>28</v>
      </c>
      <c r="B151" s="106">
        <v>1.1</v>
      </c>
      <c r="C151" s="107">
        <v>0.8</v>
      </c>
      <c r="D151" s="107">
        <v>1.4</v>
      </c>
      <c r="E151" s="107">
        <v>2.2</v>
      </c>
      <c r="F151" s="107">
        <v>2.1</v>
      </c>
      <c r="G151" s="108">
        <v>2.4</v>
      </c>
      <c r="H151" s="106">
        <v>1.2</v>
      </c>
      <c r="I151" s="107">
        <v>1</v>
      </c>
      <c r="J151" s="107">
        <v>1.3</v>
      </c>
      <c r="K151" s="107">
        <v>2.7</v>
      </c>
      <c r="L151" s="107">
        <v>2.7</v>
      </c>
      <c r="M151" s="107">
        <v>2.8</v>
      </c>
      <c r="N151" s="109">
        <f t="shared" si="5"/>
        <v>3.3000000000000003</v>
      </c>
      <c r="O151" s="110">
        <f t="shared" si="6"/>
        <v>2.9000000000000004</v>
      </c>
      <c r="P151" s="111">
        <f t="shared" si="7"/>
        <v>3.8</v>
      </c>
      <c r="Q151" s="109">
        <f t="shared" si="8"/>
        <v>3.9000000000000004</v>
      </c>
      <c r="R151" s="110">
        <f t="shared" si="9"/>
        <v>3.7</v>
      </c>
      <c r="S151" s="111">
        <f t="shared" si="10"/>
        <v>4.1</v>
      </c>
      <c r="T151" s="111">
        <f t="shared" si="11"/>
        <v>0.6000000000000001</v>
      </c>
    </row>
    <row r="152" spans="1:20" s="70" customFormat="1" ht="12">
      <c r="A152" s="91" t="s">
        <v>29</v>
      </c>
      <c r="B152" s="106">
        <v>1.1</v>
      </c>
      <c r="C152" s="107">
        <v>1.1</v>
      </c>
      <c r="D152" s="107">
        <v>1</v>
      </c>
      <c r="E152" s="107">
        <v>3.7</v>
      </c>
      <c r="F152" s="107">
        <v>2.9</v>
      </c>
      <c r="G152" s="108">
        <v>4.6</v>
      </c>
      <c r="H152" s="106">
        <v>1.2</v>
      </c>
      <c r="I152" s="107">
        <v>1.2</v>
      </c>
      <c r="J152" s="107">
        <v>1.2</v>
      </c>
      <c r="K152" s="107">
        <v>3.9</v>
      </c>
      <c r="L152" s="107">
        <v>2.8</v>
      </c>
      <c r="M152" s="107">
        <v>5</v>
      </c>
      <c r="N152" s="109">
        <f t="shared" si="5"/>
        <v>4.800000000000001</v>
      </c>
      <c r="O152" s="110">
        <f t="shared" si="6"/>
        <v>4</v>
      </c>
      <c r="P152" s="111">
        <f t="shared" si="7"/>
        <v>5.6</v>
      </c>
      <c r="Q152" s="109">
        <f t="shared" si="8"/>
        <v>5.1</v>
      </c>
      <c r="R152" s="110">
        <f t="shared" si="9"/>
        <v>4</v>
      </c>
      <c r="S152" s="111">
        <f t="shared" si="10"/>
        <v>6.2</v>
      </c>
      <c r="T152" s="111">
        <f t="shared" si="11"/>
        <v>0.29999999999999893</v>
      </c>
    </row>
    <row r="153" spans="1:20" s="70" customFormat="1" ht="12">
      <c r="A153" s="91"/>
      <c r="B153" s="106"/>
      <c r="C153" s="107"/>
      <c r="D153" s="107"/>
      <c r="E153" s="107"/>
      <c r="F153" s="107"/>
      <c r="G153" s="108"/>
      <c r="H153" s="106"/>
      <c r="I153" s="107"/>
      <c r="J153" s="107"/>
      <c r="K153" s="107"/>
      <c r="L153" s="107"/>
      <c r="M153" s="107"/>
      <c r="N153" s="109"/>
      <c r="O153" s="110"/>
      <c r="P153" s="111"/>
      <c r="Q153" s="109"/>
      <c r="R153" s="110"/>
      <c r="S153" s="111"/>
      <c r="T153" s="111"/>
    </row>
    <row r="154" spans="1:20" s="70" customFormat="1" ht="12">
      <c r="A154" s="91" t="s">
        <v>30</v>
      </c>
      <c r="B154" s="106">
        <v>0.4</v>
      </c>
      <c r="C154" s="107">
        <v>0.4</v>
      </c>
      <c r="D154" s="107">
        <v>0.6</v>
      </c>
      <c r="E154" s="107">
        <v>5.4</v>
      </c>
      <c r="F154" s="107">
        <v>4.5</v>
      </c>
      <c r="G154" s="108">
        <v>6.7</v>
      </c>
      <c r="H154" s="106">
        <v>0.4</v>
      </c>
      <c r="I154" s="112">
        <v>0.5</v>
      </c>
      <c r="J154" s="112" t="s">
        <v>50</v>
      </c>
      <c r="K154" s="107">
        <v>7.2</v>
      </c>
      <c r="L154" s="107">
        <v>6.8</v>
      </c>
      <c r="M154" s="107">
        <v>7.8</v>
      </c>
      <c r="N154" s="109">
        <f t="shared" si="5"/>
        <v>5.800000000000001</v>
      </c>
      <c r="O154" s="110">
        <f t="shared" si="6"/>
        <v>4.9</v>
      </c>
      <c r="P154" s="111">
        <f t="shared" si="7"/>
        <v>7.3</v>
      </c>
      <c r="Q154" s="109">
        <f t="shared" si="8"/>
        <v>7.6000000000000005</v>
      </c>
      <c r="R154" s="110">
        <f t="shared" si="9"/>
        <v>7.3</v>
      </c>
      <c r="S154" s="111" t="str">
        <f t="shared" si="10"/>
        <v>:</v>
      </c>
      <c r="T154" s="111">
        <f t="shared" si="11"/>
        <v>1.7999999999999998</v>
      </c>
    </row>
    <row r="155" spans="1:20" s="70" customFormat="1" ht="12">
      <c r="A155" s="91" t="s">
        <v>31</v>
      </c>
      <c r="B155" s="106">
        <v>0.4</v>
      </c>
      <c r="C155" s="107">
        <v>0.3</v>
      </c>
      <c r="D155" s="107">
        <v>0.4</v>
      </c>
      <c r="E155" s="107">
        <v>6.5</v>
      </c>
      <c r="F155" s="107">
        <v>5.8</v>
      </c>
      <c r="G155" s="108">
        <v>7.2</v>
      </c>
      <c r="H155" s="106">
        <v>0.3</v>
      </c>
      <c r="I155" s="107">
        <v>0.2</v>
      </c>
      <c r="J155" s="107">
        <v>0.4</v>
      </c>
      <c r="K155" s="107">
        <v>7.4</v>
      </c>
      <c r="L155" s="107">
        <v>6.6</v>
      </c>
      <c r="M155" s="107">
        <v>8.3</v>
      </c>
      <c r="N155" s="109">
        <f t="shared" si="5"/>
        <v>6.9</v>
      </c>
      <c r="O155" s="110">
        <f t="shared" si="6"/>
        <v>6.1</v>
      </c>
      <c r="P155" s="111">
        <f t="shared" si="7"/>
        <v>7.6000000000000005</v>
      </c>
      <c r="Q155" s="109">
        <f t="shared" si="8"/>
        <v>7.7</v>
      </c>
      <c r="R155" s="110">
        <f t="shared" si="9"/>
        <v>6.8</v>
      </c>
      <c r="S155" s="111">
        <f t="shared" si="10"/>
        <v>8.700000000000001</v>
      </c>
      <c r="T155" s="111">
        <f t="shared" si="11"/>
        <v>0.7999999999999998</v>
      </c>
    </row>
    <row r="156" spans="1:20" s="70" customFormat="1" ht="12">
      <c r="A156" s="92" t="s">
        <v>32</v>
      </c>
      <c r="B156" s="109">
        <v>0.1</v>
      </c>
      <c r="C156" s="110">
        <v>0.1</v>
      </c>
      <c r="D156" s="110">
        <v>0.2</v>
      </c>
      <c r="E156" s="110">
        <v>5.2</v>
      </c>
      <c r="F156" s="110">
        <v>3.1</v>
      </c>
      <c r="G156" s="110">
        <v>9.2</v>
      </c>
      <c r="H156" s="109">
        <v>0.2</v>
      </c>
      <c r="I156" s="110">
        <v>0.2</v>
      </c>
      <c r="J156" s="110">
        <v>0.2</v>
      </c>
      <c r="K156" s="110">
        <v>9.8</v>
      </c>
      <c r="L156" s="110">
        <v>6.4</v>
      </c>
      <c r="M156" s="110">
        <v>16.5</v>
      </c>
      <c r="N156" s="109">
        <f t="shared" si="5"/>
        <v>5.3</v>
      </c>
      <c r="O156" s="110">
        <f t="shared" si="6"/>
        <v>3.2</v>
      </c>
      <c r="P156" s="111">
        <f t="shared" si="7"/>
        <v>9.399999999999999</v>
      </c>
      <c r="Q156" s="109">
        <f t="shared" si="8"/>
        <v>10</v>
      </c>
      <c r="R156" s="110">
        <f t="shared" si="9"/>
        <v>6.6000000000000005</v>
      </c>
      <c r="S156" s="111">
        <f t="shared" si="10"/>
        <v>16.7</v>
      </c>
      <c r="T156" s="111">
        <f t="shared" si="11"/>
        <v>4.7</v>
      </c>
    </row>
    <row r="157" s="70" customFormat="1" ht="15"/>
    <row r="158" s="70" customFormat="1" ht="15">
      <c r="A158" s="86"/>
    </row>
    <row r="159" spans="1:2" s="70" customFormat="1" ht="15">
      <c r="A159" s="86"/>
      <c r="B159" s="86"/>
    </row>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sheetData>
  <mergeCells count="15">
    <mergeCell ref="B5:D5"/>
    <mergeCell ref="E5:G5"/>
    <mergeCell ref="H5:J5"/>
    <mergeCell ref="A48:J48"/>
    <mergeCell ref="T114:T116"/>
    <mergeCell ref="N114:P114"/>
    <mergeCell ref="Q114:S114"/>
    <mergeCell ref="B115:D115"/>
    <mergeCell ref="E115:G115"/>
    <mergeCell ref="H115:J115"/>
    <mergeCell ref="K115:M115"/>
    <mergeCell ref="B114:G114"/>
    <mergeCell ref="H114:M114"/>
    <mergeCell ref="N115:P115"/>
    <mergeCell ref="Q115:S115"/>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selection activeCell="A1" sqref="A1:XFD1"/>
    </sheetView>
  </sheetViews>
  <sheetFormatPr defaultColWidth="9.140625" defaultRowHeight="15"/>
  <cols>
    <col min="1" max="1" width="9.140625" style="3" customWidth="1"/>
    <col min="2" max="10" width="6.00390625" style="3" customWidth="1"/>
    <col min="11" max="16384" width="9.140625" style="3" customWidth="1"/>
  </cols>
  <sheetData>
    <row r="1" ht="15.75">
      <c r="A1" s="26" t="s">
        <v>217</v>
      </c>
    </row>
    <row r="2" ht="12.75">
      <c r="A2" s="27" t="s">
        <v>205</v>
      </c>
    </row>
    <row r="3" ht="15.75">
      <c r="A3" s="26" t="s">
        <v>218</v>
      </c>
    </row>
    <row r="4" ht="12.75">
      <c r="A4" s="27" t="s">
        <v>225</v>
      </c>
    </row>
    <row r="5" spans="1:10" ht="12">
      <c r="A5" s="2"/>
      <c r="B5" s="251" t="s">
        <v>143</v>
      </c>
      <c r="C5" s="252"/>
      <c r="D5" s="252"/>
      <c r="E5" s="251" t="s">
        <v>144</v>
      </c>
      <c r="F5" s="252"/>
      <c r="G5" s="252"/>
      <c r="H5" s="254" t="s">
        <v>149</v>
      </c>
      <c r="I5" s="255"/>
      <c r="J5" s="255"/>
    </row>
    <row r="6" spans="1:10" ht="12">
      <c r="A6" s="5"/>
      <c r="B6" s="18" t="s">
        <v>33</v>
      </c>
      <c r="C6" s="6" t="s">
        <v>34</v>
      </c>
      <c r="D6" s="6" t="s">
        <v>35</v>
      </c>
      <c r="E6" s="18" t="s">
        <v>33</v>
      </c>
      <c r="F6" s="6" t="s">
        <v>34</v>
      </c>
      <c r="G6" s="6" t="s">
        <v>35</v>
      </c>
      <c r="H6" s="18" t="s">
        <v>33</v>
      </c>
      <c r="I6" s="6" t="s">
        <v>34</v>
      </c>
      <c r="J6" s="6" t="s">
        <v>35</v>
      </c>
    </row>
    <row r="7" spans="1:10" ht="12">
      <c r="A7" s="4" t="s">
        <v>36</v>
      </c>
      <c r="B7" s="19">
        <v>2.8</v>
      </c>
      <c r="C7" s="8">
        <v>1.8</v>
      </c>
      <c r="D7" s="8">
        <v>4.1</v>
      </c>
      <c r="E7" s="19">
        <v>2.9</v>
      </c>
      <c r="F7" s="8">
        <v>1.9</v>
      </c>
      <c r="G7" s="8">
        <v>4.2</v>
      </c>
      <c r="H7" s="19">
        <f aca="true" t="shared" si="0" ref="H7:H29">IF(OR(B7="",E7=""),"",E7-B7)</f>
        <v>0.10000000000000009</v>
      </c>
      <c r="I7" s="8">
        <f aca="true" t="shared" si="1" ref="I7:I28">IF(OR(C7="",F7=""),"",F7-C7)</f>
        <v>0.09999999999999987</v>
      </c>
      <c r="J7" s="8">
        <f aca="true" t="shared" si="2" ref="J7:J28">IF(OR(D7="",G7=""),"",G7-D7)</f>
        <v>0.10000000000000053</v>
      </c>
    </row>
    <row r="8" spans="1:10" ht="12">
      <c r="A8" s="13"/>
      <c r="B8" s="21"/>
      <c r="C8" s="14"/>
      <c r="D8" s="14"/>
      <c r="E8" s="21"/>
      <c r="F8" s="14"/>
      <c r="G8" s="14"/>
      <c r="H8" s="21" t="str">
        <f t="shared" si="0"/>
        <v/>
      </c>
      <c r="I8" s="14" t="str">
        <f t="shared" si="1"/>
        <v/>
      </c>
      <c r="J8" s="14" t="str">
        <f t="shared" si="2"/>
        <v/>
      </c>
    </row>
    <row r="9" spans="1:10" ht="12">
      <c r="A9" s="13" t="s">
        <v>7</v>
      </c>
      <c r="B9" s="21">
        <v>5.1</v>
      </c>
      <c r="C9" s="14">
        <v>2.8</v>
      </c>
      <c r="D9" s="14">
        <v>7.6</v>
      </c>
      <c r="E9" s="21">
        <v>5</v>
      </c>
      <c r="F9" s="14">
        <v>3</v>
      </c>
      <c r="G9" s="14">
        <v>7.3</v>
      </c>
      <c r="H9" s="21">
        <f t="shared" si="0"/>
        <v>-0.09999999999999964</v>
      </c>
      <c r="I9" s="14">
        <f t="shared" si="1"/>
        <v>0.20000000000000018</v>
      </c>
      <c r="J9" s="14">
        <f t="shared" si="2"/>
        <v>-0.2999999999999998</v>
      </c>
    </row>
    <row r="10" spans="1:10" ht="12">
      <c r="A10" s="13" t="s">
        <v>12</v>
      </c>
      <c r="B10" s="21">
        <v>4.6</v>
      </c>
      <c r="C10" s="14">
        <v>3.6</v>
      </c>
      <c r="D10" s="14">
        <v>5.6</v>
      </c>
      <c r="E10" s="21">
        <v>4.8</v>
      </c>
      <c r="F10" s="14">
        <v>4</v>
      </c>
      <c r="G10" s="14">
        <v>5.8</v>
      </c>
      <c r="H10" s="21">
        <f t="shared" si="0"/>
        <v>0.20000000000000018</v>
      </c>
      <c r="I10" s="14">
        <f t="shared" si="1"/>
        <v>0.3999999999999999</v>
      </c>
      <c r="J10" s="14">
        <f t="shared" si="2"/>
        <v>0.20000000000000018</v>
      </c>
    </row>
    <row r="11" spans="1:10" ht="12">
      <c r="A11" s="13" t="s">
        <v>5</v>
      </c>
      <c r="B11" s="21">
        <v>4.3</v>
      </c>
      <c r="C11" s="14">
        <v>3.3</v>
      </c>
      <c r="D11" s="14">
        <v>5.5</v>
      </c>
      <c r="E11" s="21">
        <v>4.5</v>
      </c>
      <c r="F11" s="14">
        <v>3.7</v>
      </c>
      <c r="G11" s="14">
        <v>5.5</v>
      </c>
      <c r="H11" s="21">
        <f t="shared" si="0"/>
        <v>0.20000000000000018</v>
      </c>
      <c r="I11" s="14">
        <f t="shared" si="1"/>
        <v>0.40000000000000036</v>
      </c>
      <c r="J11" s="14">
        <f t="shared" si="2"/>
        <v>0</v>
      </c>
    </row>
    <row r="12" spans="1:10" ht="12">
      <c r="A12" s="13" t="s">
        <v>8</v>
      </c>
      <c r="B12" s="21">
        <v>4.3</v>
      </c>
      <c r="C12" s="14">
        <v>2.4</v>
      </c>
      <c r="D12" s="14">
        <v>6.4</v>
      </c>
      <c r="E12" s="21">
        <v>4.3</v>
      </c>
      <c r="F12" s="14">
        <v>2.5</v>
      </c>
      <c r="G12" s="14">
        <v>6.2</v>
      </c>
      <c r="H12" s="21">
        <f t="shared" si="0"/>
        <v>0</v>
      </c>
      <c r="I12" s="14">
        <f t="shared" si="1"/>
        <v>0.10000000000000009</v>
      </c>
      <c r="J12" s="14">
        <f t="shared" si="2"/>
        <v>-0.20000000000000018</v>
      </c>
    </row>
    <row r="13" spans="1:10" ht="12">
      <c r="A13" s="13" t="s">
        <v>9</v>
      </c>
      <c r="B13" s="21">
        <v>4.3</v>
      </c>
      <c r="C13" s="14">
        <v>2.4</v>
      </c>
      <c r="D13" s="14">
        <v>6.3</v>
      </c>
      <c r="E13" s="21">
        <v>4.3</v>
      </c>
      <c r="F13" s="14">
        <v>2.5</v>
      </c>
      <c r="G13" s="14">
        <v>6.2</v>
      </c>
      <c r="H13" s="21">
        <f t="shared" si="0"/>
        <v>0</v>
      </c>
      <c r="I13" s="14">
        <f t="shared" si="1"/>
        <v>0.10000000000000009</v>
      </c>
      <c r="J13" s="14">
        <f t="shared" si="2"/>
        <v>-0.09999999999999964</v>
      </c>
    </row>
    <row r="14" spans="1:10" ht="12">
      <c r="A14" s="13" t="s">
        <v>6</v>
      </c>
      <c r="B14" s="21">
        <v>4.8</v>
      </c>
      <c r="C14" s="14">
        <v>3.7</v>
      </c>
      <c r="D14" s="14">
        <v>6.2</v>
      </c>
      <c r="E14" s="21">
        <v>4.2</v>
      </c>
      <c r="F14" s="14">
        <v>3.2</v>
      </c>
      <c r="G14" s="14">
        <v>5.4</v>
      </c>
      <c r="H14" s="21">
        <f t="shared" si="0"/>
        <v>-0.5999999999999996</v>
      </c>
      <c r="I14" s="14">
        <f t="shared" si="1"/>
        <v>-0.5</v>
      </c>
      <c r="J14" s="14">
        <f t="shared" si="2"/>
        <v>-0.7999999999999998</v>
      </c>
    </row>
    <row r="15" spans="1:10" ht="12">
      <c r="A15" s="13" t="s">
        <v>18</v>
      </c>
      <c r="B15" s="21">
        <v>3.3</v>
      </c>
      <c r="C15" s="14">
        <v>2.3</v>
      </c>
      <c r="D15" s="14">
        <v>4.4</v>
      </c>
      <c r="E15" s="21">
        <v>3.9</v>
      </c>
      <c r="F15" s="14">
        <v>2.8</v>
      </c>
      <c r="G15" s="14">
        <v>5.1</v>
      </c>
      <c r="H15" s="21">
        <f t="shared" si="0"/>
        <v>0.6000000000000001</v>
      </c>
      <c r="I15" s="14">
        <f t="shared" si="1"/>
        <v>0.5</v>
      </c>
      <c r="J15" s="14">
        <f t="shared" si="2"/>
        <v>0.6999999999999993</v>
      </c>
    </row>
    <row r="16" spans="1:10" ht="12">
      <c r="A16" s="13" t="s">
        <v>26</v>
      </c>
      <c r="B16" s="21">
        <v>3.3</v>
      </c>
      <c r="C16" s="14">
        <v>2.5</v>
      </c>
      <c r="D16" s="14">
        <v>4.1</v>
      </c>
      <c r="E16" s="21">
        <v>3.9</v>
      </c>
      <c r="F16" s="14">
        <v>2.8</v>
      </c>
      <c r="G16" s="14">
        <v>5.1</v>
      </c>
      <c r="H16" s="21">
        <f t="shared" si="0"/>
        <v>0.6000000000000001</v>
      </c>
      <c r="I16" s="14">
        <f t="shared" si="1"/>
        <v>0.2999999999999998</v>
      </c>
      <c r="J16" s="14">
        <f t="shared" si="2"/>
        <v>1</v>
      </c>
    </row>
    <row r="17" spans="1:10" ht="12">
      <c r="A17" s="13" t="s">
        <v>25</v>
      </c>
      <c r="B17" s="21">
        <v>3.5</v>
      </c>
      <c r="C17" s="14">
        <v>2.5</v>
      </c>
      <c r="D17" s="14">
        <v>4.5</v>
      </c>
      <c r="E17" s="21">
        <v>3.6</v>
      </c>
      <c r="F17" s="14">
        <v>2.9</v>
      </c>
      <c r="G17" s="14">
        <v>4.4</v>
      </c>
      <c r="H17" s="21">
        <f t="shared" si="0"/>
        <v>0.10000000000000009</v>
      </c>
      <c r="I17" s="14">
        <f t="shared" si="1"/>
        <v>0.3999999999999999</v>
      </c>
      <c r="J17" s="14">
        <f t="shared" si="2"/>
        <v>-0.09999999999999964</v>
      </c>
    </row>
    <row r="18" spans="1:10" ht="12">
      <c r="A18" s="13" t="s">
        <v>19</v>
      </c>
      <c r="B18" s="21">
        <v>2.7</v>
      </c>
      <c r="C18" s="14">
        <v>1.4</v>
      </c>
      <c r="D18" s="14">
        <v>4.2</v>
      </c>
      <c r="E18" s="21">
        <v>3.2</v>
      </c>
      <c r="F18" s="14">
        <v>1.7</v>
      </c>
      <c r="G18" s="14">
        <v>4.9</v>
      </c>
      <c r="H18" s="21">
        <f t="shared" si="0"/>
        <v>0.5</v>
      </c>
      <c r="I18" s="14">
        <f t="shared" si="1"/>
        <v>0.30000000000000004</v>
      </c>
      <c r="J18" s="14">
        <f t="shared" si="2"/>
        <v>0.7000000000000002</v>
      </c>
    </row>
    <row r="19" spans="1:10" ht="12">
      <c r="A19" s="13" t="s">
        <v>0</v>
      </c>
      <c r="B19" s="21">
        <v>3.3</v>
      </c>
      <c r="C19" s="14">
        <v>1.7</v>
      </c>
      <c r="D19" s="14">
        <v>5</v>
      </c>
      <c r="E19" s="21">
        <v>3.1</v>
      </c>
      <c r="F19" s="14">
        <v>1.8</v>
      </c>
      <c r="G19" s="14">
        <v>4.6</v>
      </c>
      <c r="H19" s="21">
        <f t="shared" si="0"/>
        <v>-0.19999999999999973</v>
      </c>
      <c r="I19" s="14">
        <f t="shared" si="1"/>
        <v>0.10000000000000009</v>
      </c>
      <c r="J19" s="14">
        <f t="shared" si="2"/>
        <v>-0.40000000000000036</v>
      </c>
    </row>
    <row r="20" spans="1:10" ht="12">
      <c r="A20" s="13" t="s">
        <v>21</v>
      </c>
      <c r="B20" s="21">
        <v>2.9</v>
      </c>
      <c r="C20" s="14">
        <v>2</v>
      </c>
      <c r="D20" s="14">
        <v>3.8</v>
      </c>
      <c r="E20" s="21">
        <v>3</v>
      </c>
      <c r="F20" s="14">
        <v>2.1</v>
      </c>
      <c r="G20" s="14">
        <v>4</v>
      </c>
      <c r="H20" s="21">
        <f t="shared" si="0"/>
        <v>0.10000000000000009</v>
      </c>
      <c r="I20" s="14">
        <f t="shared" si="1"/>
        <v>0.10000000000000009</v>
      </c>
      <c r="J20" s="14">
        <f t="shared" si="2"/>
        <v>0.20000000000000018</v>
      </c>
    </row>
    <row r="21" spans="1:10" ht="12">
      <c r="A21" s="13" t="s">
        <v>11</v>
      </c>
      <c r="B21" s="21">
        <v>2.4</v>
      </c>
      <c r="C21" s="14">
        <v>1.7</v>
      </c>
      <c r="D21" s="14">
        <v>3.3</v>
      </c>
      <c r="E21" s="21">
        <v>2.8</v>
      </c>
      <c r="F21" s="14">
        <v>1.9</v>
      </c>
      <c r="G21" s="14">
        <v>4</v>
      </c>
      <c r="H21" s="21">
        <f t="shared" si="0"/>
        <v>0.3999999999999999</v>
      </c>
      <c r="I21" s="14">
        <f t="shared" si="1"/>
        <v>0.19999999999999996</v>
      </c>
      <c r="J21" s="14">
        <f t="shared" si="2"/>
        <v>0.7000000000000002</v>
      </c>
    </row>
    <row r="22" spans="1:10" ht="12">
      <c r="A22" s="13" t="s">
        <v>3</v>
      </c>
      <c r="B22" s="21">
        <v>2.9</v>
      </c>
      <c r="C22" s="14">
        <v>2.2</v>
      </c>
      <c r="D22" s="14">
        <v>3.6</v>
      </c>
      <c r="E22" s="21">
        <v>2.8</v>
      </c>
      <c r="F22" s="14">
        <v>1.9</v>
      </c>
      <c r="G22" s="14">
        <v>3.8</v>
      </c>
      <c r="H22" s="21">
        <f t="shared" si="0"/>
        <v>-0.10000000000000009</v>
      </c>
      <c r="I22" s="14">
        <f t="shared" si="1"/>
        <v>-0.30000000000000027</v>
      </c>
      <c r="J22" s="14">
        <f t="shared" si="2"/>
        <v>0.19999999999999973</v>
      </c>
    </row>
    <row r="23" spans="1:10" ht="12">
      <c r="A23" s="13" t="s">
        <v>37</v>
      </c>
      <c r="B23" s="21">
        <v>2.3</v>
      </c>
      <c r="C23" s="14">
        <v>1.3</v>
      </c>
      <c r="D23" s="14">
        <v>3.4</v>
      </c>
      <c r="E23" s="21">
        <v>2.4</v>
      </c>
      <c r="F23" s="14">
        <v>1.2</v>
      </c>
      <c r="G23" s="14">
        <v>3.8</v>
      </c>
      <c r="H23" s="21">
        <f t="shared" si="0"/>
        <v>0.10000000000000009</v>
      </c>
      <c r="I23" s="14">
        <f t="shared" si="1"/>
        <v>-0.10000000000000009</v>
      </c>
      <c r="J23" s="14">
        <f t="shared" si="2"/>
        <v>0.3999999999999999</v>
      </c>
    </row>
    <row r="24" spans="1:10" ht="12">
      <c r="A24" s="13" t="s">
        <v>13</v>
      </c>
      <c r="B24" s="21">
        <v>2.4</v>
      </c>
      <c r="C24" s="14">
        <v>2.1</v>
      </c>
      <c r="D24" s="14">
        <v>2.8</v>
      </c>
      <c r="E24" s="21">
        <v>2.3</v>
      </c>
      <c r="F24" s="14">
        <v>2.1</v>
      </c>
      <c r="G24" s="14">
        <v>2.5</v>
      </c>
      <c r="H24" s="21">
        <f t="shared" si="0"/>
        <v>-0.10000000000000009</v>
      </c>
      <c r="I24" s="14">
        <f t="shared" si="1"/>
        <v>0</v>
      </c>
      <c r="J24" s="14">
        <f t="shared" si="2"/>
        <v>-0.2999999999999998</v>
      </c>
    </row>
    <row r="25" spans="1:10" ht="12">
      <c r="A25" s="13" t="s">
        <v>23</v>
      </c>
      <c r="B25" s="21">
        <v>1.3</v>
      </c>
      <c r="C25" s="14">
        <v>0.7</v>
      </c>
      <c r="D25" s="14">
        <v>1.9</v>
      </c>
      <c r="E25" s="21">
        <v>1.8</v>
      </c>
      <c r="F25" s="14">
        <v>1.3</v>
      </c>
      <c r="G25" s="14">
        <v>2.3</v>
      </c>
      <c r="H25" s="21">
        <f t="shared" si="0"/>
        <v>0.5</v>
      </c>
      <c r="I25" s="14">
        <f t="shared" si="1"/>
        <v>0.6000000000000001</v>
      </c>
      <c r="J25" s="14">
        <f t="shared" si="2"/>
        <v>0.3999999999999999</v>
      </c>
    </row>
    <row r="26" spans="1:10" ht="12">
      <c r="A26" s="13" t="s">
        <v>22</v>
      </c>
      <c r="B26" s="21">
        <v>2.2</v>
      </c>
      <c r="C26" s="14">
        <v>2.5</v>
      </c>
      <c r="D26" s="14">
        <v>1.9</v>
      </c>
      <c r="E26" s="21">
        <v>1.7</v>
      </c>
      <c r="F26" s="14">
        <v>2</v>
      </c>
      <c r="G26" s="14">
        <v>1.3</v>
      </c>
      <c r="H26" s="21">
        <f t="shared" si="0"/>
        <v>-0.5000000000000002</v>
      </c>
      <c r="I26" s="14">
        <f t="shared" si="1"/>
        <v>-0.5</v>
      </c>
      <c r="J26" s="14">
        <f t="shared" si="2"/>
        <v>-0.5999999999999999</v>
      </c>
    </row>
    <row r="27" spans="1:10" ht="12">
      <c r="A27" s="13" t="s">
        <v>15</v>
      </c>
      <c r="B27" s="21">
        <v>1.3</v>
      </c>
      <c r="C27" s="14"/>
      <c r="D27" s="14">
        <v>2</v>
      </c>
      <c r="E27" s="21">
        <v>1.4</v>
      </c>
      <c r="F27" s="14"/>
      <c r="G27" s="14">
        <v>1.9</v>
      </c>
      <c r="H27" s="21">
        <f t="shared" si="0"/>
        <v>0.09999999999999987</v>
      </c>
      <c r="I27" s="14" t="str">
        <f t="shared" si="1"/>
        <v/>
      </c>
      <c r="J27" s="14">
        <f t="shared" si="2"/>
        <v>-0.10000000000000009</v>
      </c>
    </row>
    <row r="28" spans="1:10" ht="12">
      <c r="A28" s="13" t="s">
        <v>10</v>
      </c>
      <c r="B28" s="21">
        <v>1.4</v>
      </c>
      <c r="C28" s="14">
        <v>0.8</v>
      </c>
      <c r="D28" s="14">
        <v>1.9</v>
      </c>
      <c r="E28" s="21">
        <v>1.3</v>
      </c>
      <c r="F28" s="14">
        <v>1.1</v>
      </c>
      <c r="G28" s="14">
        <v>1.6</v>
      </c>
      <c r="H28" s="21">
        <f t="shared" si="0"/>
        <v>-0.09999999999999987</v>
      </c>
      <c r="I28" s="14">
        <f t="shared" si="1"/>
        <v>0.30000000000000004</v>
      </c>
      <c r="J28" s="14">
        <f t="shared" si="2"/>
        <v>-0.2999999999999998</v>
      </c>
    </row>
    <row r="29" spans="1:10" ht="12">
      <c r="A29" s="13" t="s">
        <v>17</v>
      </c>
      <c r="B29" s="21">
        <v>1.8</v>
      </c>
      <c r="C29" s="14">
        <v>1.3</v>
      </c>
      <c r="D29" s="14">
        <v>2.5</v>
      </c>
      <c r="E29" s="21">
        <v>1.2</v>
      </c>
      <c r="F29" s="14"/>
      <c r="G29" s="14">
        <v>1.7</v>
      </c>
      <c r="H29" s="21">
        <f t="shared" si="0"/>
        <v>-0.6000000000000001</v>
      </c>
      <c r="I29" s="14" t="str">
        <f aca="true" t="shared" si="3" ref="I29:J36">IF(OR(C29="",F29=""),"",F29-C29)</f>
        <v/>
      </c>
      <c r="J29" s="14">
        <f t="shared" si="3"/>
        <v>-0.8</v>
      </c>
    </row>
    <row r="30" spans="1:10" ht="12">
      <c r="A30" s="13" t="s">
        <v>4</v>
      </c>
      <c r="B30" s="21">
        <v>0.8</v>
      </c>
      <c r="C30" s="14"/>
      <c r="D30" s="14"/>
      <c r="E30" s="21">
        <v>1</v>
      </c>
      <c r="F30" s="14"/>
      <c r="G30" s="14">
        <v>1.3</v>
      </c>
      <c r="H30" s="21">
        <f aca="true" t="shared" si="4" ref="H30:H36">IF(OR(B30="",E30=""),"",E30-B30)</f>
        <v>0.19999999999999996</v>
      </c>
      <c r="I30" s="14" t="str">
        <f t="shared" si="3"/>
        <v/>
      </c>
      <c r="J30" s="14" t="str">
        <f t="shared" si="3"/>
        <v/>
      </c>
    </row>
    <row r="31" spans="1:10" ht="12">
      <c r="A31" s="13" t="s">
        <v>24</v>
      </c>
      <c r="B31" s="21">
        <v>1.1</v>
      </c>
      <c r="C31" s="14">
        <v>0.8</v>
      </c>
      <c r="D31" s="14">
        <v>1.4</v>
      </c>
      <c r="E31" s="21">
        <v>1</v>
      </c>
      <c r="F31" s="14">
        <v>0.8</v>
      </c>
      <c r="G31" s="14">
        <v>1.2</v>
      </c>
      <c r="H31" s="21">
        <f t="shared" si="4"/>
        <v>-0.10000000000000009</v>
      </c>
      <c r="I31" s="14">
        <f t="shared" si="3"/>
        <v>0</v>
      </c>
      <c r="J31" s="14">
        <f t="shared" si="3"/>
        <v>-0.19999999999999996</v>
      </c>
    </row>
    <row r="32" spans="1:10" ht="12">
      <c r="A32" s="13" t="s">
        <v>20</v>
      </c>
      <c r="B32" s="21">
        <v>0.9</v>
      </c>
      <c r="C32" s="14">
        <v>0.6</v>
      </c>
      <c r="D32" s="14">
        <v>1.3</v>
      </c>
      <c r="E32" s="21">
        <v>0.9</v>
      </c>
      <c r="F32" s="14">
        <v>0.7</v>
      </c>
      <c r="G32" s="14">
        <v>1.3</v>
      </c>
      <c r="H32" s="21">
        <f t="shared" si="4"/>
        <v>0</v>
      </c>
      <c r="I32" s="14">
        <f t="shared" si="3"/>
        <v>0.09999999999999998</v>
      </c>
      <c r="J32" s="14">
        <f t="shared" si="3"/>
        <v>0</v>
      </c>
    </row>
    <row r="33" spans="1:10" ht="12">
      <c r="A33" s="13" t="s">
        <v>14</v>
      </c>
      <c r="B33" s="21">
        <v>0.7</v>
      </c>
      <c r="C33" s="14"/>
      <c r="D33" s="14">
        <v>0.9</v>
      </c>
      <c r="E33" s="21">
        <v>0.7</v>
      </c>
      <c r="F33" s="14"/>
      <c r="G33" s="14">
        <v>0.9</v>
      </c>
      <c r="H33" s="21">
        <f t="shared" si="4"/>
        <v>0</v>
      </c>
      <c r="I33" s="14" t="str">
        <f t="shared" si="3"/>
        <v/>
      </c>
      <c r="J33" s="14">
        <f t="shared" si="3"/>
        <v>0</v>
      </c>
    </row>
    <row r="34" spans="1:10" ht="12">
      <c r="A34" s="13" t="s">
        <v>16</v>
      </c>
      <c r="B34" s="21">
        <v>0.7</v>
      </c>
      <c r="C34" s="14">
        <v>0.5</v>
      </c>
      <c r="D34" s="14">
        <v>0.9</v>
      </c>
      <c r="E34" s="21">
        <v>0.6</v>
      </c>
      <c r="F34" s="14">
        <v>0.6</v>
      </c>
      <c r="G34" s="14">
        <v>0.6</v>
      </c>
      <c r="H34" s="21">
        <f t="shared" si="4"/>
        <v>-0.09999999999999998</v>
      </c>
      <c r="I34" s="14">
        <f t="shared" si="3"/>
        <v>0.09999999999999998</v>
      </c>
      <c r="J34" s="14">
        <f t="shared" si="3"/>
        <v>-0.30000000000000004</v>
      </c>
    </row>
    <row r="35" spans="1:10" ht="12">
      <c r="A35" s="13" t="s">
        <v>1</v>
      </c>
      <c r="B35" s="21">
        <v>0.5</v>
      </c>
      <c r="C35" s="14">
        <v>0.6</v>
      </c>
      <c r="D35" s="14">
        <v>0.4</v>
      </c>
      <c r="E35" s="21">
        <v>0.5</v>
      </c>
      <c r="F35" s="14">
        <v>0.4</v>
      </c>
      <c r="G35" s="14">
        <v>0.6</v>
      </c>
      <c r="H35" s="21">
        <f t="shared" si="4"/>
        <v>0</v>
      </c>
      <c r="I35" s="14">
        <f t="shared" si="3"/>
        <v>-0.19999999999999996</v>
      </c>
      <c r="J35" s="14">
        <f t="shared" si="3"/>
        <v>0.19999999999999996</v>
      </c>
    </row>
    <row r="36" spans="1:10" ht="12">
      <c r="A36" s="13" t="s">
        <v>2</v>
      </c>
      <c r="B36" s="21">
        <v>0.3</v>
      </c>
      <c r="C36" s="14">
        <v>0.2</v>
      </c>
      <c r="D36" s="14">
        <v>0.4</v>
      </c>
      <c r="E36" s="21">
        <v>0.3</v>
      </c>
      <c r="F36" s="14">
        <v>0.1</v>
      </c>
      <c r="G36" s="14">
        <v>0.4</v>
      </c>
      <c r="H36" s="21">
        <f t="shared" si="4"/>
        <v>0</v>
      </c>
      <c r="I36" s="14">
        <f t="shared" si="3"/>
        <v>-0.1</v>
      </c>
      <c r="J36" s="14">
        <f t="shared" si="3"/>
        <v>0</v>
      </c>
    </row>
    <row r="37" spans="1:10" ht="12">
      <c r="A37" s="13"/>
      <c r="B37" s="21"/>
      <c r="C37" s="14"/>
      <c r="D37" s="14"/>
      <c r="E37" s="21"/>
      <c r="F37" s="14"/>
      <c r="G37" s="14"/>
      <c r="H37" s="21"/>
      <c r="I37" s="14"/>
      <c r="J37" s="14"/>
    </row>
    <row r="38" spans="1:10" ht="12">
      <c r="A38" s="13" t="s">
        <v>29</v>
      </c>
      <c r="B38" s="21">
        <v>6.4</v>
      </c>
      <c r="C38" s="14">
        <v>3.3</v>
      </c>
      <c r="D38" s="14">
        <v>9.8</v>
      </c>
      <c r="E38" s="21">
        <v>7.1</v>
      </c>
      <c r="F38" s="14">
        <v>4.1</v>
      </c>
      <c r="G38" s="14">
        <v>10.4</v>
      </c>
      <c r="H38" s="21">
        <f aca="true" t="shared" si="5" ref="H38:J40">IF(OR(B38="",E38=""),"",E38-B38)</f>
        <v>0.6999999999999993</v>
      </c>
      <c r="I38" s="14">
        <f t="shared" si="5"/>
        <v>0.7999999999999998</v>
      </c>
      <c r="J38" s="14">
        <f t="shared" si="5"/>
        <v>0.5999999999999996</v>
      </c>
    </row>
    <row r="39" spans="1:10" ht="12">
      <c r="A39" s="13" t="s">
        <v>55</v>
      </c>
      <c r="B39" s="21">
        <v>2.9</v>
      </c>
      <c r="C39" s="14">
        <v>1.9</v>
      </c>
      <c r="D39" s="14">
        <v>4</v>
      </c>
      <c r="E39" s="21">
        <v>3.6</v>
      </c>
      <c r="F39" s="14">
        <v>2.6</v>
      </c>
      <c r="G39" s="14">
        <v>4.8</v>
      </c>
      <c r="H39" s="21">
        <f t="shared" si="5"/>
        <v>0.7000000000000002</v>
      </c>
      <c r="I39" s="14">
        <f t="shared" si="5"/>
        <v>0.7000000000000002</v>
      </c>
      <c r="J39" s="14">
        <f t="shared" si="5"/>
        <v>0.7999999999999998</v>
      </c>
    </row>
    <row r="40" spans="1:10" ht="12">
      <c r="A40" s="13" t="s">
        <v>28</v>
      </c>
      <c r="B40" s="21">
        <v>2.8</v>
      </c>
      <c r="C40" s="14">
        <v>1.9</v>
      </c>
      <c r="D40" s="14">
        <v>3.9</v>
      </c>
      <c r="E40" s="21">
        <v>3.4</v>
      </c>
      <c r="F40" s="14">
        <v>2.2</v>
      </c>
      <c r="G40" s="14">
        <v>4.6</v>
      </c>
      <c r="H40" s="21">
        <f t="shared" si="5"/>
        <v>0.6000000000000001</v>
      </c>
      <c r="I40" s="14">
        <f t="shared" si="5"/>
        <v>0.30000000000000027</v>
      </c>
      <c r="J40" s="14">
        <f t="shared" si="5"/>
        <v>0.6999999999999997</v>
      </c>
    </row>
    <row r="41" spans="1:10" ht="12">
      <c r="A41" s="13"/>
      <c r="B41" s="21"/>
      <c r="C41" s="14"/>
      <c r="D41" s="14"/>
      <c r="E41" s="21"/>
      <c r="F41" s="14"/>
      <c r="G41" s="14"/>
      <c r="H41" s="21"/>
      <c r="I41" s="14"/>
      <c r="J41" s="14"/>
    </row>
    <row r="42" spans="1:10" ht="12">
      <c r="A42" s="13" t="s">
        <v>27</v>
      </c>
      <c r="B42" s="21">
        <v>4.2</v>
      </c>
      <c r="C42" s="14">
        <v>2.8</v>
      </c>
      <c r="D42" s="14">
        <v>5.8</v>
      </c>
      <c r="E42" s="21">
        <v>4.3</v>
      </c>
      <c r="F42" s="14">
        <v>2.9</v>
      </c>
      <c r="G42" s="14">
        <v>5.9</v>
      </c>
      <c r="H42" s="21">
        <f>IF(OR(B42="",E42=""),"",E42-B42)</f>
        <v>0.09999999999999964</v>
      </c>
      <c r="I42" s="14">
        <f>IF(OR(C42="",F42=""),"",F42-C42)</f>
        <v>0.10000000000000009</v>
      </c>
      <c r="J42" s="14">
        <f>IF(OR(D42="",G42=""),"",G42-D42)</f>
        <v>0.10000000000000053</v>
      </c>
    </row>
    <row r="43" spans="1:10" ht="12">
      <c r="A43" s="13"/>
      <c r="B43" s="21"/>
      <c r="C43" s="14"/>
      <c r="D43" s="14"/>
      <c r="E43" s="21"/>
      <c r="F43" s="14"/>
      <c r="G43" s="14"/>
      <c r="H43" s="21"/>
      <c r="I43" s="14"/>
      <c r="J43" s="14"/>
    </row>
    <row r="44" spans="1:10" ht="12">
      <c r="A44" s="13" t="s">
        <v>31</v>
      </c>
      <c r="B44" s="21">
        <v>3.9</v>
      </c>
      <c r="C44" s="14">
        <v>4.4</v>
      </c>
      <c r="D44" s="14">
        <v>3.3</v>
      </c>
      <c r="E44" s="21">
        <v>3.3</v>
      </c>
      <c r="F44" s="14">
        <v>3.6</v>
      </c>
      <c r="G44" s="14">
        <v>3</v>
      </c>
      <c r="H44" s="21">
        <f aca="true" t="shared" si="6" ref="H44:J46">IF(OR(B44="",E44=""),"",E44-B44)</f>
        <v>-0.6000000000000001</v>
      </c>
      <c r="I44" s="14">
        <f t="shared" si="6"/>
        <v>-0.8000000000000003</v>
      </c>
      <c r="J44" s="14">
        <f t="shared" si="6"/>
        <v>-0.2999999999999998</v>
      </c>
    </row>
    <row r="45" spans="1:10" ht="12">
      <c r="A45" s="13" t="s">
        <v>32</v>
      </c>
      <c r="B45" s="21">
        <v>0.8</v>
      </c>
      <c r="C45" s="14">
        <v>0.9</v>
      </c>
      <c r="D45" s="14">
        <v>0.6</v>
      </c>
      <c r="E45" s="21">
        <v>2.4</v>
      </c>
      <c r="F45" s="14">
        <v>2.5</v>
      </c>
      <c r="G45" s="14">
        <v>2.2</v>
      </c>
      <c r="H45" s="21">
        <f t="shared" si="6"/>
        <v>1.5999999999999999</v>
      </c>
      <c r="I45" s="14">
        <f t="shared" si="6"/>
        <v>1.6</v>
      </c>
      <c r="J45" s="14">
        <f t="shared" si="6"/>
        <v>1.6</v>
      </c>
    </row>
    <row r="46" spans="1:10" ht="12">
      <c r="A46" s="71" t="s">
        <v>30</v>
      </c>
      <c r="B46" s="73">
        <v>1.7</v>
      </c>
      <c r="C46" s="73">
        <v>2.2</v>
      </c>
      <c r="D46" s="73">
        <v>1</v>
      </c>
      <c r="E46" s="73">
        <v>1.5</v>
      </c>
      <c r="F46" s="73">
        <v>1.8</v>
      </c>
      <c r="G46" s="73">
        <v>1.1</v>
      </c>
      <c r="H46" s="21">
        <f t="shared" si="6"/>
        <v>-0.19999999999999996</v>
      </c>
      <c r="I46" s="14">
        <f t="shared" si="6"/>
        <v>-0.40000000000000013</v>
      </c>
      <c r="J46" s="14">
        <f t="shared" si="6"/>
        <v>0.10000000000000009</v>
      </c>
    </row>
    <row r="47" ht="12">
      <c r="A47" s="3" t="s">
        <v>69</v>
      </c>
    </row>
    <row r="48" ht="15" customHeight="1">
      <c r="A48" s="28" t="s">
        <v>43</v>
      </c>
    </row>
  </sheetData>
  <mergeCells count="3">
    <mergeCell ref="B5:D5"/>
    <mergeCell ref="E5:G5"/>
    <mergeCell ref="H5:J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election activeCell="A22" sqref="A22"/>
    </sheetView>
  </sheetViews>
  <sheetFormatPr defaultColWidth="9.140625" defaultRowHeight="15"/>
  <cols>
    <col min="1" max="1" width="10.7109375" style="58" customWidth="1"/>
    <col min="2" max="2" width="15.140625" style="58" customWidth="1"/>
    <col min="3" max="9" width="14.7109375" style="58" customWidth="1"/>
    <col min="10" max="16384" width="9.140625" style="58" customWidth="1"/>
  </cols>
  <sheetData>
    <row r="1" spans="1:7" ht="15">
      <c r="A1" s="229"/>
      <c r="B1" s="229"/>
      <c r="C1" s="279" t="s">
        <v>144</v>
      </c>
      <c r="D1" s="279"/>
      <c r="E1" s="279"/>
      <c r="F1" s="279"/>
      <c r="G1" s="280"/>
    </row>
    <row r="2" spans="1:7" ht="15">
      <c r="A2" s="230"/>
      <c r="B2" s="230"/>
      <c r="C2" s="180" t="s">
        <v>44</v>
      </c>
      <c r="D2" s="180" t="s">
        <v>48</v>
      </c>
      <c r="E2" s="180" t="s">
        <v>49</v>
      </c>
      <c r="F2" s="180" t="s">
        <v>45</v>
      </c>
      <c r="G2" s="222" t="s">
        <v>46</v>
      </c>
    </row>
    <row r="3" spans="1:7" ht="15">
      <c r="A3" s="240"/>
      <c r="B3" s="240"/>
      <c r="C3" s="277" t="s">
        <v>141</v>
      </c>
      <c r="D3" s="277"/>
      <c r="E3" s="277"/>
      <c r="F3" s="277"/>
      <c r="G3" s="278"/>
    </row>
    <row r="4" spans="1:7" ht="48">
      <c r="A4" s="241" t="s">
        <v>60</v>
      </c>
      <c r="B4" s="242" t="s">
        <v>37</v>
      </c>
      <c r="C4" s="182" t="s">
        <v>62</v>
      </c>
      <c r="D4" s="182" t="s">
        <v>62</v>
      </c>
      <c r="E4" s="182" t="s">
        <v>62</v>
      </c>
      <c r="F4" s="182" t="s">
        <v>62</v>
      </c>
      <c r="G4" s="224" t="s">
        <v>62</v>
      </c>
    </row>
    <row r="5" spans="1:7" ht="15">
      <c r="A5" s="274" t="s">
        <v>61</v>
      </c>
      <c r="B5" s="185" t="s">
        <v>10</v>
      </c>
      <c r="C5" s="225"/>
      <c r="D5" s="186"/>
      <c r="E5" s="186" t="s">
        <v>62</v>
      </c>
      <c r="F5" s="186" t="s">
        <v>62</v>
      </c>
      <c r="G5" s="226"/>
    </row>
    <row r="6" spans="1:7" ht="15">
      <c r="A6" s="275"/>
      <c r="B6" s="181" t="s">
        <v>4</v>
      </c>
      <c r="C6" s="223"/>
      <c r="D6" s="182"/>
      <c r="E6" s="182" t="s">
        <v>62</v>
      </c>
      <c r="F6" s="182" t="s">
        <v>62</v>
      </c>
      <c r="G6" s="224"/>
    </row>
    <row r="7" spans="1:7" ht="15">
      <c r="A7" s="275"/>
      <c r="B7" s="181" t="s">
        <v>17</v>
      </c>
      <c r="C7" s="223"/>
      <c r="D7" s="182" t="s">
        <v>62</v>
      </c>
      <c r="E7" s="182" t="s">
        <v>62</v>
      </c>
      <c r="F7" s="182" t="s">
        <v>62</v>
      </c>
      <c r="G7" s="224"/>
    </row>
    <row r="8" spans="1:7" ht="15">
      <c r="A8" s="275"/>
      <c r="B8" s="181" t="s">
        <v>23</v>
      </c>
      <c r="C8" s="223"/>
      <c r="D8" s="182" t="s">
        <v>62</v>
      </c>
      <c r="E8" s="182" t="s">
        <v>62</v>
      </c>
      <c r="F8" s="182"/>
      <c r="G8" s="224"/>
    </row>
    <row r="9" spans="1:7" ht="15">
      <c r="A9" s="275"/>
      <c r="B9" s="181" t="s">
        <v>30</v>
      </c>
      <c r="C9" s="223"/>
      <c r="D9" s="182"/>
      <c r="E9" s="182" t="s">
        <v>62</v>
      </c>
      <c r="F9" s="182"/>
      <c r="G9" s="224"/>
    </row>
    <row r="10" spans="1:7" ht="15">
      <c r="A10" s="276"/>
      <c r="B10" s="183" t="s">
        <v>31</v>
      </c>
      <c r="C10" s="227"/>
      <c r="D10" s="184"/>
      <c r="E10" s="184" t="s">
        <v>62</v>
      </c>
      <c r="F10" s="184"/>
      <c r="G10" s="228"/>
    </row>
  </sheetData>
  <mergeCells count="3">
    <mergeCell ref="A5:A10"/>
    <mergeCell ref="C3:G3"/>
    <mergeCell ref="C1:G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VILLETTE Genevieve (ESTAT)</dc:creator>
  <cp:keywords/>
  <dc:description/>
  <cp:lastModifiedBy>VILLETTE Genevieve (ESTAT)</cp:lastModifiedBy>
  <dcterms:created xsi:type="dcterms:W3CDTF">2020-07-03T18:34:00Z</dcterms:created>
  <dcterms:modified xsi:type="dcterms:W3CDTF">2021-01-04T20:08:23Z</dcterms:modified>
  <cp:category/>
  <cp:version/>
  <cp:contentType/>
  <cp:contentStatus/>
</cp:coreProperties>
</file>