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0"/>
  </bookViews>
  <sheets>
    <sheet name="Tab1" sheetId="1" r:id="rId1"/>
    <sheet name="Tab2" sheetId="2" r:id="rId2"/>
    <sheet name="Fig1" sheetId="5" r:id="rId3"/>
    <sheet name="Fig2 " sheetId="4" r:id="rId4"/>
    <sheet name="Fig3" sheetId="3" r:id="rId5"/>
  </sheets>
  <definedNames/>
  <calcPr calcId="162913"/>
</workbook>
</file>

<file path=xl/sharedStrings.xml><?xml version="1.0" encoding="utf-8"?>
<sst xmlns="http://schemas.openxmlformats.org/spreadsheetml/2006/main" count="2083" uniqueCount="88">
  <si>
    <t>Last update</t>
  </si>
  <si>
    <t>Extracted on</t>
  </si>
  <si>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</si>
  <si>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</si>
  <si>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</si>
  <si>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</si>
  <si>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</si>
  <si>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</si>
  <si>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</si>
  <si>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</si>
  <si>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</si>
  <si>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</si>
  <si>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</si>
  <si>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</si>
  <si>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</si>
  <si>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</si>
  <si>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</si>
  <si>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</si>
  <si>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</si>
  <si>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</si>
  <si>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</si>
  <si>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</si>
  <si>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</si>
  <si>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</si>
  <si>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</si>
  <si>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</si>
  <si>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</si>
  <si>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</si>
  <si>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</si>
  <si>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</si>
  <si>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</si>
  <si>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</si>
  <si>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Turkey</t>
  </si>
  <si>
    <t>:</t>
  </si>
  <si>
    <t>Herbicides. haulm destructors and moss killers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</si>
  <si>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</si>
  <si>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</si>
  <si>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</si>
  <si>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</si>
  <si>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</si>
  <si>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</si>
  <si>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GEO/PESTICID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</si>
  <si>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</si>
  <si>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</si>
  <si>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</si>
  <si>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</si>
  <si>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</si>
  <si>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</si>
  <si>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</si>
  <si>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</si>
  <si>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</si>
  <si>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</si>
  <si>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Source of data</t>
  </si>
  <si>
    <t>Eurostat</t>
  </si>
  <si>
    <t>UNIT</t>
  </si>
  <si>
    <t>(tonnes)</t>
  </si>
  <si>
    <t>Herbicides, haulm destructors and moss killers</t>
  </si>
  <si>
    <t>Note: (:) data not available</t>
  </si>
  <si>
    <t>Note: (c) confidential value</t>
  </si>
  <si>
    <t>Pesticide sales [aei_fm_salpest09]</t>
  </si>
  <si>
    <t>TIME</t>
  </si>
  <si>
    <t>2017</t>
  </si>
  <si>
    <t>Kilogram</t>
  </si>
  <si>
    <t>Flags and footnotes</t>
  </si>
  <si>
    <t/>
  </si>
  <si>
    <t>c</t>
  </si>
  <si>
    <t>Czechia</t>
  </si>
  <si>
    <t>TOTAL</t>
  </si>
  <si>
    <t>% change</t>
  </si>
  <si>
    <t>Countries</t>
  </si>
  <si>
    <t>PESTICID</t>
  </si>
  <si>
    <t>GEO/TIME</t>
  </si>
  <si>
    <t>Iceland</t>
  </si>
  <si>
    <t>https://appsso.eurostat.ec.europa.eu/nui/show.do?query=BOOKMARK_DS-382683_QID_-766344B1_UID_-3F171EB0&amp;layout=PESTICID,L,X,0;TIME,C,X,1;GEO,L,Y,0;UNIT,L,Z,0;INDICATORS,C,Z,1;&amp;zSelection=DS-382683UNIT,KG;DS-382683INDICATORS,OBS_FLAG;&amp;rankName1=UNIT_1_2_-1_2&amp;rankName2=INDICATORS_1_2_-1_2&amp;rankName3=PESTICID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</si>
  <si>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-382683_QID_6DBE0CCF_UID_-3F171EB0&amp;layout=PESTICID,L,X,0;TIME,C,X,1;GEO,L,Y,0;UNIT,L,Z,0;INDICATORS,C,Z,1;&amp;zSelection=DS-382683UNIT,KG;DS-382683INDICATORS,OBS_FLAG;&amp;rankName1=UNIT_1_2_-1_2&amp;rankName2=INDICATORS_1_2_-1_2&amp;rankName3=PESTICID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</si>
  <si>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-382683_QID_53B3511A_UID_-3F171EB0&amp;layout=PESTICID,L,X,0;GEO,L,Y,0;UNIT,L,Z,0;TIME,C,Z,1;INDICATORS,C,Z,2;&amp;zSelection=DS-382683TIME,2011;DS-382683UNIT,KG;DS-382683INDICATORS,OBS_FLAG;&amp;rankName1=UNIT_1_2_-1_2&amp;rankName2=INDICATORS_1_2_-1_2&amp;rankName3=TIME_1_0_1_0&amp;rankName4=PESTICID_1_2_0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</si>
  <si>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-382683_QID_484D2A40_UID_-3F171EB0&amp;layout=PESTICID,L,X,0;GEO,L,Y,0;TIME,C,Z,0;UNIT,L,Z,1;INDICATORS,C,Z,2;&amp;zSelection=DS-382683PESTICID,H;DS-382683UNIT,KG;DS-382683TIME,2017;DS-382683INDICATORS,OBS_FLAG;&amp;rankName1=UNIT_1_2_-1_2&amp;rankName2=INDICATORS_1_2_-1_2&amp;rankName3=TIME_1_0_0_0&amp;rankName4=PESTICID_1_2_0_0&amp;rankName5=GEO_1_2_0_1&amp;rStp=&amp;cStp=&amp;rDCh=&amp;cDCh=&amp;rDM=true&amp;cDM=true&amp;footnes=false&amp;empty=false&amp;wai=false&amp;time_mode=NONE&amp;time_most_recent=false&amp;lang=EN&amp;cfo=%23%23%23%2C%23%23%23.%23%23%23</t>
  </si>
  <si>
    <t>not available</t>
  </si>
  <si>
    <t>Special value:</t>
  </si>
  <si>
    <t>2016</t>
  </si>
  <si>
    <t>2015</t>
  </si>
  <si>
    <t>2014</t>
  </si>
  <si>
    <t>2013</t>
  </si>
  <si>
    <t>2012</t>
  </si>
  <si>
    <t>https://appsso.eurostat.ec.europa.eu/nui/show.do?query=BOOKMARK_DS-382683_QID_5B7B1F18_UID_-3F171EB0&amp;layout=TIME,C,X,0;GEO,L,Y,0;PESTICID,L,Z,0;UNIT,L,Z,1;INDICATORS,C,Z,2;&amp;zSelection=DS-382683PESTICID,F;DS-382683UNIT,KG;DS-382683TIME,2011;DS-382683INDICATORS,OBS_FLAG;&amp;rankName1=UNIT_1_2_-1_2&amp;rankName2=INDICATORS_1_2_-1_2&amp;rankName3=PESTICID_1_2_0_0&amp;rankName4=TIME_1_0_0_0&amp;rankName5=GEO_1_2_0_1&amp;rStp=&amp;cStp=&amp;rDCh=&amp;cDCh=&amp;rDM=true&amp;cDM=true&amp;footnes=false&amp;empty=false&amp;wai=false&amp;time_mode=NONE&amp;time_most_recent=false&amp;lang=EN&amp;cfo=%23%23%23%2C%23%23%23.%23%23%23</t>
  </si>
  <si>
    <t>Table 1: Sales of pesticides, by country, 2011 and 2017</t>
  </si>
  <si>
    <t>Table 2: Sales of pesticides, 14 EU Member States, 2011 and 2017</t>
  </si>
  <si>
    <t>Note: This figure does not take into account confidential values. They represent &lt; 3 % of the total of sales over the entire time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</si>
</sst>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_i"/>
  </numFmts>
  <fonts count="11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A6A6A6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59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165" fontId="2" fillId="0" borderId="0" xfId="20" applyFont="1" applyFill="1" applyBorder="1" applyAlignment="1">
      <alignment horizontal="left"/>
    </xf>
    <xf numFmtId="165" fontId="2" fillId="0" borderId="11" xfId="20" applyFont="1" applyFill="1" applyBorder="1" applyAlignment="1">
      <alignment horizontal="left"/>
    </xf>
    <xf numFmtId="1" fontId="3" fillId="0" borderId="1" xfId="0" applyNumberFormat="1" applyFont="1" applyBorder="1"/>
    <xf numFmtId="0" fontId="6" fillId="0" borderId="0" xfId="0" applyFont="1" applyFill="1"/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1" fontId="2" fillId="3" borderId="12" xfId="20" applyNumberFormat="1" applyFont="1" applyFill="1" applyBorder="1" applyAlignment="1">
      <alignment horizontal="center"/>
    </xf>
    <xf numFmtId="1" fontId="2" fillId="3" borderId="5" xfId="20" applyNumberFormat="1" applyFont="1" applyFill="1" applyBorder="1" applyAlignment="1">
      <alignment horizontal="center"/>
    </xf>
    <xf numFmtId="1" fontId="2" fillId="3" borderId="13" xfId="20" applyNumberFormat="1" applyFont="1" applyFill="1" applyBorder="1" applyAlignment="1">
      <alignment horizontal="center"/>
    </xf>
    <xf numFmtId="3" fontId="3" fillId="0" borderId="0" xfId="2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5" fillId="0" borderId="0" xfId="0" applyFont="1" applyFill="1" applyAlignment="1">
      <alignment horizontal="left"/>
    </xf>
    <xf numFmtId="165" fontId="2" fillId="0" borderId="14" xfId="20" applyFont="1" applyFill="1" applyBorder="1" applyAlignment="1">
      <alignment horizontal="left"/>
    </xf>
    <xf numFmtId="3" fontId="3" fillId="0" borderId="15" xfId="2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16" xfId="0" applyNumberFormat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65" fontId="2" fillId="3" borderId="18" xfId="20" applyFont="1" applyFill="1" applyBorder="1" applyAlignment="1">
      <alignment horizontal="center" vertical="center" wrapText="1"/>
    </xf>
    <xf numFmtId="165" fontId="2" fillId="3" borderId="19" xfId="20" applyFont="1" applyFill="1" applyBorder="1" applyAlignment="1">
      <alignment horizontal="center" vertical="center" wrapText="1"/>
    </xf>
    <xf numFmtId="165" fontId="2" fillId="3" borderId="19" xfId="20" applyFont="1" applyFill="1" applyBorder="1" applyAlignment="1">
      <alignment horizontal="left"/>
    </xf>
    <xf numFmtId="165" fontId="2" fillId="3" borderId="0" xfId="20" applyFont="1" applyFill="1" applyBorder="1" applyAlignment="1">
      <alignment horizontal="left"/>
    </xf>
    <xf numFmtId="165" fontId="2" fillId="3" borderId="2" xfId="20" applyFont="1" applyFill="1" applyBorder="1" applyAlignment="1">
      <alignment horizontal="center" vertical="center"/>
    </xf>
    <xf numFmtId="165" fontId="2" fillId="3" borderId="19" xfId="20" applyFont="1" applyFill="1" applyBorder="1" applyAlignment="1">
      <alignment horizontal="center" vertical="center"/>
    </xf>
    <xf numFmtId="165" fontId="2" fillId="3" borderId="18" xfId="20" applyFont="1" applyFill="1" applyBorder="1" applyAlignment="1">
      <alignment horizontal="center" vertical="center"/>
    </xf>
    <xf numFmtId="165" fontId="2" fillId="3" borderId="19" xfId="20" applyFont="1" applyFill="1" applyBorder="1" applyAlignment="1">
      <alignment horizontal="left" wrapText="1"/>
    </xf>
    <xf numFmtId="165" fontId="2" fillId="3" borderId="0" xfId="20" applyFont="1" applyFill="1" applyBorder="1" applyAlignment="1">
      <alignment horizontal="left" wrapText="1"/>
    </xf>
    <xf numFmtId="165" fontId="2" fillId="3" borderId="2" xfId="20" applyFont="1" applyFill="1" applyBorder="1" applyAlignment="1">
      <alignment horizontal="center" vertical="center" wrapText="1"/>
    </xf>
    <xf numFmtId="165" fontId="2" fillId="3" borderId="7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EU-28, 2011-2017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5575"/>
          <c:w val="0.8435"/>
          <c:h val="0.618"/>
        </c:manualLayout>
      </c:layout>
      <c:lineChart>
        <c:grouping val="standard"/>
        <c:varyColors val="0"/>
        <c:ser>
          <c:idx val="0"/>
          <c:order val="0"/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Fig1!$J$72:$P$72</c:f>
              <c:numCache/>
            </c:numRef>
          </c:cat>
          <c:val>
            <c:numRef>
              <c:f>Fig1!$J$73:$P$73</c:f>
              <c:numCache/>
            </c:numRef>
          </c:val>
          <c:smooth val="0"/>
        </c:ser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96505"/>
        <c:crossesAt val="0"/>
        <c:auto val="1"/>
        <c:lblOffset val="100"/>
        <c:noMultiLvlLbl val="0"/>
      </c:catAx>
      <c:valAx>
        <c:axId val="43496505"/>
        <c:scaling>
          <c:orientation val="minMax"/>
          <c:max val="45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70287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14 EU Member States,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percentage change 2017 compared with 2011</a:t>
            </a:r>
          </a:p>
        </c:rich>
      </c:tx>
      <c:layout>
        <c:manualLayout>
          <c:xMode val="edge"/>
          <c:yMode val="edge"/>
          <c:x val="0.012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205"/>
          <c:w val="0.90775"/>
          <c:h val="0.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 '!$N$83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'!$M$84:$M$97</c:f>
              <c:strCache/>
            </c:strRef>
          </c:cat>
          <c:val>
            <c:numRef>
              <c:f>'Fig2 '!$N$84:$N$97</c:f>
              <c:numCache/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242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herbicides of different classes, 15 EU Member States, 2017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02"/>
          <c:w val="0.84175"/>
          <c:h val="0.47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Fig3!$L$95</c:f>
              <c:strCache>
                <c:ptCount val="1"/>
                <c:pt idx="0">
                  <c:v>Herbicides based on phenoxy-phytohormones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Fig3!$L$96:$L$110</c:f>
              <c:numCache/>
            </c:numRef>
          </c:val>
        </c:ser>
        <c:ser>
          <c:idx val="1"/>
          <c:order val="1"/>
          <c:tx>
            <c:strRef>
              <c:f>Fig3!$M$95</c:f>
              <c:strCache>
                <c:ptCount val="1"/>
                <c:pt idx="0">
                  <c:v>Herbicides based on triazines and triazinones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Fig3!$M$96:$M$110</c:f>
              <c:numCache/>
            </c:numRef>
          </c:val>
        </c:ser>
        <c:ser>
          <c:idx val="2"/>
          <c:order val="2"/>
          <c:tx>
            <c:strRef>
              <c:f>Fig3!$N$95</c:f>
              <c:strCache>
                <c:ptCount val="1"/>
                <c:pt idx="0">
                  <c:v>Herbicides based on amides and anilides</c:v>
                </c:pt>
              </c:strCache>
            </c:strRef>
          </c:tx>
          <c:spPr>
            <a:solidFill>
              <a:srgbClr val="5FB4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Fig3!$N$96:$N$110</c:f>
              <c:numCache/>
            </c:numRef>
          </c:val>
        </c:ser>
        <c:ser>
          <c:idx val="3"/>
          <c:order val="3"/>
          <c:tx>
            <c:strRef>
              <c:f>Fig3!$O$95</c:f>
              <c:strCache>
                <c:ptCount val="1"/>
                <c:pt idx="0">
                  <c:v>Herbicides based on carbamates and bis-carbamates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Fig3!$O$96:$O$110</c:f>
              <c:numCache/>
            </c:numRef>
          </c:val>
        </c:ser>
        <c:ser>
          <c:idx val="4"/>
          <c:order val="4"/>
          <c:tx>
            <c:strRef>
              <c:f>Fig3!$P$95</c:f>
              <c:strCache>
                <c:ptCount val="1"/>
                <c:pt idx="0">
                  <c:v>Herbicides based on dinitroaniline derivatives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Fig3!$P$96:$P$110</c:f>
              <c:numCache/>
            </c:numRef>
          </c:val>
        </c:ser>
        <c:ser>
          <c:idx val="5"/>
          <c:order val="5"/>
          <c:tx>
            <c:strRef>
              <c:f>Fig3!$Q$95</c:f>
              <c:strCache>
                <c:ptCount val="1"/>
                <c:pt idx="0">
                  <c:v>Herbicides based on derivatives of urea, of uracil or of sulfonylurea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Fig3!$Q$96:$Q$110</c:f>
              <c:numCache/>
            </c:numRef>
          </c:val>
        </c:ser>
        <c:ser>
          <c:idx val="6"/>
          <c:order val="6"/>
          <c:tx>
            <c:strRef>
              <c:f>Fig3!$R$95</c:f>
              <c:strCache>
                <c:ptCount val="1"/>
                <c:pt idx="0">
                  <c:v>Other herbicides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Fig3!$K$96:$K$110</c:f>
              <c:strCache/>
            </c:strRef>
          </c:cat>
          <c:val>
            <c:numRef>
              <c:f>Fig3!$R$96:$R$110</c:f>
              <c:numCache/>
            </c:numRef>
          </c:val>
        </c:ser>
        <c:overlap val="100"/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At val="0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335684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25"/>
          <c:y val="0.689"/>
          <c:w val="0.57675"/>
          <c:h val="0.19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This figure does not take into account confidential values. They represent &lt; 3 % of the total of sales over the entire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104775</xdr:rowOff>
    </xdr:from>
    <xdr:to>
      <xdr:col>13</xdr:col>
      <xdr:colOff>123825</xdr:colOff>
      <xdr:row>34</xdr:row>
      <xdr:rowOff>133350</xdr:rowOff>
    </xdr:to>
    <xdr:graphicFrame macro="">
      <xdr:nvGraphicFramePr>
        <xdr:cNvPr id="128012" name="Chart 1"/>
        <xdr:cNvGraphicFramePr/>
      </xdr:nvGraphicFramePr>
      <xdr:xfrm>
        <a:off x="295275" y="257175"/>
        <a:ext cx="94583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85725</xdr:rowOff>
    </xdr:from>
    <xdr:to>
      <xdr:col>14</xdr:col>
      <xdr:colOff>200025</xdr:colOff>
      <xdr:row>35</xdr:row>
      <xdr:rowOff>123825</xdr:rowOff>
    </xdr:to>
    <xdr:graphicFrame macro="">
      <xdr:nvGraphicFramePr>
        <xdr:cNvPr id="19522" name="Chart 1"/>
        <xdr:cNvGraphicFramePr/>
      </xdr:nvGraphicFramePr>
      <xdr:xfrm>
        <a:off x="314325" y="238125"/>
        <a:ext cx="9525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1</xdr:row>
      <xdr:rowOff>47625</xdr:rowOff>
    </xdr:from>
    <xdr:ext cx="11049000" cy="7172325"/>
    <xdr:graphicFrame macro="">
      <xdr:nvGraphicFramePr>
        <xdr:cNvPr id="3150" name="Chart 2"/>
        <xdr:cNvGraphicFramePr/>
      </xdr:nvGraphicFramePr>
      <xdr:xfrm>
        <a:off x="200025" y="200025"/>
        <a:ext cx="11049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9"/>
  <sheetViews>
    <sheetView showGridLines="0" tabSelected="1" workbookViewId="0" topLeftCell="A1">
      <selection activeCell="B2" sqref="B2"/>
    </sheetView>
  </sheetViews>
  <sheetFormatPr defaultColWidth="9.00390625" defaultRowHeight="14.25"/>
  <cols>
    <col min="1" max="1" width="9.00390625" style="2" customWidth="1"/>
    <col min="2" max="2" width="12.00390625" style="2" customWidth="1"/>
    <col min="3" max="8" width="10.625" style="2" customWidth="1"/>
    <col min="9" max="14" width="9.625" style="2" customWidth="1"/>
    <col min="15" max="16384" width="9.00390625" style="2" customWidth="1"/>
  </cols>
  <sheetData>
    <row r="2" spans="2:7" ht="15.75">
      <c r="B2" s="37" t="s">
        <v>85</v>
      </c>
      <c r="C2" s="8"/>
      <c r="D2" s="8"/>
      <c r="E2" s="8"/>
      <c r="F2" s="8"/>
      <c r="G2" s="8"/>
    </row>
    <row r="3" ht="12.75">
      <c r="B3" s="38" t="s">
        <v>55</v>
      </c>
    </row>
    <row r="5" spans="2:30" s="5" customFormat="1" ht="29.25" customHeight="1">
      <c r="B5" s="50"/>
      <c r="C5" s="52" t="s">
        <v>2</v>
      </c>
      <c r="D5" s="53"/>
      <c r="E5" s="48" t="s">
        <v>56</v>
      </c>
      <c r="F5" s="49"/>
      <c r="G5" s="54" t="s">
        <v>35</v>
      </c>
      <c r="H5" s="53"/>
      <c r="I5" s="54" t="s">
        <v>36</v>
      </c>
      <c r="J5" s="53"/>
      <c r="K5" s="54" t="s">
        <v>37</v>
      </c>
      <c r="L5" s="53"/>
      <c r="M5" s="48" t="s">
        <v>38</v>
      </c>
      <c r="N5" s="4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14" ht="14.25">
      <c r="B6" s="51"/>
      <c r="C6" s="30" t="s">
        <v>3</v>
      </c>
      <c r="D6" s="31">
        <v>2017</v>
      </c>
      <c r="E6" s="31" t="s">
        <v>3</v>
      </c>
      <c r="F6" s="31">
        <v>2017</v>
      </c>
      <c r="G6" s="31" t="s">
        <v>3</v>
      </c>
      <c r="H6" s="31">
        <v>2017</v>
      </c>
      <c r="I6" s="31" t="s">
        <v>3</v>
      </c>
      <c r="J6" s="31">
        <v>2017</v>
      </c>
      <c r="K6" s="31" t="s">
        <v>3</v>
      </c>
      <c r="L6" s="31">
        <v>2017</v>
      </c>
      <c r="M6" s="31" t="s">
        <v>3</v>
      </c>
      <c r="N6" s="31">
        <v>2017</v>
      </c>
    </row>
    <row r="7" spans="2:16" ht="14.25">
      <c r="B7" s="18" t="s">
        <v>4</v>
      </c>
      <c r="C7" s="13">
        <v>2353.653</v>
      </c>
      <c r="D7" s="13">
        <v>2495.88</v>
      </c>
      <c r="E7" s="13">
        <v>2482.593</v>
      </c>
      <c r="F7" s="13">
        <v>2334.151</v>
      </c>
      <c r="G7" s="13">
        <v>658.82</v>
      </c>
      <c r="H7" s="13">
        <v>535.741</v>
      </c>
      <c r="I7" s="13">
        <v>14.279</v>
      </c>
      <c r="J7" s="13">
        <v>19.113</v>
      </c>
      <c r="K7" s="13">
        <v>244.966</v>
      </c>
      <c r="L7" s="13">
        <v>352.603</v>
      </c>
      <c r="M7" s="13">
        <v>399.048</v>
      </c>
      <c r="N7" s="13">
        <v>751.61</v>
      </c>
      <c r="P7" s="6"/>
    </row>
    <row r="8" spans="2:16" ht="14.25">
      <c r="B8" s="19" t="s">
        <v>5</v>
      </c>
      <c r="C8" s="14" t="s">
        <v>39</v>
      </c>
      <c r="D8" s="14">
        <v>1287.452</v>
      </c>
      <c r="E8" s="14" t="s">
        <v>39</v>
      </c>
      <c r="F8" s="14">
        <v>1698.979</v>
      </c>
      <c r="G8" s="14" t="s">
        <v>39</v>
      </c>
      <c r="H8" s="14">
        <v>373.564</v>
      </c>
      <c r="I8" s="14" t="s">
        <v>33</v>
      </c>
      <c r="J8" s="14" t="s">
        <v>33</v>
      </c>
      <c r="K8" s="14" t="s">
        <v>39</v>
      </c>
      <c r="L8" s="14">
        <v>23.042</v>
      </c>
      <c r="M8" s="14" t="s">
        <v>33</v>
      </c>
      <c r="N8" s="14" t="s">
        <v>39</v>
      </c>
      <c r="P8" s="6"/>
    </row>
    <row r="9" spans="2:16" ht="14.25">
      <c r="B9" s="19" t="s">
        <v>66</v>
      </c>
      <c r="C9" s="14" t="s">
        <v>39</v>
      </c>
      <c r="D9" s="14">
        <v>1853.685</v>
      </c>
      <c r="E9" s="14">
        <v>3473.231</v>
      </c>
      <c r="F9" s="14">
        <v>2562.124</v>
      </c>
      <c r="G9" s="14">
        <v>285.044</v>
      </c>
      <c r="H9" s="14">
        <v>174.044</v>
      </c>
      <c r="I9" s="14" t="s">
        <v>39</v>
      </c>
      <c r="J9" s="14">
        <v>6.782</v>
      </c>
      <c r="K9" s="14">
        <v>1183.447</v>
      </c>
      <c r="L9" s="14">
        <v>360.538</v>
      </c>
      <c r="M9" s="14">
        <v>462.096</v>
      </c>
      <c r="N9" s="14">
        <v>291.203</v>
      </c>
      <c r="P9" s="6"/>
    </row>
    <row r="10" spans="2:16" ht="14.25">
      <c r="B10" s="19" t="s">
        <v>6</v>
      </c>
      <c r="C10" s="14">
        <v>639.19</v>
      </c>
      <c r="D10" s="14">
        <v>483.731</v>
      </c>
      <c r="E10" s="14">
        <v>4419.737</v>
      </c>
      <c r="F10" s="14">
        <v>1904.676</v>
      </c>
      <c r="G10" s="14">
        <v>46.218</v>
      </c>
      <c r="H10" s="14">
        <v>43.801</v>
      </c>
      <c r="I10" s="14">
        <v>3.673</v>
      </c>
      <c r="J10" s="14">
        <v>14.634</v>
      </c>
      <c r="K10" s="14">
        <v>172.571</v>
      </c>
      <c r="L10" s="14">
        <v>201.596</v>
      </c>
      <c r="M10" s="14">
        <v>3.172</v>
      </c>
      <c r="N10" s="14">
        <v>1.265</v>
      </c>
      <c r="P10" s="6"/>
    </row>
    <row r="11" spans="2:16" ht="14.25">
      <c r="B11" s="19" t="s">
        <v>50</v>
      </c>
      <c r="C11" s="14">
        <v>10524.654</v>
      </c>
      <c r="D11" s="14">
        <v>13266.132</v>
      </c>
      <c r="E11" s="14">
        <v>17955.165</v>
      </c>
      <c r="F11" s="14">
        <v>16706.254</v>
      </c>
      <c r="G11" s="14">
        <v>875.344</v>
      </c>
      <c r="H11" s="14">
        <v>14549.184</v>
      </c>
      <c r="I11" s="14">
        <v>255.155</v>
      </c>
      <c r="J11" s="14">
        <v>181.867</v>
      </c>
      <c r="K11" s="14">
        <v>3122.898</v>
      </c>
      <c r="L11" s="14">
        <v>3381.09</v>
      </c>
      <c r="M11" s="14">
        <v>11122.747</v>
      </c>
      <c r="N11" s="14">
        <v>176.496</v>
      </c>
      <c r="P11" s="6"/>
    </row>
    <row r="12" spans="2:16" ht="14.25">
      <c r="B12" s="19" t="s">
        <v>7</v>
      </c>
      <c r="C12" s="14">
        <v>50.529</v>
      </c>
      <c r="D12" s="14">
        <v>117.032</v>
      </c>
      <c r="E12" s="14">
        <v>357.091</v>
      </c>
      <c r="F12" s="14">
        <v>462.644</v>
      </c>
      <c r="G12" s="14">
        <v>19.382</v>
      </c>
      <c r="H12" s="14">
        <v>26.102</v>
      </c>
      <c r="I12" s="14" t="s">
        <v>39</v>
      </c>
      <c r="J12" s="14" t="s">
        <v>39</v>
      </c>
      <c r="K12" s="14">
        <v>31.687</v>
      </c>
      <c r="L12" s="14">
        <v>94.301</v>
      </c>
      <c r="M12" s="14" t="s">
        <v>39</v>
      </c>
      <c r="N12" s="14" t="s">
        <v>39</v>
      </c>
      <c r="P12" s="6"/>
    </row>
    <row r="13" spans="2:16" ht="14.25">
      <c r="B13" s="19" t="s">
        <v>8</v>
      </c>
      <c r="C13" s="14">
        <v>618.369</v>
      </c>
      <c r="D13" s="14">
        <v>633.474</v>
      </c>
      <c r="E13" s="14">
        <v>2831.037</v>
      </c>
      <c r="F13" s="14">
        <v>1822.912</v>
      </c>
      <c r="G13" s="14">
        <v>48.28</v>
      </c>
      <c r="H13" s="14">
        <v>52.821</v>
      </c>
      <c r="I13" s="14">
        <v>9.168</v>
      </c>
      <c r="J13" s="14">
        <v>14.882</v>
      </c>
      <c r="K13" s="14">
        <v>189.124</v>
      </c>
      <c r="L13" s="14">
        <v>315.894</v>
      </c>
      <c r="M13" s="14">
        <v>19.843</v>
      </c>
      <c r="N13" s="14">
        <v>8.804</v>
      </c>
      <c r="P13" s="6"/>
    </row>
    <row r="14" spans="2:16" ht="14.25">
      <c r="B14" s="19" t="s">
        <v>9</v>
      </c>
      <c r="C14" s="14">
        <v>2256.372</v>
      </c>
      <c r="D14" s="14">
        <v>1685.867</v>
      </c>
      <c r="E14" s="14">
        <v>1454.632</v>
      </c>
      <c r="F14" s="14">
        <v>1673.681</v>
      </c>
      <c r="G14" s="14">
        <v>109.297</v>
      </c>
      <c r="H14" s="14">
        <v>892.763</v>
      </c>
      <c r="I14" s="14" t="s">
        <v>39</v>
      </c>
      <c r="J14" s="14">
        <v>1.584</v>
      </c>
      <c r="K14" s="14">
        <v>21.28</v>
      </c>
      <c r="L14" s="14">
        <v>95.336</v>
      </c>
      <c r="M14" s="14">
        <v>733.481</v>
      </c>
      <c r="N14" s="14">
        <v>174.1</v>
      </c>
      <c r="P14" s="6"/>
    </row>
    <row r="15" spans="2:16" ht="14.25">
      <c r="B15" s="19" t="s">
        <v>10</v>
      </c>
      <c r="C15" s="14">
        <v>31343.389</v>
      </c>
      <c r="D15" s="14">
        <v>37982.029</v>
      </c>
      <c r="E15" s="14">
        <v>13834.6</v>
      </c>
      <c r="F15" s="14">
        <v>16077.356</v>
      </c>
      <c r="G15" s="14">
        <v>8061.915</v>
      </c>
      <c r="H15" s="14">
        <v>6549.043</v>
      </c>
      <c r="I15" s="14">
        <v>228.52</v>
      </c>
      <c r="J15" s="14">
        <v>104.477</v>
      </c>
      <c r="K15" s="14">
        <v>223.241</v>
      </c>
      <c r="L15" s="14">
        <v>157.373</v>
      </c>
      <c r="M15" s="14">
        <v>19420.624</v>
      </c>
      <c r="N15" s="14">
        <v>11117.046</v>
      </c>
      <c r="P15" s="6"/>
    </row>
    <row r="16" spans="2:16" ht="14.25">
      <c r="B16" s="19" t="s">
        <v>11</v>
      </c>
      <c r="C16" s="14">
        <v>24523.611</v>
      </c>
      <c r="D16" s="14">
        <v>29769.882</v>
      </c>
      <c r="E16" s="14">
        <v>29208.746</v>
      </c>
      <c r="F16" s="14">
        <v>30230.424</v>
      </c>
      <c r="G16" s="14">
        <v>2149.732</v>
      </c>
      <c r="H16" s="14">
        <v>3773.304</v>
      </c>
      <c r="I16" s="14">
        <v>330.312</v>
      </c>
      <c r="J16" s="14">
        <v>712.253</v>
      </c>
      <c r="K16" s="14">
        <v>2497.687</v>
      </c>
      <c r="L16" s="14">
        <v>3462.443</v>
      </c>
      <c r="M16" s="14">
        <v>2625.837</v>
      </c>
      <c r="N16" s="14">
        <v>2615.355</v>
      </c>
      <c r="P16" s="6"/>
    </row>
    <row r="17" spans="2:16" ht="14.25">
      <c r="B17" s="19" t="s">
        <v>12</v>
      </c>
      <c r="C17" s="14" t="s">
        <v>33</v>
      </c>
      <c r="D17" s="14">
        <v>727.129</v>
      </c>
      <c r="E17" s="14" t="s">
        <v>33</v>
      </c>
      <c r="F17" s="14">
        <v>668.739</v>
      </c>
      <c r="G17" s="14" t="s">
        <v>33</v>
      </c>
      <c r="H17" s="14">
        <v>115.247</v>
      </c>
      <c r="I17" s="14" t="s">
        <v>33</v>
      </c>
      <c r="J17" s="14">
        <v>1.596</v>
      </c>
      <c r="K17" s="14" t="s">
        <v>33</v>
      </c>
      <c r="L17" s="14">
        <v>58.494</v>
      </c>
      <c r="M17" s="14" t="s">
        <v>33</v>
      </c>
      <c r="N17" s="14">
        <v>6.202</v>
      </c>
      <c r="P17" s="6"/>
    </row>
    <row r="18" spans="2:16" ht="14.25">
      <c r="B18" s="19" t="s">
        <v>13</v>
      </c>
      <c r="C18" s="14">
        <v>43292.72</v>
      </c>
      <c r="D18" s="14">
        <v>32642.764</v>
      </c>
      <c r="E18" s="14">
        <v>8327.293</v>
      </c>
      <c r="F18" s="14">
        <v>7114.264</v>
      </c>
      <c r="G18" s="14">
        <v>7927.733</v>
      </c>
      <c r="H18" s="14">
        <v>2725.867</v>
      </c>
      <c r="I18" s="14">
        <v>97.426</v>
      </c>
      <c r="J18" s="14">
        <v>37.428</v>
      </c>
      <c r="K18" s="14">
        <v>466.716</v>
      </c>
      <c r="L18" s="14">
        <v>214.82</v>
      </c>
      <c r="M18" s="14">
        <v>10137.993</v>
      </c>
      <c r="N18" s="14">
        <v>13715.876</v>
      </c>
      <c r="P18" s="6"/>
    </row>
    <row r="19" spans="2:16" ht="14.25">
      <c r="B19" s="19" t="s">
        <v>14</v>
      </c>
      <c r="C19" s="14" t="s">
        <v>39</v>
      </c>
      <c r="D19" s="14">
        <v>817.955</v>
      </c>
      <c r="E19" s="14" t="s">
        <v>39</v>
      </c>
      <c r="F19" s="14">
        <v>138.932</v>
      </c>
      <c r="G19" s="14" t="s">
        <v>39</v>
      </c>
      <c r="H19" s="14">
        <v>124.258</v>
      </c>
      <c r="I19" s="14" t="s">
        <v>39</v>
      </c>
      <c r="J19" s="14">
        <v>1.114</v>
      </c>
      <c r="K19" s="14" t="s">
        <v>39</v>
      </c>
      <c r="L19" s="14">
        <v>0.132</v>
      </c>
      <c r="M19" s="14" t="s">
        <v>39</v>
      </c>
      <c r="N19" s="14">
        <v>31.337</v>
      </c>
      <c r="P19" s="6"/>
    </row>
    <row r="20" spans="2:16" ht="14.25">
      <c r="B20" s="19" t="s">
        <v>15</v>
      </c>
      <c r="C20" s="14">
        <v>148.222</v>
      </c>
      <c r="D20" s="14">
        <v>266.538</v>
      </c>
      <c r="E20" s="14">
        <v>722.05</v>
      </c>
      <c r="F20" s="14">
        <v>801.179</v>
      </c>
      <c r="G20" s="14">
        <v>34.164</v>
      </c>
      <c r="H20" s="14">
        <v>32.984</v>
      </c>
      <c r="I20" s="14" t="s">
        <v>33</v>
      </c>
      <c r="J20" s="14">
        <v>3.495</v>
      </c>
      <c r="K20" s="14">
        <v>163.599</v>
      </c>
      <c r="L20" s="14">
        <v>367.561</v>
      </c>
      <c r="M20" s="14">
        <v>5.966</v>
      </c>
      <c r="N20" s="14">
        <v>6.675</v>
      </c>
      <c r="P20" s="6"/>
    </row>
    <row r="21" spans="2:16" ht="14.25">
      <c r="B21" s="19" t="s">
        <v>16</v>
      </c>
      <c r="C21" s="14">
        <v>362.866</v>
      </c>
      <c r="D21" s="14">
        <v>690.115</v>
      </c>
      <c r="E21" s="14">
        <v>1772.873</v>
      </c>
      <c r="F21" s="14">
        <v>1251.548</v>
      </c>
      <c r="G21" s="14">
        <v>24.995</v>
      </c>
      <c r="H21" s="14">
        <v>53.837</v>
      </c>
      <c r="I21" s="14" t="s">
        <v>33</v>
      </c>
      <c r="J21" s="14" t="s">
        <v>39</v>
      </c>
      <c r="K21" s="14">
        <v>402.931</v>
      </c>
      <c r="L21" s="14">
        <v>997.963</v>
      </c>
      <c r="M21" s="14" t="s">
        <v>39</v>
      </c>
      <c r="N21" s="14" t="s">
        <v>39</v>
      </c>
      <c r="P21" s="6"/>
    </row>
    <row r="22" spans="2:30" s="4" customFormat="1" ht="14.25">
      <c r="B22" s="19" t="s">
        <v>17</v>
      </c>
      <c r="C22" s="14">
        <v>92.08</v>
      </c>
      <c r="D22" s="14" t="s">
        <v>33</v>
      </c>
      <c r="E22" s="14">
        <v>102.073</v>
      </c>
      <c r="F22" s="14" t="s">
        <v>33</v>
      </c>
      <c r="G22" s="14" t="s">
        <v>39</v>
      </c>
      <c r="H22" s="14" t="s">
        <v>33</v>
      </c>
      <c r="I22" s="14">
        <v>1.107</v>
      </c>
      <c r="J22" s="14" t="s">
        <v>33</v>
      </c>
      <c r="K22" s="14" t="s">
        <v>39</v>
      </c>
      <c r="L22" s="14" t="s">
        <v>33</v>
      </c>
      <c r="M22" s="14" t="s">
        <v>39</v>
      </c>
      <c r="N22" s="14" t="s">
        <v>33</v>
      </c>
      <c r="P22" s="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16" ht="14.25">
      <c r="B23" s="19" t="s">
        <v>18</v>
      </c>
      <c r="C23" s="14">
        <v>2997.436</v>
      </c>
      <c r="D23" s="14">
        <v>4170.518</v>
      </c>
      <c r="E23" s="14">
        <v>3668.067</v>
      </c>
      <c r="F23" s="14">
        <v>4269.854</v>
      </c>
      <c r="G23" s="14">
        <v>522.094</v>
      </c>
      <c r="H23" s="14">
        <v>859.884</v>
      </c>
      <c r="I23" s="14">
        <v>2.089</v>
      </c>
      <c r="J23" s="14">
        <v>2.162</v>
      </c>
      <c r="K23" s="14">
        <v>223.697</v>
      </c>
      <c r="L23" s="14">
        <v>203.047</v>
      </c>
      <c r="M23" s="14">
        <v>1134.554</v>
      </c>
      <c r="N23" s="14">
        <v>248.758</v>
      </c>
      <c r="P23" s="6"/>
    </row>
    <row r="24" spans="2:16" ht="14.25">
      <c r="B24" s="19" t="s">
        <v>19</v>
      </c>
      <c r="C24" s="14">
        <v>95.04</v>
      </c>
      <c r="D24" s="14">
        <v>101.552</v>
      </c>
      <c r="E24" s="14">
        <v>6.223</v>
      </c>
      <c r="F24" s="14">
        <v>2.406</v>
      </c>
      <c r="G24" s="14">
        <v>2.994</v>
      </c>
      <c r="H24" s="14">
        <v>3.098</v>
      </c>
      <c r="I24" s="14">
        <v>0.911</v>
      </c>
      <c r="J24" s="14">
        <v>0.235</v>
      </c>
      <c r="K24" s="14" t="s">
        <v>33</v>
      </c>
      <c r="L24" s="14" t="s">
        <v>33</v>
      </c>
      <c r="M24" s="14">
        <v>24.365</v>
      </c>
      <c r="N24" s="14">
        <v>1.02</v>
      </c>
      <c r="P24" s="6"/>
    </row>
    <row r="25" spans="2:30" s="4" customFormat="1" ht="14.25">
      <c r="B25" s="19" t="s">
        <v>20</v>
      </c>
      <c r="C25" s="14">
        <v>4238.434</v>
      </c>
      <c r="D25" s="14">
        <v>4724.858</v>
      </c>
      <c r="E25" s="14">
        <v>3024.767</v>
      </c>
      <c r="F25" s="14">
        <v>2901.786</v>
      </c>
      <c r="G25" s="14">
        <v>270.422</v>
      </c>
      <c r="H25" s="14">
        <v>285.835</v>
      </c>
      <c r="I25" s="14">
        <v>32.373</v>
      </c>
      <c r="J25" s="14">
        <v>29.642</v>
      </c>
      <c r="K25" s="14">
        <v>206.187</v>
      </c>
      <c r="L25" s="14">
        <v>386.011</v>
      </c>
      <c r="M25" s="14">
        <v>3181.65</v>
      </c>
      <c r="N25" s="14">
        <v>2243.936</v>
      </c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16" ht="14.25">
      <c r="B26" s="19" t="s">
        <v>21</v>
      </c>
      <c r="C26" s="14">
        <v>1550.176</v>
      </c>
      <c r="D26" s="14">
        <v>1991.638</v>
      </c>
      <c r="E26" s="14">
        <v>1505.163</v>
      </c>
      <c r="F26" s="14">
        <v>1296.943</v>
      </c>
      <c r="G26" s="14">
        <v>241.938</v>
      </c>
      <c r="H26" s="14">
        <v>1185.853</v>
      </c>
      <c r="I26" s="14">
        <v>33.428</v>
      </c>
      <c r="J26" s="14">
        <v>7.587</v>
      </c>
      <c r="K26" s="14">
        <v>59.369</v>
      </c>
      <c r="L26" s="14">
        <v>81.701</v>
      </c>
      <c r="M26" s="14">
        <v>58.2</v>
      </c>
      <c r="N26" s="14">
        <v>61.16</v>
      </c>
      <c r="P26" s="6"/>
    </row>
    <row r="27" spans="2:16" ht="14.25">
      <c r="B27" s="19" t="s">
        <v>22</v>
      </c>
      <c r="C27" s="14">
        <v>6080.802</v>
      </c>
      <c r="D27" s="14">
        <v>6927.315</v>
      </c>
      <c r="E27" s="14">
        <v>12408.486</v>
      </c>
      <c r="F27" s="14">
        <v>13655.478</v>
      </c>
      <c r="G27" s="14">
        <v>991.417</v>
      </c>
      <c r="H27" s="14">
        <v>1819.059</v>
      </c>
      <c r="I27" s="14">
        <v>12.227</v>
      </c>
      <c r="J27" s="14">
        <v>7.184</v>
      </c>
      <c r="K27" s="14">
        <v>1593.141</v>
      </c>
      <c r="L27" s="14">
        <v>2150.454</v>
      </c>
      <c r="M27" s="14">
        <v>689.379</v>
      </c>
      <c r="N27" s="14">
        <v>514.066</v>
      </c>
      <c r="P27" s="6"/>
    </row>
    <row r="28" spans="2:16" ht="14.25">
      <c r="B28" s="19" t="s">
        <v>23</v>
      </c>
      <c r="C28" s="14">
        <v>9974.797</v>
      </c>
      <c r="D28" s="14">
        <v>4181.275</v>
      </c>
      <c r="E28" s="14">
        <v>1995.991</v>
      </c>
      <c r="F28" s="14">
        <v>1899.471</v>
      </c>
      <c r="G28" s="14">
        <v>877.774</v>
      </c>
      <c r="H28" s="14">
        <v>943.294</v>
      </c>
      <c r="I28" s="14">
        <v>13.09</v>
      </c>
      <c r="J28" s="14">
        <v>15.02</v>
      </c>
      <c r="K28" s="14">
        <v>3.868</v>
      </c>
      <c r="L28" s="14">
        <v>5.748</v>
      </c>
      <c r="M28" s="14">
        <v>1158.091</v>
      </c>
      <c r="N28" s="14">
        <v>1124.123</v>
      </c>
      <c r="P28" s="6"/>
    </row>
    <row r="29" spans="2:16" ht="14.25">
      <c r="B29" s="19" t="s">
        <v>24</v>
      </c>
      <c r="C29" s="14">
        <v>3481.611</v>
      </c>
      <c r="D29" s="14">
        <v>4600.276</v>
      </c>
      <c r="E29" s="14">
        <v>6770.904</v>
      </c>
      <c r="F29" s="14">
        <v>5486.476</v>
      </c>
      <c r="G29" s="14">
        <v>807.802</v>
      </c>
      <c r="H29" s="14">
        <v>944.523</v>
      </c>
      <c r="I29" s="14">
        <v>0.756</v>
      </c>
      <c r="J29" s="14">
        <v>4.981</v>
      </c>
      <c r="K29" s="14">
        <v>335.296</v>
      </c>
      <c r="L29" s="14">
        <v>428.404</v>
      </c>
      <c r="M29" s="14">
        <v>30.055</v>
      </c>
      <c r="N29" s="14">
        <v>83.554</v>
      </c>
      <c r="P29" s="6"/>
    </row>
    <row r="30" spans="2:16" ht="14.25">
      <c r="B30" s="19" t="s">
        <v>25</v>
      </c>
      <c r="C30" s="14">
        <v>797.046</v>
      </c>
      <c r="D30" s="14">
        <v>794.727</v>
      </c>
      <c r="E30" s="14">
        <v>264.289</v>
      </c>
      <c r="F30" s="14">
        <v>235.302</v>
      </c>
      <c r="G30" s="14">
        <v>38.493</v>
      </c>
      <c r="H30" s="14">
        <v>50.079</v>
      </c>
      <c r="I30" s="14">
        <v>0.974</v>
      </c>
      <c r="J30" s="14">
        <v>1.046</v>
      </c>
      <c r="K30" s="14">
        <v>0.594</v>
      </c>
      <c r="L30" s="14">
        <v>3.67</v>
      </c>
      <c r="M30" s="14">
        <v>20.326</v>
      </c>
      <c r="N30" s="14">
        <v>2.198</v>
      </c>
      <c r="P30" s="6"/>
    </row>
    <row r="31" spans="2:16" ht="14.25">
      <c r="B31" s="19" t="s">
        <v>26</v>
      </c>
      <c r="C31" s="14">
        <v>540.82</v>
      </c>
      <c r="D31" s="14">
        <v>685.325</v>
      </c>
      <c r="E31" s="14">
        <v>1079.871</v>
      </c>
      <c r="F31" s="14">
        <v>1105.104</v>
      </c>
      <c r="G31" s="14">
        <v>63.693</v>
      </c>
      <c r="H31" s="14">
        <v>138.965</v>
      </c>
      <c r="I31" s="14">
        <v>0</v>
      </c>
      <c r="J31" s="14" t="s">
        <v>39</v>
      </c>
      <c r="K31" s="14">
        <v>112.724</v>
      </c>
      <c r="L31" s="14">
        <v>201.95</v>
      </c>
      <c r="M31" s="14">
        <v>8.881</v>
      </c>
      <c r="N31" s="14">
        <v>75.329</v>
      </c>
      <c r="P31" s="6"/>
    </row>
    <row r="32" spans="2:16" ht="14.25">
      <c r="B32" s="19" t="s">
        <v>27</v>
      </c>
      <c r="C32" s="14">
        <v>165.151</v>
      </c>
      <c r="D32" s="14">
        <v>3227.75</v>
      </c>
      <c r="E32" s="14">
        <v>1452.126</v>
      </c>
      <c r="F32" s="14">
        <v>1006.413</v>
      </c>
      <c r="G32" s="14">
        <v>31.419</v>
      </c>
      <c r="H32" s="14">
        <v>24.998</v>
      </c>
      <c r="I32" s="14" t="s">
        <v>39</v>
      </c>
      <c r="J32" s="14">
        <v>1.022</v>
      </c>
      <c r="K32" s="14">
        <v>59.333</v>
      </c>
      <c r="L32" s="14">
        <v>92.763</v>
      </c>
      <c r="M32" s="14">
        <v>1310.815</v>
      </c>
      <c r="N32" s="14">
        <v>12.963</v>
      </c>
      <c r="P32" s="6"/>
    </row>
    <row r="33" spans="2:16" ht="14.25">
      <c r="B33" s="20" t="s">
        <v>28</v>
      </c>
      <c r="C33" s="16">
        <v>218.458</v>
      </c>
      <c r="D33" s="16">
        <v>264.768</v>
      </c>
      <c r="E33" s="16">
        <v>2136.107</v>
      </c>
      <c r="F33" s="16">
        <v>1731.236</v>
      </c>
      <c r="G33" s="16">
        <v>28.875</v>
      </c>
      <c r="H33" s="16">
        <v>31.421</v>
      </c>
      <c r="I33" s="16" t="s">
        <v>39</v>
      </c>
      <c r="J33" s="16" t="s">
        <v>39</v>
      </c>
      <c r="K33" s="16">
        <v>20.692</v>
      </c>
      <c r="L33" s="16">
        <v>32.418</v>
      </c>
      <c r="M33" s="16">
        <v>10.903</v>
      </c>
      <c r="N33" s="16" t="s">
        <v>39</v>
      </c>
      <c r="P33" s="6"/>
    </row>
    <row r="34" spans="2:16" ht="14.25">
      <c r="B34" s="21" t="s">
        <v>29</v>
      </c>
      <c r="C34" s="17">
        <v>8202.563</v>
      </c>
      <c r="D34" s="17">
        <v>5484.053</v>
      </c>
      <c r="E34" s="17">
        <v>11603.879</v>
      </c>
      <c r="F34" s="17">
        <v>9681.731</v>
      </c>
      <c r="G34" s="17">
        <v>2871.36</v>
      </c>
      <c r="H34" s="17">
        <v>433.843</v>
      </c>
      <c r="I34" s="17">
        <v>157.215</v>
      </c>
      <c r="J34" s="17" t="s">
        <v>39</v>
      </c>
      <c r="K34" s="17">
        <v>1573.86</v>
      </c>
      <c r="L34" s="17" t="s">
        <v>39</v>
      </c>
      <c r="M34" s="17">
        <v>17.914</v>
      </c>
      <c r="N34" s="17">
        <v>270.493</v>
      </c>
      <c r="P34" s="6"/>
    </row>
    <row r="35" spans="2:30" s="4" customFormat="1" ht="14.25">
      <c r="B35" s="41" t="s">
        <v>30</v>
      </c>
      <c r="C35" s="42">
        <v>106.608</v>
      </c>
      <c r="D35" s="42">
        <v>109.784</v>
      </c>
      <c r="E35" s="42">
        <v>679.226</v>
      </c>
      <c r="F35" s="42">
        <v>495.111</v>
      </c>
      <c r="G35" s="42">
        <v>5.098</v>
      </c>
      <c r="H35" s="42">
        <v>4.113</v>
      </c>
      <c r="I35" s="42">
        <v>1.134</v>
      </c>
      <c r="J35" s="42">
        <v>2.728</v>
      </c>
      <c r="K35" s="42">
        <v>38.396</v>
      </c>
      <c r="L35" s="42">
        <v>53.365</v>
      </c>
      <c r="M35" s="42">
        <v>0.131</v>
      </c>
      <c r="N35" s="42">
        <v>2.783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s="4" customFormat="1" ht="14.25">
      <c r="B36" s="23" t="s">
        <v>31</v>
      </c>
      <c r="C36" s="15">
        <v>913.9</v>
      </c>
      <c r="D36" s="15">
        <v>990.436</v>
      </c>
      <c r="E36" s="15">
        <v>834.9</v>
      </c>
      <c r="F36" s="15">
        <v>599.26</v>
      </c>
      <c r="G36" s="15">
        <v>95.3</v>
      </c>
      <c r="H36" s="15">
        <v>250.568</v>
      </c>
      <c r="I36" s="15">
        <v>37.8</v>
      </c>
      <c r="J36" s="15">
        <v>29.819</v>
      </c>
      <c r="K36" s="15">
        <v>32.2</v>
      </c>
      <c r="L36" s="15">
        <v>27.773</v>
      </c>
      <c r="M36" s="15">
        <v>322.5</v>
      </c>
      <c r="N36" s="15">
        <v>112.59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16" ht="14.25">
      <c r="B37" s="23" t="s">
        <v>32</v>
      </c>
      <c r="C37" s="15" t="s">
        <v>33</v>
      </c>
      <c r="D37" s="15">
        <v>21831.287</v>
      </c>
      <c r="E37" s="15" t="s">
        <v>33</v>
      </c>
      <c r="F37" s="15">
        <v>11825.475</v>
      </c>
      <c r="G37" s="15" t="s">
        <v>33</v>
      </c>
      <c r="H37" s="15">
        <v>12171.245</v>
      </c>
      <c r="I37" s="15" t="s">
        <v>33</v>
      </c>
      <c r="J37" s="15">
        <v>235.93</v>
      </c>
      <c r="K37" s="15" t="s">
        <v>33</v>
      </c>
      <c r="L37" s="15">
        <v>2670.705</v>
      </c>
      <c r="M37" s="15" t="s">
        <v>33</v>
      </c>
      <c r="N37" s="15">
        <v>5140.313</v>
      </c>
      <c r="P37" s="6"/>
    </row>
    <row r="38" spans="4:6" ht="14.25">
      <c r="D38" s="6"/>
      <c r="E38" s="6"/>
      <c r="F38" s="6"/>
    </row>
    <row r="39" ht="15" customHeight="1">
      <c r="B39" s="12" t="s">
        <v>58</v>
      </c>
    </row>
    <row r="40" ht="15" customHeight="1">
      <c r="B40" s="12" t="s">
        <v>57</v>
      </c>
    </row>
    <row r="41" ht="15" customHeight="1">
      <c r="B41" s="7" t="s">
        <v>40</v>
      </c>
    </row>
    <row r="43" spans="2:3" ht="14.25">
      <c r="B43" s="1"/>
      <c r="C43" s="3"/>
    </row>
    <row r="44" spans="2:3" ht="14.25">
      <c r="B44" s="1"/>
      <c r="C44" s="3"/>
    </row>
    <row r="45" spans="2:3" ht="14.25">
      <c r="B45" s="1"/>
      <c r="C45" s="1"/>
    </row>
    <row r="50" ht="14.25">
      <c r="A50" s="25" t="s">
        <v>51</v>
      </c>
    </row>
    <row r="51" ht="14.25">
      <c r="A51" s="25" t="s">
        <v>73</v>
      </c>
    </row>
    <row r="53" ht="14.25">
      <c r="A53" s="1" t="s">
        <v>59</v>
      </c>
    </row>
    <row r="55" spans="1:2" ht="14.25">
      <c r="A55" s="1" t="s">
        <v>0</v>
      </c>
      <c r="B55" s="3">
        <v>43731.615277777775</v>
      </c>
    </row>
    <row r="56" spans="1:2" ht="14.25">
      <c r="A56" s="1" t="s">
        <v>1</v>
      </c>
      <c r="B56" s="3">
        <v>43741.636180497684</v>
      </c>
    </row>
    <row r="57" spans="1:2" ht="14.25">
      <c r="A57" s="1" t="s">
        <v>52</v>
      </c>
      <c r="B57" s="1" t="s">
        <v>53</v>
      </c>
    </row>
    <row r="59" spans="1:2" ht="14.25">
      <c r="A59" s="1" t="s">
        <v>54</v>
      </c>
      <c r="B59" s="1" t="s">
        <v>62</v>
      </c>
    </row>
    <row r="61" spans="1:25" ht="14.25">
      <c r="A61" s="10" t="s">
        <v>70</v>
      </c>
      <c r="B61" s="10" t="s">
        <v>2</v>
      </c>
      <c r="C61" s="10" t="s">
        <v>63</v>
      </c>
      <c r="D61" s="10" t="s">
        <v>2</v>
      </c>
      <c r="E61" s="10" t="s">
        <v>63</v>
      </c>
      <c r="F61" s="10" t="s">
        <v>34</v>
      </c>
      <c r="G61" s="10" t="s">
        <v>63</v>
      </c>
      <c r="H61" s="10" t="s">
        <v>34</v>
      </c>
      <c r="I61" s="10" t="s">
        <v>63</v>
      </c>
      <c r="J61" s="10" t="s">
        <v>35</v>
      </c>
      <c r="K61" s="10" t="s">
        <v>63</v>
      </c>
      <c r="L61" s="10" t="s">
        <v>35</v>
      </c>
      <c r="M61" s="10" t="s">
        <v>63</v>
      </c>
      <c r="N61" s="10" t="s">
        <v>36</v>
      </c>
      <c r="O61" s="10" t="s">
        <v>63</v>
      </c>
      <c r="P61" s="10" t="s">
        <v>36</v>
      </c>
      <c r="Q61" s="10" t="s">
        <v>63</v>
      </c>
      <c r="R61" s="10" t="s">
        <v>37</v>
      </c>
      <c r="S61" s="10" t="s">
        <v>63</v>
      </c>
      <c r="T61" s="10" t="s">
        <v>37</v>
      </c>
      <c r="U61" s="10" t="s">
        <v>63</v>
      </c>
      <c r="V61" s="10" t="s">
        <v>38</v>
      </c>
      <c r="W61" s="10" t="s">
        <v>63</v>
      </c>
      <c r="X61" s="10" t="s">
        <v>38</v>
      </c>
      <c r="Y61" s="10" t="s">
        <v>63</v>
      </c>
    </row>
    <row r="62" spans="1:25" ht="14.25">
      <c r="A62" s="10" t="s">
        <v>71</v>
      </c>
      <c r="B62" s="10" t="s">
        <v>3</v>
      </c>
      <c r="C62" s="10" t="s">
        <v>63</v>
      </c>
      <c r="D62" s="10" t="s">
        <v>61</v>
      </c>
      <c r="E62" s="10" t="s">
        <v>63</v>
      </c>
      <c r="F62" s="10" t="s">
        <v>3</v>
      </c>
      <c r="G62" s="10" t="s">
        <v>63</v>
      </c>
      <c r="H62" s="10" t="s">
        <v>61</v>
      </c>
      <c r="I62" s="10" t="s">
        <v>63</v>
      </c>
      <c r="J62" s="10" t="s">
        <v>3</v>
      </c>
      <c r="K62" s="10" t="s">
        <v>63</v>
      </c>
      <c r="L62" s="10" t="s">
        <v>61</v>
      </c>
      <c r="M62" s="10" t="s">
        <v>63</v>
      </c>
      <c r="N62" s="10" t="s">
        <v>3</v>
      </c>
      <c r="O62" s="10" t="s">
        <v>63</v>
      </c>
      <c r="P62" s="10" t="s">
        <v>61</v>
      </c>
      <c r="Q62" s="10" t="s">
        <v>63</v>
      </c>
      <c r="R62" s="10" t="s">
        <v>3</v>
      </c>
      <c r="S62" s="10" t="s">
        <v>63</v>
      </c>
      <c r="T62" s="10" t="s">
        <v>61</v>
      </c>
      <c r="U62" s="10" t="s">
        <v>63</v>
      </c>
      <c r="V62" s="10" t="s">
        <v>3</v>
      </c>
      <c r="W62" s="10" t="s">
        <v>63</v>
      </c>
      <c r="X62" s="10" t="s">
        <v>61</v>
      </c>
      <c r="Y62" s="10" t="s">
        <v>63</v>
      </c>
    </row>
    <row r="63" spans="1:25" ht="14.25">
      <c r="A63" s="10" t="s">
        <v>4</v>
      </c>
      <c r="B63" s="11">
        <v>2353653</v>
      </c>
      <c r="C63" s="26" t="s">
        <v>64</v>
      </c>
      <c r="D63" s="11">
        <v>2495880</v>
      </c>
      <c r="E63" s="26" t="s">
        <v>64</v>
      </c>
      <c r="F63" s="11">
        <v>2482593</v>
      </c>
      <c r="G63" s="26" t="s">
        <v>64</v>
      </c>
      <c r="H63" s="11">
        <v>2334151</v>
      </c>
      <c r="I63" s="26" t="s">
        <v>64</v>
      </c>
      <c r="J63" s="11">
        <v>658820</v>
      </c>
      <c r="K63" s="26" t="s">
        <v>64</v>
      </c>
      <c r="L63" s="11">
        <v>535741</v>
      </c>
      <c r="M63" s="26" t="s">
        <v>64</v>
      </c>
      <c r="N63" s="11">
        <v>14279</v>
      </c>
      <c r="O63" s="26" t="s">
        <v>64</v>
      </c>
      <c r="P63" s="11">
        <v>19113</v>
      </c>
      <c r="Q63" s="26" t="s">
        <v>64</v>
      </c>
      <c r="R63" s="11">
        <v>244966</v>
      </c>
      <c r="S63" s="26" t="s">
        <v>64</v>
      </c>
      <c r="T63" s="11">
        <v>352603</v>
      </c>
      <c r="U63" s="26" t="s">
        <v>64</v>
      </c>
      <c r="V63" s="11">
        <v>399048</v>
      </c>
      <c r="W63" s="26" t="s">
        <v>64</v>
      </c>
      <c r="X63" s="11">
        <v>751610</v>
      </c>
      <c r="Y63" s="26" t="s">
        <v>64</v>
      </c>
    </row>
    <row r="64" spans="1:25" ht="14.25">
      <c r="A64" s="10" t="s">
        <v>5</v>
      </c>
      <c r="B64" s="26" t="s">
        <v>33</v>
      </c>
      <c r="C64" s="26" t="s">
        <v>65</v>
      </c>
      <c r="D64" s="11">
        <v>1287452</v>
      </c>
      <c r="E64" s="26" t="s">
        <v>64</v>
      </c>
      <c r="F64" s="26" t="s">
        <v>33</v>
      </c>
      <c r="G64" s="26" t="s">
        <v>65</v>
      </c>
      <c r="H64" s="11">
        <v>1698979</v>
      </c>
      <c r="I64" s="26" t="s">
        <v>64</v>
      </c>
      <c r="J64" s="26" t="s">
        <v>33</v>
      </c>
      <c r="K64" s="26" t="s">
        <v>65</v>
      </c>
      <c r="L64" s="11">
        <v>373564</v>
      </c>
      <c r="M64" s="26" t="s">
        <v>64</v>
      </c>
      <c r="N64" s="26" t="s">
        <v>33</v>
      </c>
      <c r="O64" s="26" t="s">
        <v>64</v>
      </c>
      <c r="P64" s="26" t="s">
        <v>33</v>
      </c>
      <c r="Q64" s="26" t="s">
        <v>64</v>
      </c>
      <c r="R64" s="26" t="s">
        <v>33</v>
      </c>
      <c r="S64" s="26" t="s">
        <v>65</v>
      </c>
      <c r="T64" s="11">
        <v>23042</v>
      </c>
      <c r="U64" s="26" t="s">
        <v>64</v>
      </c>
      <c r="V64" s="26" t="s">
        <v>33</v>
      </c>
      <c r="W64" s="26" t="s">
        <v>64</v>
      </c>
      <c r="X64" s="26" t="s">
        <v>33</v>
      </c>
      <c r="Y64" s="26" t="s">
        <v>65</v>
      </c>
    </row>
    <row r="65" spans="1:25" ht="14.25">
      <c r="A65" s="10" t="s">
        <v>66</v>
      </c>
      <c r="B65" s="26" t="s">
        <v>33</v>
      </c>
      <c r="C65" s="26" t="s">
        <v>65</v>
      </c>
      <c r="D65" s="11">
        <v>1853685</v>
      </c>
      <c r="E65" s="26" t="s">
        <v>64</v>
      </c>
      <c r="F65" s="11">
        <v>3473231</v>
      </c>
      <c r="G65" s="26" t="s">
        <v>64</v>
      </c>
      <c r="H65" s="11">
        <v>2562124</v>
      </c>
      <c r="I65" s="26" t="s">
        <v>64</v>
      </c>
      <c r="J65" s="11">
        <v>285044</v>
      </c>
      <c r="K65" s="26" t="s">
        <v>64</v>
      </c>
      <c r="L65" s="11">
        <v>174044</v>
      </c>
      <c r="M65" s="26" t="s">
        <v>64</v>
      </c>
      <c r="N65" s="26" t="s">
        <v>33</v>
      </c>
      <c r="O65" s="26" t="s">
        <v>65</v>
      </c>
      <c r="P65" s="11">
        <v>6782</v>
      </c>
      <c r="Q65" s="26" t="s">
        <v>64</v>
      </c>
      <c r="R65" s="11">
        <v>1183447</v>
      </c>
      <c r="S65" s="26" t="s">
        <v>64</v>
      </c>
      <c r="T65" s="11">
        <v>360538</v>
      </c>
      <c r="U65" s="26" t="s">
        <v>64</v>
      </c>
      <c r="V65" s="11">
        <v>462096</v>
      </c>
      <c r="W65" s="26" t="s">
        <v>64</v>
      </c>
      <c r="X65" s="11">
        <v>291203</v>
      </c>
      <c r="Y65" s="26" t="s">
        <v>64</v>
      </c>
    </row>
    <row r="66" spans="1:25" ht="14.25">
      <c r="A66" s="10" t="s">
        <v>6</v>
      </c>
      <c r="B66" s="11">
        <v>639190</v>
      </c>
      <c r="C66" s="26" t="s">
        <v>64</v>
      </c>
      <c r="D66" s="11">
        <v>483731</v>
      </c>
      <c r="E66" s="26" t="s">
        <v>64</v>
      </c>
      <c r="F66" s="11">
        <v>4419737</v>
      </c>
      <c r="G66" s="26" t="s">
        <v>64</v>
      </c>
      <c r="H66" s="11">
        <v>1904676</v>
      </c>
      <c r="I66" s="26" t="s">
        <v>64</v>
      </c>
      <c r="J66" s="11">
        <v>46218</v>
      </c>
      <c r="K66" s="26" t="s">
        <v>64</v>
      </c>
      <c r="L66" s="11">
        <v>43801</v>
      </c>
      <c r="M66" s="26" t="s">
        <v>64</v>
      </c>
      <c r="N66" s="11">
        <v>3673</v>
      </c>
      <c r="O66" s="26" t="s">
        <v>64</v>
      </c>
      <c r="P66" s="11">
        <v>14634</v>
      </c>
      <c r="Q66" s="26" t="s">
        <v>64</v>
      </c>
      <c r="R66" s="11">
        <v>172571</v>
      </c>
      <c r="S66" s="26" t="s">
        <v>64</v>
      </c>
      <c r="T66" s="11">
        <v>201596</v>
      </c>
      <c r="U66" s="26" t="s">
        <v>64</v>
      </c>
      <c r="V66" s="11">
        <v>3172</v>
      </c>
      <c r="W66" s="26" t="s">
        <v>64</v>
      </c>
      <c r="X66" s="11">
        <v>1265</v>
      </c>
      <c r="Y66" s="26" t="s">
        <v>64</v>
      </c>
    </row>
    <row r="67" spans="1:25" ht="14.25">
      <c r="A67" s="10" t="s">
        <v>49</v>
      </c>
      <c r="B67" s="11">
        <v>10524654</v>
      </c>
      <c r="C67" s="26" t="s">
        <v>64</v>
      </c>
      <c r="D67" s="11">
        <v>13266132</v>
      </c>
      <c r="E67" s="26" t="s">
        <v>64</v>
      </c>
      <c r="F67" s="11">
        <v>17955165</v>
      </c>
      <c r="G67" s="26" t="s">
        <v>64</v>
      </c>
      <c r="H67" s="11">
        <v>16706254</v>
      </c>
      <c r="I67" s="26" t="s">
        <v>64</v>
      </c>
      <c r="J67" s="11">
        <v>875344</v>
      </c>
      <c r="K67" s="26" t="s">
        <v>64</v>
      </c>
      <c r="L67" s="11">
        <v>14549184</v>
      </c>
      <c r="M67" s="26" t="s">
        <v>64</v>
      </c>
      <c r="N67" s="11">
        <v>255155</v>
      </c>
      <c r="O67" s="26" t="s">
        <v>64</v>
      </c>
      <c r="P67" s="11">
        <v>181867</v>
      </c>
      <c r="Q67" s="26" t="s">
        <v>64</v>
      </c>
      <c r="R67" s="11">
        <v>3122898</v>
      </c>
      <c r="S67" s="26" t="s">
        <v>64</v>
      </c>
      <c r="T67" s="11">
        <v>3381090</v>
      </c>
      <c r="U67" s="26" t="s">
        <v>64</v>
      </c>
      <c r="V67" s="11">
        <v>11122747</v>
      </c>
      <c r="W67" s="26" t="s">
        <v>64</v>
      </c>
      <c r="X67" s="11">
        <v>176496</v>
      </c>
      <c r="Y67" s="26" t="s">
        <v>64</v>
      </c>
    </row>
    <row r="68" spans="1:25" ht="14.25">
      <c r="A68" s="10" t="s">
        <v>7</v>
      </c>
      <c r="B68" s="11">
        <v>50529</v>
      </c>
      <c r="C68" s="26" t="s">
        <v>64</v>
      </c>
      <c r="D68" s="11">
        <v>117032</v>
      </c>
      <c r="E68" s="26" t="s">
        <v>64</v>
      </c>
      <c r="F68" s="11">
        <v>357091</v>
      </c>
      <c r="G68" s="26" t="s">
        <v>64</v>
      </c>
      <c r="H68" s="11">
        <v>462644</v>
      </c>
      <c r="I68" s="26" t="s">
        <v>64</v>
      </c>
      <c r="J68" s="11">
        <v>19382</v>
      </c>
      <c r="K68" s="26" t="s">
        <v>64</v>
      </c>
      <c r="L68" s="11">
        <v>26102</v>
      </c>
      <c r="M68" s="26" t="s">
        <v>64</v>
      </c>
      <c r="N68" s="26" t="s">
        <v>33</v>
      </c>
      <c r="O68" s="26" t="s">
        <v>65</v>
      </c>
      <c r="P68" s="26" t="s">
        <v>33</v>
      </c>
      <c r="Q68" s="26" t="s">
        <v>65</v>
      </c>
      <c r="R68" s="11">
        <v>31687</v>
      </c>
      <c r="S68" s="26" t="s">
        <v>64</v>
      </c>
      <c r="T68" s="11">
        <v>94301</v>
      </c>
      <c r="U68" s="26" t="s">
        <v>64</v>
      </c>
      <c r="V68" s="26" t="s">
        <v>33</v>
      </c>
      <c r="W68" s="26" t="s">
        <v>65</v>
      </c>
      <c r="X68" s="26" t="s">
        <v>33</v>
      </c>
      <c r="Y68" s="26" t="s">
        <v>65</v>
      </c>
    </row>
    <row r="69" spans="1:25" ht="14.25">
      <c r="A69" s="10" t="s">
        <v>8</v>
      </c>
      <c r="B69" s="11">
        <v>618369</v>
      </c>
      <c r="C69" s="26" t="s">
        <v>64</v>
      </c>
      <c r="D69" s="11">
        <v>633474</v>
      </c>
      <c r="E69" s="26" t="s">
        <v>64</v>
      </c>
      <c r="F69" s="11">
        <v>2831037</v>
      </c>
      <c r="G69" s="26" t="s">
        <v>64</v>
      </c>
      <c r="H69" s="11">
        <v>1822912</v>
      </c>
      <c r="I69" s="26" t="s">
        <v>64</v>
      </c>
      <c r="J69" s="11">
        <v>48280</v>
      </c>
      <c r="K69" s="26" t="s">
        <v>64</v>
      </c>
      <c r="L69" s="11">
        <v>52821</v>
      </c>
      <c r="M69" s="26" t="s">
        <v>64</v>
      </c>
      <c r="N69" s="11">
        <v>9168</v>
      </c>
      <c r="O69" s="26" t="s">
        <v>64</v>
      </c>
      <c r="P69" s="11">
        <v>14882</v>
      </c>
      <c r="Q69" s="26" t="s">
        <v>64</v>
      </c>
      <c r="R69" s="11">
        <v>189124</v>
      </c>
      <c r="S69" s="26" t="s">
        <v>64</v>
      </c>
      <c r="T69" s="11">
        <v>315894</v>
      </c>
      <c r="U69" s="26" t="s">
        <v>64</v>
      </c>
      <c r="V69" s="11">
        <v>19843</v>
      </c>
      <c r="W69" s="26" t="s">
        <v>64</v>
      </c>
      <c r="X69" s="11">
        <v>8804</v>
      </c>
      <c r="Y69" s="26" t="s">
        <v>64</v>
      </c>
    </row>
    <row r="70" spans="1:25" ht="14.25">
      <c r="A70" s="10" t="s">
        <v>9</v>
      </c>
      <c r="B70" s="11">
        <v>2256372</v>
      </c>
      <c r="C70" s="26" t="s">
        <v>64</v>
      </c>
      <c r="D70" s="11">
        <v>1685867</v>
      </c>
      <c r="E70" s="26" t="s">
        <v>64</v>
      </c>
      <c r="F70" s="11">
        <v>1454632</v>
      </c>
      <c r="G70" s="26" t="s">
        <v>64</v>
      </c>
      <c r="H70" s="11">
        <v>1673681</v>
      </c>
      <c r="I70" s="26" t="s">
        <v>64</v>
      </c>
      <c r="J70" s="11">
        <v>109297</v>
      </c>
      <c r="K70" s="26" t="s">
        <v>64</v>
      </c>
      <c r="L70" s="11">
        <v>892763</v>
      </c>
      <c r="M70" s="26" t="s">
        <v>64</v>
      </c>
      <c r="N70" s="26" t="s">
        <v>33</v>
      </c>
      <c r="O70" s="26" t="s">
        <v>65</v>
      </c>
      <c r="P70" s="11">
        <v>1584</v>
      </c>
      <c r="Q70" s="26" t="s">
        <v>64</v>
      </c>
      <c r="R70" s="11">
        <v>21280</v>
      </c>
      <c r="S70" s="26" t="s">
        <v>64</v>
      </c>
      <c r="T70" s="11">
        <v>95336</v>
      </c>
      <c r="U70" s="26" t="s">
        <v>64</v>
      </c>
      <c r="V70" s="11">
        <v>733481</v>
      </c>
      <c r="W70" s="26" t="s">
        <v>64</v>
      </c>
      <c r="X70" s="11">
        <v>174100</v>
      </c>
      <c r="Y70" s="26" t="s">
        <v>64</v>
      </c>
    </row>
    <row r="71" spans="1:25" ht="14.25">
      <c r="A71" s="10" t="s">
        <v>10</v>
      </c>
      <c r="B71" s="11">
        <v>31343389</v>
      </c>
      <c r="C71" s="26" t="s">
        <v>64</v>
      </c>
      <c r="D71" s="11">
        <v>37982029</v>
      </c>
      <c r="E71" s="26" t="s">
        <v>64</v>
      </c>
      <c r="F71" s="11">
        <v>13834600</v>
      </c>
      <c r="G71" s="26" t="s">
        <v>64</v>
      </c>
      <c r="H71" s="11">
        <v>16077356</v>
      </c>
      <c r="I71" s="26" t="s">
        <v>64</v>
      </c>
      <c r="J71" s="11">
        <v>8061915</v>
      </c>
      <c r="K71" s="26" t="s">
        <v>64</v>
      </c>
      <c r="L71" s="11">
        <v>6549043</v>
      </c>
      <c r="M71" s="26" t="s">
        <v>64</v>
      </c>
      <c r="N71" s="11">
        <v>228520</v>
      </c>
      <c r="O71" s="26" t="s">
        <v>64</v>
      </c>
      <c r="P71" s="11">
        <v>104477</v>
      </c>
      <c r="Q71" s="26" t="s">
        <v>64</v>
      </c>
      <c r="R71" s="11">
        <v>223241</v>
      </c>
      <c r="S71" s="26" t="s">
        <v>64</v>
      </c>
      <c r="T71" s="11">
        <v>157373</v>
      </c>
      <c r="U71" s="26" t="s">
        <v>64</v>
      </c>
      <c r="V71" s="11">
        <v>19420624</v>
      </c>
      <c r="W71" s="26" t="s">
        <v>64</v>
      </c>
      <c r="X71" s="11">
        <v>11117046</v>
      </c>
      <c r="Y71" s="26" t="s">
        <v>64</v>
      </c>
    </row>
    <row r="72" spans="1:25" ht="14.25">
      <c r="A72" s="10" t="s">
        <v>11</v>
      </c>
      <c r="B72" s="11">
        <v>24523611</v>
      </c>
      <c r="C72" s="26" t="s">
        <v>64</v>
      </c>
      <c r="D72" s="11">
        <v>29769882</v>
      </c>
      <c r="E72" s="26" t="s">
        <v>64</v>
      </c>
      <c r="F72" s="11">
        <v>29208746</v>
      </c>
      <c r="G72" s="26" t="s">
        <v>64</v>
      </c>
      <c r="H72" s="11">
        <v>30230424</v>
      </c>
      <c r="I72" s="26" t="s">
        <v>64</v>
      </c>
      <c r="J72" s="11">
        <v>2149732</v>
      </c>
      <c r="K72" s="26" t="s">
        <v>64</v>
      </c>
      <c r="L72" s="11">
        <v>3773304</v>
      </c>
      <c r="M72" s="26" t="s">
        <v>64</v>
      </c>
      <c r="N72" s="11">
        <v>330312</v>
      </c>
      <c r="O72" s="26" t="s">
        <v>64</v>
      </c>
      <c r="P72" s="11">
        <v>712253</v>
      </c>
      <c r="Q72" s="26" t="s">
        <v>64</v>
      </c>
      <c r="R72" s="11">
        <v>2497687</v>
      </c>
      <c r="S72" s="26" t="s">
        <v>64</v>
      </c>
      <c r="T72" s="11">
        <v>3462443</v>
      </c>
      <c r="U72" s="26" t="s">
        <v>64</v>
      </c>
      <c r="V72" s="11">
        <v>2625837</v>
      </c>
      <c r="W72" s="26" t="s">
        <v>64</v>
      </c>
      <c r="X72" s="11">
        <v>2615355</v>
      </c>
      <c r="Y72" s="26" t="s">
        <v>64</v>
      </c>
    </row>
    <row r="73" spans="1:25" ht="14.25">
      <c r="A73" s="10" t="s">
        <v>12</v>
      </c>
      <c r="B73" s="26" t="s">
        <v>33</v>
      </c>
      <c r="C73" s="26" t="s">
        <v>64</v>
      </c>
      <c r="D73" s="11">
        <v>727129</v>
      </c>
      <c r="E73" s="26" t="s">
        <v>64</v>
      </c>
      <c r="F73" s="26" t="s">
        <v>33</v>
      </c>
      <c r="G73" s="26" t="s">
        <v>64</v>
      </c>
      <c r="H73" s="11">
        <v>668739</v>
      </c>
      <c r="I73" s="26" t="s">
        <v>64</v>
      </c>
      <c r="J73" s="26" t="s">
        <v>33</v>
      </c>
      <c r="K73" s="26" t="s">
        <v>64</v>
      </c>
      <c r="L73" s="11">
        <v>115247</v>
      </c>
      <c r="M73" s="26" t="s">
        <v>64</v>
      </c>
      <c r="N73" s="26" t="s">
        <v>33</v>
      </c>
      <c r="O73" s="26" t="s">
        <v>64</v>
      </c>
      <c r="P73" s="11">
        <v>1596</v>
      </c>
      <c r="Q73" s="26" t="s">
        <v>64</v>
      </c>
      <c r="R73" s="26" t="s">
        <v>33</v>
      </c>
      <c r="S73" s="26" t="s">
        <v>64</v>
      </c>
      <c r="T73" s="11">
        <v>58494</v>
      </c>
      <c r="U73" s="26" t="s">
        <v>64</v>
      </c>
      <c r="V73" s="26" t="s">
        <v>33</v>
      </c>
      <c r="W73" s="26" t="s">
        <v>64</v>
      </c>
      <c r="X73" s="11">
        <v>6202</v>
      </c>
      <c r="Y73" s="26" t="s">
        <v>64</v>
      </c>
    </row>
    <row r="74" spans="1:25" ht="14.25">
      <c r="A74" s="10" t="s">
        <v>13</v>
      </c>
      <c r="B74" s="11">
        <v>43292720</v>
      </c>
      <c r="C74" s="26" t="s">
        <v>64</v>
      </c>
      <c r="D74" s="11">
        <v>32642764</v>
      </c>
      <c r="E74" s="26" t="s">
        <v>64</v>
      </c>
      <c r="F74" s="11">
        <v>8327293</v>
      </c>
      <c r="G74" s="26" t="s">
        <v>64</v>
      </c>
      <c r="H74" s="11">
        <v>7114264</v>
      </c>
      <c r="I74" s="26" t="s">
        <v>64</v>
      </c>
      <c r="J74" s="11">
        <v>7927733</v>
      </c>
      <c r="K74" s="26" t="s">
        <v>64</v>
      </c>
      <c r="L74" s="11">
        <v>2725867</v>
      </c>
      <c r="M74" s="26" t="s">
        <v>64</v>
      </c>
      <c r="N74" s="11">
        <v>97426</v>
      </c>
      <c r="O74" s="26" t="s">
        <v>64</v>
      </c>
      <c r="P74" s="11">
        <v>37428</v>
      </c>
      <c r="Q74" s="26" t="s">
        <v>64</v>
      </c>
      <c r="R74" s="11">
        <v>466716</v>
      </c>
      <c r="S74" s="26" t="s">
        <v>64</v>
      </c>
      <c r="T74" s="11">
        <v>214820</v>
      </c>
      <c r="U74" s="26" t="s">
        <v>64</v>
      </c>
      <c r="V74" s="11">
        <v>10137993</v>
      </c>
      <c r="W74" s="26" t="s">
        <v>64</v>
      </c>
      <c r="X74" s="11">
        <v>13715876</v>
      </c>
      <c r="Y74" s="26" t="s">
        <v>64</v>
      </c>
    </row>
    <row r="75" spans="1:25" ht="14.25">
      <c r="A75" s="10" t="s">
        <v>14</v>
      </c>
      <c r="B75" s="26" t="s">
        <v>33</v>
      </c>
      <c r="C75" s="26" t="s">
        <v>65</v>
      </c>
      <c r="D75" s="11">
        <v>817955</v>
      </c>
      <c r="E75" s="26" t="s">
        <v>64</v>
      </c>
      <c r="F75" s="26" t="s">
        <v>33</v>
      </c>
      <c r="G75" s="26" t="s">
        <v>65</v>
      </c>
      <c r="H75" s="11">
        <v>138932</v>
      </c>
      <c r="I75" s="26" t="s">
        <v>64</v>
      </c>
      <c r="J75" s="26" t="s">
        <v>33</v>
      </c>
      <c r="K75" s="26" t="s">
        <v>65</v>
      </c>
      <c r="L75" s="11">
        <v>124258</v>
      </c>
      <c r="M75" s="26" t="s">
        <v>64</v>
      </c>
      <c r="N75" s="26" t="s">
        <v>33</v>
      </c>
      <c r="O75" s="26" t="s">
        <v>65</v>
      </c>
      <c r="P75" s="11">
        <v>1114</v>
      </c>
      <c r="Q75" s="26" t="s">
        <v>64</v>
      </c>
      <c r="R75" s="26" t="s">
        <v>33</v>
      </c>
      <c r="S75" s="26" t="s">
        <v>65</v>
      </c>
      <c r="T75" s="11">
        <v>132</v>
      </c>
      <c r="U75" s="26" t="s">
        <v>64</v>
      </c>
      <c r="V75" s="26" t="s">
        <v>33</v>
      </c>
      <c r="W75" s="26" t="s">
        <v>65</v>
      </c>
      <c r="X75" s="11">
        <v>31337</v>
      </c>
      <c r="Y75" s="26" t="s">
        <v>64</v>
      </c>
    </row>
    <row r="76" spans="1:25" ht="14.25">
      <c r="A76" s="10" t="s">
        <v>15</v>
      </c>
      <c r="B76" s="11">
        <v>148222</v>
      </c>
      <c r="C76" s="26" t="s">
        <v>64</v>
      </c>
      <c r="D76" s="11">
        <v>266538</v>
      </c>
      <c r="E76" s="26" t="s">
        <v>64</v>
      </c>
      <c r="F76" s="11">
        <v>722050</v>
      </c>
      <c r="G76" s="26" t="s">
        <v>64</v>
      </c>
      <c r="H76" s="11">
        <v>801179</v>
      </c>
      <c r="I76" s="26" t="s">
        <v>64</v>
      </c>
      <c r="J76" s="11">
        <v>34164</v>
      </c>
      <c r="K76" s="26" t="s">
        <v>64</v>
      </c>
      <c r="L76" s="11">
        <v>32984</v>
      </c>
      <c r="M76" s="26" t="s">
        <v>64</v>
      </c>
      <c r="N76" s="26" t="s">
        <v>33</v>
      </c>
      <c r="O76" s="26" t="s">
        <v>64</v>
      </c>
      <c r="P76" s="11">
        <v>3495</v>
      </c>
      <c r="Q76" s="26" t="s">
        <v>64</v>
      </c>
      <c r="R76" s="11">
        <v>163599</v>
      </c>
      <c r="S76" s="26" t="s">
        <v>64</v>
      </c>
      <c r="T76" s="11">
        <v>367561</v>
      </c>
      <c r="U76" s="26" t="s">
        <v>64</v>
      </c>
      <c r="V76" s="11">
        <v>5966</v>
      </c>
      <c r="W76" s="26" t="s">
        <v>64</v>
      </c>
      <c r="X76" s="11">
        <v>6675</v>
      </c>
      <c r="Y76" s="26" t="s">
        <v>64</v>
      </c>
    </row>
    <row r="77" spans="1:25" ht="14.25">
      <c r="A77" s="10" t="s">
        <v>16</v>
      </c>
      <c r="B77" s="11">
        <v>362866</v>
      </c>
      <c r="C77" s="26" t="s">
        <v>64</v>
      </c>
      <c r="D77" s="11">
        <v>690115</v>
      </c>
      <c r="E77" s="26" t="s">
        <v>64</v>
      </c>
      <c r="F77" s="11">
        <v>1772873</v>
      </c>
      <c r="G77" s="26" t="s">
        <v>64</v>
      </c>
      <c r="H77" s="11">
        <v>1251548</v>
      </c>
      <c r="I77" s="26" t="s">
        <v>64</v>
      </c>
      <c r="J77" s="11">
        <v>24995</v>
      </c>
      <c r="K77" s="26" t="s">
        <v>64</v>
      </c>
      <c r="L77" s="11">
        <v>53837</v>
      </c>
      <c r="M77" s="26" t="s">
        <v>64</v>
      </c>
      <c r="N77" s="26" t="s">
        <v>33</v>
      </c>
      <c r="O77" s="26" t="s">
        <v>64</v>
      </c>
      <c r="P77" s="26" t="s">
        <v>33</v>
      </c>
      <c r="Q77" s="26" t="s">
        <v>65</v>
      </c>
      <c r="R77" s="11">
        <v>402931</v>
      </c>
      <c r="S77" s="26" t="s">
        <v>64</v>
      </c>
      <c r="T77" s="11">
        <v>997963</v>
      </c>
      <c r="U77" s="26" t="s">
        <v>64</v>
      </c>
      <c r="V77" s="26" t="s">
        <v>33</v>
      </c>
      <c r="W77" s="26" t="s">
        <v>65</v>
      </c>
      <c r="X77" s="26" t="s">
        <v>33</v>
      </c>
      <c r="Y77" s="26" t="s">
        <v>65</v>
      </c>
    </row>
    <row r="78" spans="1:25" ht="14.25">
      <c r="A78" s="10" t="s">
        <v>17</v>
      </c>
      <c r="B78" s="11">
        <v>92080</v>
      </c>
      <c r="C78" s="26" t="s">
        <v>64</v>
      </c>
      <c r="D78" s="26" t="s">
        <v>33</v>
      </c>
      <c r="E78" s="26" t="s">
        <v>64</v>
      </c>
      <c r="F78" s="11">
        <v>102073</v>
      </c>
      <c r="G78" s="26" t="s">
        <v>64</v>
      </c>
      <c r="H78" s="26" t="s">
        <v>33</v>
      </c>
      <c r="I78" s="26" t="s">
        <v>64</v>
      </c>
      <c r="J78" s="26" t="s">
        <v>33</v>
      </c>
      <c r="K78" s="26" t="s">
        <v>65</v>
      </c>
      <c r="L78" s="26" t="s">
        <v>33</v>
      </c>
      <c r="M78" s="26" t="s">
        <v>64</v>
      </c>
      <c r="N78" s="11">
        <v>1107</v>
      </c>
      <c r="O78" s="26" t="s">
        <v>64</v>
      </c>
      <c r="P78" s="26" t="s">
        <v>33</v>
      </c>
      <c r="Q78" s="26" t="s">
        <v>64</v>
      </c>
      <c r="R78" s="26" t="s">
        <v>33</v>
      </c>
      <c r="S78" s="26" t="s">
        <v>65</v>
      </c>
      <c r="T78" s="26" t="s">
        <v>33</v>
      </c>
      <c r="U78" s="26" t="s">
        <v>64</v>
      </c>
      <c r="V78" s="26" t="s">
        <v>33</v>
      </c>
      <c r="W78" s="26" t="s">
        <v>65</v>
      </c>
      <c r="X78" s="26" t="s">
        <v>33</v>
      </c>
      <c r="Y78" s="26" t="s">
        <v>64</v>
      </c>
    </row>
    <row r="79" spans="1:25" ht="14.25">
      <c r="A79" s="10" t="s">
        <v>18</v>
      </c>
      <c r="B79" s="11">
        <v>2997436</v>
      </c>
      <c r="C79" s="26" t="s">
        <v>64</v>
      </c>
      <c r="D79" s="11">
        <v>4170518</v>
      </c>
      <c r="E79" s="26" t="s">
        <v>64</v>
      </c>
      <c r="F79" s="11">
        <v>3668067</v>
      </c>
      <c r="G79" s="26" t="s">
        <v>64</v>
      </c>
      <c r="H79" s="11">
        <v>4269854</v>
      </c>
      <c r="I79" s="26" t="s">
        <v>64</v>
      </c>
      <c r="J79" s="11">
        <v>522094</v>
      </c>
      <c r="K79" s="26" t="s">
        <v>64</v>
      </c>
      <c r="L79" s="11">
        <v>859884</v>
      </c>
      <c r="M79" s="26" t="s">
        <v>64</v>
      </c>
      <c r="N79" s="11">
        <v>2089</v>
      </c>
      <c r="O79" s="26" t="s">
        <v>64</v>
      </c>
      <c r="P79" s="11">
        <v>2162</v>
      </c>
      <c r="Q79" s="26" t="s">
        <v>64</v>
      </c>
      <c r="R79" s="11">
        <v>223697</v>
      </c>
      <c r="S79" s="26" t="s">
        <v>64</v>
      </c>
      <c r="T79" s="11">
        <v>203047</v>
      </c>
      <c r="U79" s="26" t="s">
        <v>64</v>
      </c>
      <c r="V79" s="11">
        <v>1134554</v>
      </c>
      <c r="W79" s="26" t="s">
        <v>64</v>
      </c>
      <c r="X79" s="11">
        <v>248758</v>
      </c>
      <c r="Y79" s="26" t="s">
        <v>64</v>
      </c>
    </row>
    <row r="80" spans="1:25" ht="14.25">
      <c r="A80" s="10" t="s">
        <v>19</v>
      </c>
      <c r="B80" s="11">
        <v>95040</v>
      </c>
      <c r="C80" s="26" t="s">
        <v>64</v>
      </c>
      <c r="D80" s="11">
        <v>101552</v>
      </c>
      <c r="E80" s="26" t="s">
        <v>64</v>
      </c>
      <c r="F80" s="11">
        <v>6223</v>
      </c>
      <c r="G80" s="26" t="s">
        <v>64</v>
      </c>
      <c r="H80" s="11">
        <v>2406</v>
      </c>
      <c r="I80" s="26" t="s">
        <v>64</v>
      </c>
      <c r="J80" s="11">
        <v>2994</v>
      </c>
      <c r="K80" s="26" t="s">
        <v>64</v>
      </c>
      <c r="L80" s="11">
        <v>3098</v>
      </c>
      <c r="M80" s="26" t="s">
        <v>64</v>
      </c>
      <c r="N80" s="11">
        <v>911</v>
      </c>
      <c r="O80" s="26" t="s">
        <v>64</v>
      </c>
      <c r="P80" s="11">
        <v>235</v>
      </c>
      <c r="Q80" s="26" t="s">
        <v>64</v>
      </c>
      <c r="R80" s="26" t="s">
        <v>33</v>
      </c>
      <c r="S80" s="26" t="s">
        <v>64</v>
      </c>
      <c r="T80" s="26" t="s">
        <v>33</v>
      </c>
      <c r="U80" s="26" t="s">
        <v>64</v>
      </c>
      <c r="V80" s="11">
        <v>24365</v>
      </c>
      <c r="W80" s="26" t="s">
        <v>64</v>
      </c>
      <c r="X80" s="11">
        <v>1020</v>
      </c>
      <c r="Y80" s="26" t="s">
        <v>64</v>
      </c>
    </row>
    <row r="81" spans="1:25" ht="14.25">
      <c r="A81" s="10" t="s">
        <v>20</v>
      </c>
      <c r="B81" s="11">
        <v>4238434</v>
      </c>
      <c r="C81" s="26" t="s">
        <v>64</v>
      </c>
      <c r="D81" s="11">
        <v>4724858</v>
      </c>
      <c r="E81" s="26" t="s">
        <v>64</v>
      </c>
      <c r="F81" s="11">
        <v>3024767</v>
      </c>
      <c r="G81" s="26" t="s">
        <v>64</v>
      </c>
      <c r="H81" s="11">
        <v>2901786</v>
      </c>
      <c r="I81" s="26" t="s">
        <v>64</v>
      </c>
      <c r="J81" s="11">
        <v>270422</v>
      </c>
      <c r="K81" s="26" t="s">
        <v>64</v>
      </c>
      <c r="L81" s="11">
        <v>285835</v>
      </c>
      <c r="M81" s="26" t="s">
        <v>64</v>
      </c>
      <c r="N81" s="11">
        <v>32373</v>
      </c>
      <c r="O81" s="26" t="s">
        <v>64</v>
      </c>
      <c r="P81" s="11">
        <v>29642</v>
      </c>
      <c r="Q81" s="26" t="s">
        <v>64</v>
      </c>
      <c r="R81" s="11">
        <v>206187</v>
      </c>
      <c r="S81" s="26" t="s">
        <v>64</v>
      </c>
      <c r="T81" s="11">
        <v>386011</v>
      </c>
      <c r="U81" s="26" t="s">
        <v>64</v>
      </c>
      <c r="V81" s="11">
        <v>3181650</v>
      </c>
      <c r="W81" s="26" t="s">
        <v>64</v>
      </c>
      <c r="X81" s="11">
        <v>2243936</v>
      </c>
      <c r="Y81" s="26" t="s">
        <v>64</v>
      </c>
    </row>
    <row r="82" spans="1:25" ht="14.25">
      <c r="A82" s="10" t="s">
        <v>21</v>
      </c>
      <c r="B82" s="11">
        <v>1550176</v>
      </c>
      <c r="C82" s="26" t="s">
        <v>64</v>
      </c>
      <c r="D82" s="11">
        <v>1991638</v>
      </c>
      <c r="E82" s="26" t="s">
        <v>64</v>
      </c>
      <c r="F82" s="11">
        <v>1505163</v>
      </c>
      <c r="G82" s="26" t="s">
        <v>64</v>
      </c>
      <c r="H82" s="11">
        <v>1296943</v>
      </c>
      <c r="I82" s="26" t="s">
        <v>64</v>
      </c>
      <c r="J82" s="11">
        <v>241938</v>
      </c>
      <c r="K82" s="26" t="s">
        <v>64</v>
      </c>
      <c r="L82" s="11">
        <v>1185853</v>
      </c>
      <c r="M82" s="26" t="s">
        <v>64</v>
      </c>
      <c r="N82" s="11">
        <v>33428</v>
      </c>
      <c r="O82" s="26" t="s">
        <v>64</v>
      </c>
      <c r="P82" s="11">
        <v>7587</v>
      </c>
      <c r="Q82" s="26" t="s">
        <v>64</v>
      </c>
      <c r="R82" s="11">
        <v>59369</v>
      </c>
      <c r="S82" s="26" t="s">
        <v>64</v>
      </c>
      <c r="T82" s="11">
        <v>81701</v>
      </c>
      <c r="U82" s="26" t="s">
        <v>64</v>
      </c>
      <c r="V82" s="11">
        <v>58200</v>
      </c>
      <c r="W82" s="26" t="s">
        <v>64</v>
      </c>
      <c r="X82" s="11">
        <v>61160</v>
      </c>
      <c r="Y82" s="26" t="s">
        <v>64</v>
      </c>
    </row>
    <row r="83" spans="1:25" ht="14.25">
      <c r="A83" s="10" t="s">
        <v>22</v>
      </c>
      <c r="B83" s="11">
        <v>6080802</v>
      </c>
      <c r="C83" s="26" t="s">
        <v>64</v>
      </c>
      <c r="D83" s="11">
        <v>6927315</v>
      </c>
      <c r="E83" s="26" t="s">
        <v>64</v>
      </c>
      <c r="F83" s="11">
        <v>12408486</v>
      </c>
      <c r="G83" s="26" t="s">
        <v>64</v>
      </c>
      <c r="H83" s="11">
        <v>13655478</v>
      </c>
      <c r="I83" s="26" t="s">
        <v>64</v>
      </c>
      <c r="J83" s="11">
        <v>991417</v>
      </c>
      <c r="K83" s="26" t="s">
        <v>64</v>
      </c>
      <c r="L83" s="11">
        <v>1819059</v>
      </c>
      <c r="M83" s="26" t="s">
        <v>64</v>
      </c>
      <c r="N83" s="11">
        <v>12227</v>
      </c>
      <c r="O83" s="26" t="s">
        <v>64</v>
      </c>
      <c r="P83" s="11">
        <v>7184</v>
      </c>
      <c r="Q83" s="26" t="s">
        <v>64</v>
      </c>
      <c r="R83" s="11">
        <v>1593141</v>
      </c>
      <c r="S83" s="26" t="s">
        <v>64</v>
      </c>
      <c r="T83" s="11">
        <v>2150454</v>
      </c>
      <c r="U83" s="26" t="s">
        <v>64</v>
      </c>
      <c r="V83" s="11">
        <v>689379</v>
      </c>
      <c r="W83" s="26" t="s">
        <v>64</v>
      </c>
      <c r="X83" s="11">
        <v>514066</v>
      </c>
      <c r="Y83" s="26" t="s">
        <v>64</v>
      </c>
    </row>
    <row r="84" spans="1:25" ht="14.25">
      <c r="A84" s="10" t="s">
        <v>23</v>
      </c>
      <c r="B84" s="11">
        <v>9974797</v>
      </c>
      <c r="C84" s="26" t="s">
        <v>64</v>
      </c>
      <c r="D84" s="11">
        <v>4181275</v>
      </c>
      <c r="E84" s="26" t="s">
        <v>64</v>
      </c>
      <c r="F84" s="11">
        <v>1995991</v>
      </c>
      <c r="G84" s="26" t="s">
        <v>64</v>
      </c>
      <c r="H84" s="11">
        <v>1899471</v>
      </c>
      <c r="I84" s="26" t="s">
        <v>64</v>
      </c>
      <c r="J84" s="11">
        <v>877774</v>
      </c>
      <c r="K84" s="26" t="s">
        <v>64</v>
      </c>
      <c r="L84" s="11">
        <v>943294</v>
      </c>
      <c r="M84" s="26" t="s">
        <v>64</v>
      </c>
      <c r="N84" s="11">
        <v>13090</v>
      </c>
      <c r="O84" s="26" t="s">
        <v>64</v>
      </c>
      <c r="P84" s="11">
        <v>15020</v>
      </c>
      <c r="Q84" s="26" t="s">
        <v>64</v>
      </c>
      <c r="R84" s="11">
        <v>3868</v>
      </c>
      <c r="S84" s="26" t="s">
        <v>64</v>
      </c>
      <c r="T84" s="11">
        <v>5748</v>
      </c>
      <c r="U84" s="26" t="s">
        <v>64</v>
      </c>
      <c r="V84" s="11">
        <v>1158091</v>
      </c>
      <c r="W84" s="26" t="s">
        <v>64</v>
      </c>
      <c r="X84" s="11">
        <v>1124123</v>
      </c>
      <c r="Y84" s="26" t="s">
        <v>64</v>
      </c>
    </row>
    <row r="85" spans="1:25" ht="14.25">
      <c r="A85" s="10" t="s">
        <v>24</v>
      </c>
      <c r="B85" s="11">
        <v>3481611</v>
      </c>
      <c r="C85" s="26" t="s">
        <v>64</v>
      </c>
      <c r="D85" s="11">
        <v>4600276</v>
      </c>
      <c r="E85" s="26" t="s">
        <v>64</v>
      </c>
      <c r="F85" s="11">
        <v>6770904</v>
      </c>
      <c r="G85" s="26" t="s">
        <v>64</v>
      </c>
      <c r="H85" s="11">
        <v>5486476</v>
      </c>
      <c r="I85" s="26" t="s">
        <v>64</v>
      </c>
      <c r="J85" s="11">
        <v>807802</v>
      </c>
      <c r="K85" s="26" t="s">
        <v>64</v>
      </c>
      <c r="L85" s="11">
        <v>944523</v>
      </c>
      <c r="M85" s="26" t="s">
        <v>64</v>
      </c>
      <c r="N85" s="11">
        <v>756</v>
      </c>
      <c r="O85" s="26" t="s">
        <v>64</v>
      </c>
      <c r="P85" s="11">
        <v>4981</v>
      </c>
      <c r="Q85" s="26" t="s">
        <v>64</v>
      </c>
      <c r="R85" s="11">
        <v>335296</v>
      </c>
      <c r="S85" s="26" t="s">
        <v>64</v>
      </c>
      <c r="T85" s="11">
        <v>428404</v>
      </c>
      <c r="U85" s="26" t="s">
        <v>64</v>
      </c>
      <c r="V85" s="11">
        <v>30055</v>
      </c>
      <c r="W85" s="26" t="s">
        <v>64</v>
      </c>
      <c r="X85" s="11">
        <v>83554</v>
      </c>
      <c r="Y85" s="26" t="s">
        <v>64</v>
      </c>
    </row>
    <row r="86" spans="1:25" ht="14.25">
      <c r="A86" s="10" t="s">
        <v>25</v>
      </c>
      <c r="B86" s="11">
        <v>797046</v>
      </c>
      <c r="C86" s="26" t="s">
        <v>64</v>
      </c>
      <c r="D86" s="11">
        <v>794727</v>
      </c>
      <c r="E86" s="26" t="s">
        <v>64</v>
      </c>
      <c r="F86" s="11">
        <v>264289</v>
      </c>
      <c r="G86" s="26" t="s">
        <v>64</v>
      </c>
      <c r="H86" s="11">
        <v>235302</v>
      </c>
      <c r="I86" s="26" t="s">
        <v>64</v>
      </c>
      <c r="J86" s="11">
        <v>38493</v>
      </c>
      <c r="K86" s="26" t="s">
        <v>64</v>
      </c>
      <c r="L86" s="11">
        <v>50079</v>
      </c>
      <c r="M86" s="26" t="s">
        <v>64</v>
      </c>
      <c r="N86" s="11">
        <v>974</v>
      </c>
      <c r="O86" s="26" t="s">
        <v>64</v>
      </c>
      <c r="P86" s="11">
        <v>1046</v>
      </c>
      <c r="Q86" s="26" t="s">
        <v>64</v>
      </c>
      <c r="R86" s="11">
        <v>594</v>
      </c>
      <c r="S86" s="26" t="s">
        <v>64</v>
      </c>
      <c r="T86" s="11">
        <v>3670</v>
      </c>
      <c r="U86" s="26" t="s">
        <v>64</v>
      </c>
      <c r="V86" s="11">
        <v>20326</v>
      </c>
      <c r="W86" s="26" t="s">
        <v>64</v>
      </c>
      <c r="X86" s="11">
        <v>2198</v>
      </c>
      <c r="Y86" s="26" t="s">
        <v>64</v>
      </c>
    </row>
    <row r="87" spans="1:25" ht="14.25">
      <c r="A87" s="10" t="s">
        <v>26</v>
      </c>
      <c r="B87" s="11">
        <v>540820</v>
      </c>
      <c r="C87" s="26" t="s">
        <v>64</v>
      </c>
      <c r="D87" s="11">
        <v>685325</v>
      </c>
      <c r="E87" s="26" t="s">
        <v>64</v>
      </c>
      <c r="F87" s="11">
        <v>1079871</v>
      </c>
      <c r="G87" s="26" t="s">
        <v>64</v>
      </c>
      <c r="H87" s="11">
        <v>1105104</v>
      </c>
      <c r="I87" s="26" t="s">
        <v>64</v>
      </c>
      <c r="J87" s="11">
        <v>63693</v>
      </c>
      <c r="K87" s="26" t="s">
        <v>64</v>
      </c>
      <c r="L87" s="11">
        <v>138965</v>
      </c>
      <c r="M87" s="26" t="s">
        <v>64</v>
      </c>
      <c r="N87" s="11">
        <v>0</v>
      </c>
      <c r="O87" s="26" t="s">
        <v>64</v>
      </c>
      <c r="P87" s="26" t="s">
        <v>33</v>
      </c>
      <c r="Q87" s="26" t="s">
        <v>65</v>
      </c>
      <c r="R87" s="11">
        <v>112724</v>
      </c>
      <c r="S87" s="26" t="s">
        <v>64</v>
      </c>
      <c r="T87" s="11">
        <v>201950</v>
      </c>
      <c r="U87" s="26" t="s">
        <v>64</v>
      </c>
      <c r="V87" s="11">
        <v>8881</v>
      </c>
      <c r="W87" s="26" t="s">
        <v>64</v>
      </c>
      <c r="X87" s="11">
        <v>75329</v>
      </c>
      <c r="Y87" s="26" t="s">
        <v>64</v>
      </c>
    </row>
    <row r="88" spans="1:25" ht="14.25">
      <c r="A88" s="10" t="s">
        <v>27</v>
      </c>
      <c r="B88" s="11">
        <v>165151</v>
      </c>
      <c r="C88" s="26" t="s">
        <v>64</v>
      </c>
      <c r="D88" s="11">
        <v>3227750</v>
      </c>
      <c r="E88" s="26" t="s">
        <v>64</v>
      </c>
      <c r="F88" s="11">
        <v>1452126</v>
      </c>
      <c r="G88" s="26" t="s">
        <v>64</v>
      </c>
      <c r="H88" s="11">
        <v>1006413</v>
      </c>
      <c r="I88" s="26" t="s">
        <v>64</v>
      </c>
      <c r="J88" s="11">
        <v>31419</v>
      </c>
      <c r="K88" s="26" t="s">
        <v>64</v>
      </c>
      <c r="L88" s="11">
        <v>24998</v>
      </c>
      <c r="M88" s="26" t="s">
        <v>64</v>
      </c>
      <c r="N88" s="26" t="s">
        <v>33</v>
      </c>
      <c r="O88" s="26" t="s">
        <v>65</v>
      </c>
      <c r="P88" s="11">
        <v>1022</v>
      </c>
      <c r="Q88" s="26" t="s">
        <v>64</v>
      </c>
      <c r="R88" s="11">
        <v>59333</v>
      </c>
      <c r="S88" s="26" t="s">
        <v>64</v>
      </c>
      <c r="T88" s="11">
        <v>92763</v>
      </c>
      <c r="U88" s="26" t="s">
        <v>64</v>
      </c>
      <c r="V88" s="11">
        <v>1310815</v>
      </c>
      <c r="W88" s="26" t="s">
        <v>64</v>
      </c>
      <c r="X88" s="11">
        <v>12963</v>
      </c>
      <c r="Y88" s="26" t="s">
        <v>64</v>
      </c>
    </row>
    <row r="89" spans="1:25" ht="14.25">
      <c r="A89" s="10" t="s">
        <v>28</v>
      </c>
      <c r="B89" s="11">
        <v>218458</v>
      </c>
      <c r="C89" s="26" t="s">
        <v>64</v>
      </c>
      <c r="D89" s="11">
        <v>264768</v>
      </c>
      <c r="E89" s="26" t="s">
        <v>64</v>
      </c>
      <c r="F89" s="11">
        <v>2136107</v>
      </c>
      <c r="G89" s="26" t="s">
        <v>64</v>
      </c>
      <c r="H89" s="11">
        <v>1731236</v>
      </c>
      <c r="I89" s="26" t="s">
        <v>64</v>
      </c>
      <c r="J89" s="11">
        <v>28875</v>
      </c>
      <c r="K89" s="26" t="s">
        <v>64</v>
      </c>
      <c r="L89" s="11">
        <v>31421</v>
      </c>
      <c r="M89" s="26" t="s">
        <v>64</v>
      </c>
      <c r="N89" s="26" t="s">
        <v>33</v>
      </c>
      <c r="O89" s="26" t="s">
        <v>65</v>
      </c>
      <c r="P89" s="26" t="s">
        <v>33</v>
      </c>
      <c r="Q89" s="26" t="s">
        <v>65</v>
      </c>
      <c r="R89" s="11">
        <v>20692</v>
      </c>
      <c r="S89" s="26" t="s">
        <v>64</v>
      </c>
      <c r="T89" s="11">
        <v>32418</v>
      </c>
      <c r="U89" s="26" t="s">
        <v>64</v>
      </c>
      <c r="V89" s="11">
        <v>10903</v>
      </c>
      <c r="W89" s="26" t="s">
        <v>64</v>
      </c>
      <c r="X89" s="26" t="s">
        <v>33</v>
      </c>
      <c r="Y89" s="26" t="s">
        <v>65</v>
      </c>
    </row>
    <row r="90" spans="1:25" ht="14.25">
      <c r="A90" s="10" t="s">
        <v>29</v>
      </c>
      <c r="B90" s="11">
        <v>8202563</v>
      </c>
      <c r="C90" s="26" t="s">
        <v>64</v>
      </c>
      <c r="D90" s="11">
        <v>5484053</v>
      </c>
      <c r="E90" s="26" t="s">
        <v>64</v>
      </c>
      <c r="F90" s="11">
        <v>11603879</v>
      </c>
      <c r="G90" s="26" t="s">
        <v>64</v>
      </c>
      <c r="H90" s="11">
        <v>9681731</v>
      </c>
      <c r="I90" s="26" t="s">
        <v>64</v>
      </c>
      <c r="J90" s="11">
        <v>2871360</v>
      </c>
      <c r="K90" s="26" t="s">
        <v>64</v>
      </c>
      <c r="L90" s="11">
        <v>433843</v>
      </c>
      <c r="M90" s="26" t="s">
        <v>64</v>
      </c>
      <c r="N90" s="11">
        <v>157215</v>
      </c>
      <c r="O90" s="26" t="s">
        <v>64</v>
      </c>
      <c r="P90" s="26" t="s">
        <v>33</v>
      </c>
      <c r="Q90" s="26" t="s">
        <v>65</v>
      </c>
      <c r="R90" s="11">
        <v>1573860</v>
      </c>
      <c r="S90" s="26" t="s">
        <v>64</v>
      </c>
      <c r="T90" s="26" t="s">
        <v>33</v>
      </c>
      <c r="U90" s="26" t="s">
        <v>65</v>
      </c>
      <c r="V90" s="11">
        <v>17914</v>
      </c>
      <c r="W90" s="26" t="s">
        <v>64</v>
      </c>
      <c r="X90" s="11">
        <v>270493</v>
      </c>
      <c r="Y90" s="26" t="s">
        <v>64</v>
      </c>
    </row>
    <row r="91" spans="1:25" ht="14.25">
      <c r="A91" s="10" t="s">
        <v>72</v>
      </c>
      <c r="B91" s="26" t="s">
        <v>33</v>
      </c>
      <c r="C91" s="26" t="s">
        <v>64</v>
      </c>
      <c r="D91" s="26" t="s">
        <v>33</v>
      </c>
      <c r="E91" s="26" t="s">
        <v>64</v>
      </c>
      <c r="F91" s="26" t="s">
        <v>33</v>
      </c>
      <c r="G91" s="26" t="s">
        <v>64</v>
      </c>
      <c r="H91" s="26" t="s">
        <v>33</v>
      </c>
      <c r="I91" s="26" t="s">
        <v>64</v>
      </c>
      <c r="J91" s="26" t="s">
        <v>33</v>
      </c>
      <c r="K91" s="26" t="s">
        <v>64</v>
      </c>
      <c r="L91" s="26" t="s">
        <v>33</v>
      </c>
      <c r="M91" s="26" t="s">
        <v>64</v>
      </c>
      <c r="N91" s="26" t="s">
        <v>33</v>
      </c>
      <c r="O91" s="26" t="s">
        <v>64</v>
      </c>
      <c r="P91" s="26" t="s">
        <v>33</v>
      </c>
      <c r="Q91" s="26" t="s">
        <v>64</v>
      </c>
      <c r="R91" s="26" t="s">
        <v>33</v>
      </c>
      <c r="S91" s="26" t="s">
        <v>64</v>
      </c>
      <c r="T91" s="26" t="s">
        <v>33</v>
      </c>
      <c r="U91" s="26" t="s">
        <v>64</v>
      </c>
      <c r="V91" s="26" t="s">
        <v>33</v>
      </c>
      <c r="W91" s="26" t="s">
        <v>64</v>
      </c>
      <c r="X91" s="26" t="s">
        <v>33</v>
      </c>
      <c r="Y91" s="26" t="s">
        <v>64</v>
      </c>
    </row>
    <row r="92" spans="1:25" ht="14.25">
      <c r="A92" s="10" t="s">
        <v>30</v>
      </c>
      <c r="B92" s="11">
        <v>106608</v>
      </c>
      <c r="C92" s="26" t="s">
        <v>64</v>
      </c>
      <c r="D92" s="11">
        <v>109784</v>
      </c>
      <c r="E92" s="26" t="s">
        <v>64</v>
      </c>
      <c r="F92" s="11">
        <v>679226</v>
      </c>
      <c r="G92" s="26" t="s">
        <v>64</v>
      </c>
      <c r="H92" s="11">
        <v>495111</v>
      </c>
      <c r="I92" s="26" t="s">
        <v>64</v>
      </c>
      <c r="J92" s="11">
        <v>5098</v>
      </c>
      <c r="K92" s="26" t="s">
        <v>64</v>
      </c>
      <c r="L92" s="11">
        <v>4113</v>
      </c>
      <c r="M92" s="26" t="s">
        <v>64</v>
      </c>
      <c r="N92" s="11">
        <v>1134</v>
      </c>
      <c r="O92" s="26" t="s">
        <v>64</v>
      </c>
      <c r="P92" s="11">
        <v>2728</v>
      </c>
      <c r="Q92" s="26" t="s">
        <v>64</v>
      </c>
      <c r="R92" s="11">
        <v>38396</v>
      </c>
      <c r="S92" s="26" t="s">
        <v>64</v>
      </c>
      <c r="T92" s="11">
        <v>53365</v>
      </c>
      <c r="U92" s="26" t="s">
        <v>64</v>
      </c>
      <c r="V92" s="11">
        <v>131</v>
      </c>
      <c r="W92" s="26" t="s">
        <v>64</v>
      </c>
      <c r="X92" s="11">
        <v>2783</v>
      </c>
      <c r="Y92" s="26" t="s">
        <v>64</v>
      </c>
    </row>
    <row r="93" spans="1:25" ht="14.25">
      <c r="A93" s="10" t="s">
        <v>31</v>
      </c>
      <c r="B93" s="11">
        <v>913900</v>
      </c>
      <c r="C93" s="26" t="s">
        <v>64</v>
      </c>
      <c r="D93" s="11">
        <v>990436</v>
      </c>
      <c r="E93" s="26" t="s">
        <v>64</v>
      </c>
      <c r="F93" s="11">
        <v>834900</v>
      </c>
      <c r="G93" s="26" t="s">
        <v>64</v>
      </c>
      <c r="H93" s="11">
        <v>599260</v>
      </c>
      <c r="I93" s="26" t="s">
        <v>64</v>
      </c>
      <c r="J93" s="11">
        <v>95300</v>
      </c>
      <c r="K93" s="26" t="s">
        <v>64</v>
      </c>
      <c r="L93" s="11">
        <v>250568</v>
      </c>
      <c r="M93" s="26" t="s">
        <v>64</v>
      </c>
      <c r="N93" s="11">
        <v>37800</v>
      </c>
      <c r="O93" s="26" t="s">
        <v>64</v>
      </c>
      <c r="P93" s="11">
        <v>29819</v>
      </c>
      <c r="Q93" s="26" t="s">
        <v>64</v>
      </c>
      <c r="R93" s="11">
        <v>32200</v>
      </c>
      <c r="S93" s="26" t="s">
        <v>64</v>
      </c>
      <c r="T93" s="11">
        <v>27773</v>
      </c>
      <c r="U93" s="26" t="s">
        <v>64</v>
      </c>
      <c r="V93" s="11">
        <v>322500</v>
      </c>
      <c r="W93" s="26" t="s">
        <v>64</v>
      </c>
      <c r="X93" s="11">
        <v>112590</v>
      </c>
      <c r="Y93" s="26" t="s">
        <v>64</v>
      </c>
    </row>
    <row r="94" spans="1:25" ht="14.25">
      <c r="A94" s="10" t="s">
        <v>32</v>
      </c>
      <c r="B94" s="26" t="s">
        <v>33</v>
      </c>
      <c r="C94" s="26" t="s">
        <v>64</v>
      </c>
      <c r="D94" s="11">
        <v>21831287</v>
      </c>
      <c r="E94" s="26" t="s">
        <v>64</v>
      </c>
      <c r="F94" s="26" t="s">
        <v>33</v>
      </c>
      <c r="G94" s="26" t="s">
        <v>64</v>
      </c>
      <c r="H94" s="11">
        <v>11825475</v>
      </c>
      <c r="I94" s="26" t="s">
        <v>64</v>
      </c>
      <c r="J94" s="26" t="s">
        <v>33</v>
      </c>
      <c r="K94" s="26" t="s">
        <v>64</v>
      </c>
      <c r="L94" s="11">
        <v>12171245</v>
      </c>
      <c r="M94" s="26" t="s">
        <v>64</v>
      </c>
      <c r="N94" s="26" t="s">
        <v>33</v>
      </c>
      <c r="O94" s="26" t="s">
        <v>64</v>
      </c>
      <c r="P94" s="11">
        <v>235930</v>
      </c>
      <c r="Q94" s="26" t="s">
        <v>64</v>
      </c>
      <c r="R94" s="26" t="s">
        <v>33</v>
      </c>
      <c r="S94" s="26" t="s">
        <v>64</v>
      </c>
      <c r="T94" s="11">
        <v>2670705</v>
      </c>
      <c r="U94" s="26" t="s">
        <v>64</v>
      </c>
      <c r="V94" s="26" t="s">
        <v>33</v>
      </c>
      <c r="W94" s="26" t="s">
        <v>64</v>
      </c>
      <c r="X94" s="11">
        <v>5140313</v>
      </c>
      <c r="Y94" s="26" t="s">
        <v>64</v>
      </c>
    </row>
    <row r="95" spans="14:25" ht="14.25">
      <c r="N95" s="1"/>
      <c r="O95" s="1"/>
      <c r="P95" s="36"/>
      <c r="Q95" s="1"/>
      <c r="R95" s="1"/>
      <c r="S95" s="1"/>
      <c r="T95" s="36"/>
      <c r="U95" s="1"/>
      <c r="V95" s="1"/>
      <c r="W95" s="1"/>
      <c r="X95" s="36"/>
      <c r="Y95" s="1"/>
    </row>
    <row r="96" spans="1:13" ht="14.25">
      <c r="A96" s="10" t="s">
        <v>70</v>
      </c>
      <c r="B96" s="44" t="s">
        <v>2</v>
      </c>
      <c r="C96" s="45"/>
      <c r="D96" s="44" t="s">
        <v>34</v>
      </c>
      <c r="E96" s="45"/>
      <c r="F96" s="44" t="s">
        <v>35</v>
      </c>
      <c r="G96" s="45"/>
      <c r="H96" s="46" t="s">
        <v>36</v>
      </c>
      <c r="I96" s="47"/>
      <c r="J96" s="46" t="s">
        <v>37</v>
      </c>
      <c r="K96" s="47"/>
      <c r="L96" s="44" t="s">
        <v>38</v>
      </c>
      <c r="M96" s="45"/>
    </row>
    <row r="97" spans="1:13" ht="14.25">
      <c r="A97" s="10" t="s">
        <v>71</v>
      </c>
      <c r="B97" s="27" t="s">
        <v>3</v>
      </c>
      <c r="C97" s="27" t="s">
        <v>61</v>
      </c>
      <c r="D97" s="27" t="s">
        <v>3</v>
      </c>
      <c r="E97" s="27">
        <v>2017</v>
      </c>
      <c r="F97" s="27">
        <v>2011</v>
      </c>
      <c r="G97" s="27">
        <v>2017</v>
      </c>
      <c r="H97" s="27">
        <v>2011</v>
      </c>
      <c r="I97" s="27">
        <v>2017</v>
      </c>
      <c r="J97" s="27">
        <v>2011</v>
      </c>
      <c r="K97" s="27">
        <v>2017</v>
      </c>
      <c r="L97" s="27">
        <v>2011</v>
      </c>
      <c r="M97" s="27">
        <v>2017</v>
      </c>
    </row>
    <row r="98" spans="1:13" ht="14.25">
      <c r="A98" s="10" t="s">
        <v>4</v>
      </c>
      <c r="B98" s="29">
        <f>IF(C63="c","(c)",IF(B63=":",":",B63/1000))</f>
        <v>2353.653</v>
      </c>
      <c r="C98" s="29">
        <f>IF(E63="c","(c)",IF(D63=":",":",D63/1000))</f>
        <v>2495.88</v>
      </c>
      <c r="D98" s="29">
        <f>IF(G63="c","(c)",IF(F63=":",":",F63/1000))</f>
        <v>2482.593</v>
      </c>
      <c r="E98" s="29">
        <f>IF(I63="c","(c)",IF(H63=":",":",H63/1000))</f>
        <v>2334.151</v>
      </c>
      <c r="F98" s="29">
        <f>IF(K63="c","(c)",IF(J63=":",":",J63/1000))</f>
        <v>658.82</v>
      </c>
      <c r="G98" s="29">
        <f>IF(M63="c","(c)",IF(L63=":",":",L63/1000))</f>
        <v>535.741</v>
      </c>
      <c r="H98" s="29">
        <f>IF(O63="c","(c)",IF(N63=":",":",N63/1000))</f>
        <v>14.279</v>
      </c>
      <c r="I98" s="29">
        <f>IF(Q63="c","(c)",IF(P63=":",":",P63/1000))</f>
        <v>19.113</v>
      </c>
      <c r="J98" s="29">
        <f>IF(S63="c","(c)",IF(R63=":",":",R63/1000))</f>
        <v>244.966</v>
      </c>
      <c r="K98" s="29">
        <f>IF(U63="c","(c)",IF(T63=":",":",T63/1000))</f>
        <v>352.603</v>
      </c>
      <c r="L98" s="29">
        <f>IF(W63="c","(c)",IF(V63=":",":",V63/1000))</f>
        <v>399.048</v>
      </c>
      <c r="M98" s="29">
        <f>IF(Y63="c","(c)",IF(X63=":",":",X63/1000))</f>
        <v>751.61</v>
      </c>
    </row>
    <row r="99" spans="1:13" ht="14.25">
      <c r="A99" s="10" t="s">
        <v>5</v>
      </c>
      <c r="B99" s="29" t="str">
        <f aca="true" t="shared" si="0" ref="B99:B129">IF(C64="c","(c)",IF(B64=":",":",B64/1000))</f>
        <v>(c)</v>
      </c>
      <c r="C99" s="29">
        <f aca="true" t="shared" si="1" ref="C99:C129">IF(E64="c","(c)",IF(D64=":",":",D64/1000))</f>
        <v>1287.452</v>
      </c>
      <c r="D99" s="29" t="str">
        <f aca="true" t="shared" si="2" ref="D99:D129">IF(G64="c","(c)",IF(F64=":",":",F64/1000))</f>
        <v>(c)</v>
      </c>
      <c r="E99" s="29">
        <f aca="true" t="shared" si="3" ref="E99:E129">IF(I64="c","(c)",IF(H64=":",":",H64/1000))</f>
        <v>1698.979</v>
      </c>
      <c r="F99" s="29" t="str">
        <f aca="true" t="shared" si="4" ref="F99:F129">IF(K64="c","(c)",IF(J64=":",":",J64/1000))</f>
        <v>(c)</v>
      </c>
      <c r="G99" s="29">
        <f aca="true" t="shared" si="5" ref="G99:G129">IF(M64="c","(c)",IF(L64=":",":",L64/1000))</f>
        <v>373.564</v>
      </c>
      <c r="H99" s="29" t="str">
        <f aca="true" t="shared" si="6" ref="H99:H129">IF(O64="c","(c)",IF(N64=":",":",N64/1000))</f>
        <v>:</v>
      </c>
      <c r="I99" s="29" t="str">
        <f aca="true" t="shared" si="7" ref="I99:I129">IF(Q64="c","(c)",IF(P64=":",":",P64/1000))</f>
        <v>:</v>
      </c>
      <c r="J99" s="29" t="str">
        <f aca="true" t="shared" si="8" ref="J99:J129">IF(S64="c","(c)",IF(R64=":",":",R64/1000))</f>
        <v>(c)</v>
      </c>
      <c r="K99" s="29">
        <f aca="true" t="shared" si="9" ref="K99:K129">IF(U64="c","(c)",IF(T64=":",":",T64/1000))</f>
        <v>23.042</v>
      </c>
      <c r="L99" s="29" t="str">
        <f aca="true" t="shared" si="10" ref="L99:L129">IF(W64="c","(c)",IF(V64=":",":",V64/1000))</f>
        <v>:</v>
      </c>
      <c r="M99" s="29" t="str">
        <f aca="true" t="shared" si="11" ref="M99:M129">IF(Y64="c","(c)",IF(X64=":",":",X64/1000))</f>
        <v>(c)</v>
      </c>
    </row>
    <row r="100" spans="1:13" ht="14.25">
      <c r="A100" s="10" t="s">
        <v>66</v>
      </c>
      <c r="B100" s="29" t="str">
        <f t="shared" si="0"/>
        <v>(c)</v>
      </c>
      <c r="C100" s="29">
        <f t="shared" si="1"/>
        <v>1853.685</v>
      </c>
      <c r="D100" s="29">
        <f t="shared" si="2"/>
        <v>3473.231</v>
      </c>
      <c r="E100" s="29">
        <f t="shared" si="3"/>
        <v>2562.124</v>
      </c>
      <c r="F100" s="29">
        <f t="shared" si="4"/>
        <v>285.044</v>
      </c>
      <c r="G100" s="29">
        <f t="shared" si="5"/>
        <v>174.044</v>
      </c>
      <c r="H100" s="29" t="str">
        <f t="shared" si="6"/>
        <v>(c)</v>
      </c>
      <c r="I100" s="29">
        <f t="shared" si="7"/>
        <v>6.782</v>
      </c>
      <c r="J100" s="29">
        <f t="shared" si="8"/>
        <v>1183.447</v>
      </c>
      <c r="K100" s="29">
        <f t="shared" si="9"/>
        <v>360.538</v>
      </c>
      <c r="L100" s="29">
        <f t="shared" si="10"/>
        <v>462.096</v>
      </c>
      <c r="M100" s="29">
        <f t="shared" si="11"/>
        <v>291.203</v>
      </c>
    </row>
    <row r="101" spans="1:13" ht="14.25">
      <c r="A101" s="10" t="s">
        <v>6</v>
      </c>
      <c r="B101" s="29">
        <f t="shared" si="0"/>
        <v>639.19</v>
      </c>
      <c r="C101" s="29">
        <f t="shared" si="1"/>
        <v>483.731</v>
      </c>
      <c r="D101" s="29">
        <f t="shared" si="2"/>
        <v>4419.737</v>
      </c>
      <c r="E101" s="29">
        <f t="shared" si="3"/>
        <v>1904.676</v>
      </c>
      <c r="F101" s="29">
        <f t="shared" si="4"/>
        <v>46.218</v>
      </c>
      <c r="G101" s="29">
        <f t="shared" si="5"/>
        <v>43.801</v>
      </c>
      <c r="H101" s="29">
        <f t="shared" si="6"/>
        <v>3.673</v>
      </c>
      <c r="I101" s="29">
        <f t="shared" si="7"/>
        <v>14.634</v>
      </c>
      <c r="J101" s="29">
        <f t="shared" si="8"/>
        <v>172.571</v>
      </c>
      <c r="K101" s="29">
        <f t="shared" si="9"/>
        <v>201.596</v>
      </c>
      <c r="L101" s="29">
        <f t="shared" si="10"/>
        <v>3.172</v>
      </c>
      <c r="M101" s="29">
        <f t="shared" si="11"/>
        <v>1.265</v>
      </c>
    </row>
    <row r="102" spans="1:13" ht="14.25">
      <c r="A102" s="10" t="s">
        <v>50</v>
      </c>
      <c r="B102" s="29">
        <f t="shared" si="0"/>
        <v>10524.654</v>
      </c>
      <c r="C102" s="29">
        <f t="shared" si="1"/>
        <v>13266.132</v>
      </c>
      <c r="D102" s="29">
        <f t="shared" si="2"/>
        <v>17955.165</v>
      </c>
      <c r="E102" s="29">
        <f t="shared" si="3"/>
        <v>16706.254</v>
      </c>
      <c r="F102" s="29">
        <f t="shared" si="4"/>
        <v>875.344</v>
      </c>
      <c r="G102" s="29">
        <f t="shared" si="5"/>
        <v>14549.184</v>
      </c>
      <c r="H102" s="29">
        <f t="shared" si="6"/>
        <v>255.155</v>
      </c>
      <c r="I102" s="29">
        <f t="shared" si="7"/>
        <v>181.867</v>
      </c>
      <c r="J102" s="29">
        <f t="shared" si="8"/>
        <v>3122.898</v>
      </c>
      <c r="K102" s="29">
        <f t="shared" si="9"/>
        <v>3381.09</v>
      </c>
      <c r="L102" s="29">
        <f t="shared" si="10"/>
        <v>11122.747</v>
      </c>
      <c r="M102" s="29">
        <f t="shared" si="11"/>
        <v>176.496</v>
      </c>
    </row>
    <row r="103" spans="1:13" ht="14.25">
      <c r="A103" s="10" t="s">
        <v>7</v>
      </c>
      <c r="B103" s="29">
        <f t="shared" si="0"/>
        <v>50.529</v>
      </c>
      <c r="C103" s="29">
        <f t="shared" si="1"/>
        <v>117.032</v>
      </c>
      <c r="D103" s="29">
        <f t="shared" si="2"/>
        <v>357.091</v>
      </c>
      <c r="E103" s="29">
        <f t="shared" si="3"/>
        <v>462.644</v>
      </c>
      <c r="F103" s="29">
        <f t="shared" si="4"/>
        <v>19.382</v>
      </c>
      <c r="G103" s="29">
        <f t="shared" si="5"/>
        <v>26.102</v>
      </c>
      <c r="H103" s="29" t="str">
        <f t="shared" si="6"/>
        <v>(c)</v>
      </c>
      <c r="I103" s="29" t="str">
        <f t="shared" si="7"/>
        <v>(c)</v>
      </c>
      <c r="J103" s="29">
        <f t="shared" si="8"/>
        <v>31.687</v>
      </c>
      <c r="K103" s="29">
        <f t="shared" si="9"/>
        <v>94.301</v>
      </c>
      <c r="L103" s="29" t="str">
        <f t="shared" si="10"/>
        <v>(c)</v>
      </c>
      <c r="M103" s="29" t="str">
        <f t="shared" si="11"/>
        <v>(c)</v>
      </c>
    </row>
    <row r="104" spans="1:13" ht="14.25">
      <c r="A104" s="10" t="s">
        <v>8</v>
      </c>
      <c r="B104" s="29">
        <f t="shared" si="0"/>
        <v>618.369</v>
      </c>
      <c r="C104" s="29">
        <f t="shared" si="1"/>
        <v>633.474</v>
      </c>
      <c r="D104" s="29">
        <f t="shared" si="2"/>
        <v>2831.037</v>
      </c>
      <c r="E104" s="29">
        <f t="shared" si="3"/>
        <v>1822.912</v>
      </c>
      <c r="F104" s="29">
        <f t="shared" si="4"/>
        <v>48.28</v>
      </c>
      <c r="G104" s="29">
        <f t="shared" si="5"/>
        <v>52.821</v>
      </c>
      <c r="H104" s="29">
        <f t="shared" si="6"/>
        <v>9.168</v>
      </c>
      <c r="I104" s="29">
        <f t="shared" si="7"/>
        <v>14.882</v>
      </c>
      <c r="J104" s="29">
        <f t="shared" si="8"/>
        <v>189.124</v>
      </c>
      <c r="K104" s="29">
        <f t="shared" si="9"/>
        <v>315.894</v>
      </c>
      <c r="L104" s="29">
        <f t="shared" si="10"/>
        <v>19.843</v>
      </c>
      <c r="M104" s="29">
        <f t="shared" si="11"/>
        <v>8.804</v>
      </c>
    </row>
    <row r="105" spans="1:13" ht="14.25">
      <c r="A105" s="10" t="s">
        <v>9</v>
      </c>
      <c r="B105" s="29">
        <f t="shared" si="0"/>
        <v>2256.372</v>
      </c>
      <c r="C105" s="29">
        <f t="shared" si="1"/>
        <v>1685.867</v>
      </c>
      <c r="D105" s="29">
        <f t="shared" si="2"/>
        <v>1454.632</v>
      </c>
      <c r="E105" s="29">
        <f t="shared" si="3"/>
        <v>1673.681</v>
      </c>
      <c r="F105" s="29">
        <f t="shared" si="4"/>
        <v>109.297</v>
      </c>
      <c r="G105" s="29">
        <f t="shared" si="5"/>
        <v>892.763</v>
      </c>
      <c r="H105" s="29" t="str">
        <f t="shared" si="6"/>
        <v>(c)</v>
      </c>
      <c r="I105" s="29">
        <f t="shared" si="7"/>
        <v>1.584</v>
      </c>
      <c r="J105" s="29">
        <f t="shared" si="8"/>
        <v>21.28</v>
      </c>
      <c r="K105" s="29">
        <f t="shared" si="9"/>
        <v>95.336</v>
      </c>
      <c r="L105" s="29">
        <f t="shared" si="10"/>
        <v>733.481</v>
      </c>
      <c r="M105" s="29">
        <f t="shared" si="11"/>
        <v>174.1</v>
      </c>
    </row>
    <row r="106" spans="1:13" ht="14.25">
      <c r="A106" s="10" t="s">
        <v>10</v>
      </c>
      <c r="B106" s="29">
        <f t="shared" si="0"/>
        <v>31343.389</v>
      </c>
      <c r="C106" s="29">
        <f t="shared" si="1"/>
        <v>37982.029</v>
      </c>
      <c r="D106" s="29">
        <f t="shared" si="2"/>
        <v>13834.6</v>
      </c>
      <c r="E106" s="29">
        <f t="shared" si="3"/>
        <v>16077.356</v>
      </c>
      <c r="F106" s="29">
        <f t="shared" si="4"/>
        <v>8061.915</v>
      </c>
      <c r="G106" s="29">
        <f t="shared" si="5"/>
        <v>6549.043</v>
      </c>
      <c r="H106" s="29">
        <f t="shared" si="6"/>
        <v>228.52</v>
      </c>
      <c r="I106" s="29">
        <f t="shared" si="7"/>
        <v>104.477</v>
      </c>
      <c r="J106" s="29">
        <f t="shared" si="8"/>
        <v>223.241</v>
      </c>
      <c r="K106" s="29">
        <f t="shared" si="9"/>
        <v>157.373</v>
      </c>
      <c r="L106" s="29">
        <f t="shared" si="10"/>
        <v>19420.624</v>
      </c>
      <c r="M106" s="29">
        <f t="shared" si="11"/>
        <v>11117.046</v>
      </c>
    </row>
    <row r="107" spans="1:13" ht="14.25">
      <c r="A107" s="10" t="s">
        <v>11</v>
      </c>
      <c r="B107" s="29">
        <f t="shared" si="0"/>
        <v>24523.611</v>
      </c>
      <c r="C107" s="29">
        <f t="shared" si="1"/>
        <v>29769.882</v>
      </c>
      <c r="D107" s="29">
        <f t="shared" si="2"/>
        <v>29208.746</v>
      </c>
      <c r="E107" s="29">
        <f t="shared" si="3"/>
        <v>30230.424</v>
      </c>
      <c r="F107" s="29">
        <f t="shared" si="4"/>
        <v>2149.732</v>
      </c>
      <c r="G107" s="29">
        <f t="shared" si="5"/>
        <v>3773.304</v>
      </c>
      <c r="H107" s="29">
        <f t="shared" si="6"/>
        <v>330.312</v>
      </c>
      <c r="I107" s="29">
        <f t="shared" si="7"/>
        <v>712.253</v>
      </c>
      <c r="J107" s="29">
        <f t="shared" si="8"/>
        <v>2497.687</v>
      </c>
      <c r="K107" s="29">
        <f t="shared" si="9"/>
        <v>3462.443</v>
      </c>
      <c r="L107" s="29">
        <f t="shared" si="10"/>
        <v>2625.837</v>
      </c>
      <c r="M107" s="29">
        <f t="shared" si="11"/>
        <v>2615.355</v>
      </c>
    </row>
    <row r="108" spans="1:13" ht="14.25">
      <c r="A108" s="10" t="s">
        <v>12</v>
      </c>
      <c r="B108" s="29" t="str">
        <f t="shared" si="0"/>
        <v>:</v>
      </c>
      <c r="C108" s="29">
        <f t="shared" si="1"/>
        <v>727.129</v>
      </c>
      <c r="D108" s="29" t="str">
        <f t="shared" si="2"/>
        <v>:</v>
      </c>
      <c r="E108" s="29">
        <f t="shared" si="3"/>
        <v>668.739</v>
      </c>
      <c r="F108" s="29" t="str">
        <f t="shared" si="4"/>
        <v>:</v>
      </c>
      <c r="G108" s="29">
        <f t="shared" si="5"/>
        <v>115.247</v>
      </c>
      <c r="H108" s="29" t="str">
        <f t="shared" si="6"/>
        <v>:</v>
      </c>
      <c r="I108" s="29">
        <f t="shared" si="7"/>
        <v>1.596</v>
      </c>
      <c r="J108" s="29" t="str">
        <f t="shared" si="8"/>
        <v>:</v>
      </c>
      <c r="K108" s="29">
        <f t="shared" si="9"/>
        <v>58.494</v>
      </c>
      <c r="L108" s="29" t="str">
        <f t="shared" si="10"/>
        <v>:</v>
      </c>
      <c r="M108" s="29">
        <f t="shared" si="11"/>
        <v>6.202</v>
      </c>
    </row>
    <row r="109" spans="1:13" ht="14.25">
      <c r="A109" s="10" t="s">
        <v>13</v>
      </c>
      <c r="B109" s="29">
        <f t="shared" si="0"/>
        <v>43292.72</v>
      </c>
      <c r="C109" s="29">
        <f t="shared" si="1"/>
        <v>32642.764</v>
      </c>
      <c r="D109" s="29">
        <f t="shared" si="2"/>
        <v>8327.293</v>
      </c>
      <c r="E109" s="29">
        <f t="shared" si="3"/>
        <v>7114.264</v>
      </c>
      <c r="F109" s="29">
        <f t="shared" si="4"/>
        <v>7927.733</v>
      </c>
      <c r="G109" s="29">
        <f t="shared" si="5"/>
        <v>2725.867</v>
      </c>
      <c r="H109" s="29">
        <f t="shared" si="6"/>
        <v>97.426</v>
      </c>
      <c r="I109" s="29">
        <f t="shared" si="7"/>
        <v>37.428</v>
      </c>
      <c r="J109" s="29">
        <f t="shared" si="8"/>
        <v>466.716</v>
      </c>
      <c r="K109" s="29">
        <f t="shared" si="9"/>
        <v>214.82</v>
      </c>
      <c r="L109" s="29">
        <f t="shared" si="10"/>
        <v>10137.993</v>
      </c>
      <c r="M109" s="29">
        <f t="shared" si="11"/>
        <v>13715.876</v>
      </c>
    </row>
    <row r="110" spans="1:13" ht="14.25">
      <c r="A110" s="10" t="s">
        <v>14</v>
      </c>
      <c r="B110" s="29" t="str">
        <f t="shared" si="0"/>
        <v>(c)</v>
      </c>
      <c r="C110" s="29">
        <f t="shared" si="1"/>
        <v>817.955</v>
      </c>
      <c r="D110" s="29" t="str">
        <f t="shared" si="2"/>
        <v>(c)</v>
      </c>
      <c r="E110" s="29">
        <f t="shared" si="3"/>
        <v>138.932</v>
      </c>
      <c r="F110" s="29" t="str">
        <f t="shared" si="4"/>
        <v>(c)</v>
      </c>
      <c r="G110" s="29">
        <f t="shared" si="5"/>
        <v>124.258</v>
      </c>
      <c r="H110" s="29" t="str">
        <f t="shared" si="6"/>
        <v>(c)</v>
      </c>
      <c r="I110" s="29">
        <f t="shared" si="7"/>
        <v>1.114</v>
      </c>
      <c r="J110" s="29" t="str">
        <f t="shared" si="8"/>
        <v>(c)</v>
      </c>
      <c r="K110" s="29">
        <f t="shared" si="9"/>
        <v>0.132</v>
      </c>
      <c r="L110" s="29" t="str">
        <f t="shared" si="10"/>
        <v>(c)</v>
      </c>
      <c r="M110" s="29">
        <f t="shared" si="11"/>
        <v>31.337</v>
      </c>
    </row>
    <row r="111" spans="1:13" ht="14.25">
      <c r="A111" s="10" t="s">
        <v>15</v>
      </c>
      <c r="B111" s="29">
        <f t="shared" si="0"/>
        <v>148.222</v>
      </c>
      <c r="C111" s="29">
        <f t="shared" si="1"/>
        <v>266.538</v>
      </c>
      <c r="D111" s="29">
        <f t="shared" si="2"/>
        <v>722.05</v>
      </c>
      <c r="E111" s="29">
        <f t="shared" si="3"/>
        <v>801.179</v>
      </c>
      <c r="F111" s="29">
        <f t="shared" si="4"/>
        <v>34.164</v>
      </c>
      <c r="G111" s="29">
        <f t="shared" si="5"/>
        <v>32.984</v>
      </c>
      <c r="H111" s="29" t="str">
        <f t="shared" si="6"/>
        <v>:</v>
      </c>
      <c r="I111" s="29">
        <f t="shared" si="7"/>
        <v>3.495</v>
      </c>
      <c r="J111" s="29">
        <f t="shared" si="8"/>
        <v>163.599</v>
      </c>
      <c r="K111" s="29">
        <f t="shared" si="9"/>
        <v>367.561</v>
      </c>
      <c r="L111" s="29">
        <f t="shared" si="10"/>
        <v>5.966</v>
      </c>
      <c r="M111" s="29">
        <f t="shared" si="11"/>
        <v>6.675</v>
      </c>
    </row>
    <row r="112" spans="1:13" ht="14.25">
      <c r="A112" s="10" t="s">
        <v>16</v>
      </c>
      <c r="B112" s="29">
        <f t="shared" si="0"/>
        <v>362.866</v>
      </c>
      <c r="C112" s="29">
        <f t="shared" si="1"/>
        <v>690.115</v>
      </c>
      <c r="D112" s="29">
        <f t="shared" si="2"/>
        <v>1772.873</v>
      </c>
      <c r="E112" s="29">
        <f t="shared" si="3"/>
        <v>1251.548</v>
      </c>
      <c r="F112" s="29">
        <f t="shared" si="4"/>
        <v>24.995</v>
      </c>
      <c r="G112" s="29">
        <f t="shared" si="5"/>
        <v>53.837</v>
      </c>
      <c r="H112" s="29" t="str">
        <f t="shared" si="6"/>
        <v>:</v>
      </c>
      <c r="I112" s="29" t="str">
        <f t="shared" si="7"/>
        <v>(c)</v>
      </c>
      <c r="J112" s="29">
        <f t="shared" si="8"/>
        <v>402.931</v>
      </c>
      <c r="K112" s="29">
        <f t="shared" si="9"/>
        <v>997.963</v>
      </c>
      <c r="L112" s="29" t="str">
        <f t="shared" si="10"/>
        <v>(c)</v>
      </c>
      <c r="M112" s="29" t="str">
        <f t="shared" si="11"/>
        <v>(c)</v>
      </c>
    </row>
    <row r="113" spans="1:13" ht="14.25">
      <c r="A113" s="10" t="s">
        <v>17</v>
      </c>
      <c r="B113" s="29">
        <f t="shared" si="0"/>
        <v>92.08</v>
      </c>
      <c r="C113" s="29" t="str">
        <f t="shared" si="1"/>
        <v>:</v>
      </c>
      <c r="D113" s="29">
        <f t="shared" si="2"/>
        <v>102.073</v>
      </c>
      <c r="E113" s="29" t="str">
        <f t="shared" si="3"/>
        <v>:</v>
      </c>
      <c r="F113" s="29" t="str">
        <f t="shared" si="4"/>
        <v>(c)</v>
      </c>
      <c r="G113" s="29" t="str">
        <f t="shared" si="5"/>
        <v>:</v>
      </c>
      <c r="H113" s="29">
        <f t="shared" si="6"/>
        <v>1.107</v>
      </c>
      <c r="I113" s="29" t="str">
        <f t="shared" si="7"/>
        <v>:</v>
      </c>
      <c r="J113" s="29" t="str">
        <f t="shared" si="8"/>
        <v>(c)</v>
      </c>
      <c r="K113" s="29" t="str">
        <f t="shared" si="9"/>
        <v>:</v>
      </c>
      <c r="L113" s="29" t="str">
        <f t="shared" si="10"/>
        <v>(c)</v>
      </c>
      <c r="M113" s="29" t="str">
        <f t="shared" si="11"/>
        <v>:</v>
      </c>
    </row>
    <row r="114" spans="1:13" ht="14.25">
      <c r="A114" s="10" t="s">
        <v>18</v>
      </c>
      <c r="B114" s="29">
        <f t="shared" si="0"/>
        <v>2997.436</v>
      </c>
      <c r="C114" s="29">
        <f t="shared" si="1"/>
        <v>4170.518</v>
      </c>
      <c r="D114" s="29">
        <f t="shared" si="2"/>
        <v>3668.067</v>
      </c>
      <c r="E114" s="29">
        <f t="shared" si="3"/>
        <v>4269.854</v>
      </c>
      <c r="F114" s="29">
        <f t="shared" si="4"/>
        <v>522.094</v>
      </c>
      <c r="G114" s="29">
        <f t="shared" si="5"/>
        <v>859.884</v>
      </c>
      <c r="H114" s="29">
        <f t="shared" si="6"/>
        <v>2.089</v>
      </c>
      <c r="I114" s="29">
        <f t="shared" si="7"/>
        <v>2.162</v>
      </c>
      <c r="J114" s="29">
        <f t="shared" si="8"/>
        <v>223.697</v>
      </c>
      <c r="K114" s="29">
        <f t="shared" si="9"/>
        <v>203.047</v>
      </c>
      <c r="L114" s="29">
        <f t="shared" si="10"/>
        <v>1134.554</v>
      </c>
      <c r="M114" s="29">
        <f t="shared" si="11"/>
        <v>248.758</v>
      </c>
    </row>
    <row r="115" spans="1:13" ht="14.25">
      <c r="A115" s="10" t="s">
        <v>19</v>
      </c>
      <c r="B115" s="29">
        <f t="shared" si="0"/>
        <v>95.04</v>
      </c>
      <c r="C115" s="29">
        <f t="shared" si="1"/>
        <v>101.552</v>
      </c>
      <c r="D115" s="29">
        <f t="shared" si="2"/>
        <v>6.223</v>
      </c>
      <c r="E115" s="29">
        <f t="shared" si="3"/>
        <v>2.406</v>
      </c>
      <c r="F115" s="29">
        <f t="shared" si="4"/>
        <v>2.994</v>
      </c>
      <c r="G115" s="29">
        <f t="shared" si="5"/>
        <v>3.098</v>
      </c>
      <c r="H115" s="29">
        <f t="shared" si="6"/>
        <v>0.911</v>
      </c>
      <c r="I115" s="29">
        <f t="shared" si="7"/>
        <v>0.235</v>
      </c>
      <c r="J115" s="29" t="str">
        <f t="shared" si="8"/>
        <v>:</v>
      </c>
      <c r="K115" s="29" t="str">
        <f t="shared" si="9"/>
        <v>:</v>
      </c>
      <c r="L115" s="29">
        <f t="shared" si="10"/>
        <v>24.365</v>
      </c>
      <c r="M115" s="29">
        <f t="shared" si="11"/>
        <v>1.02</v>
      </c>
    </row>
    <row r="116" spans="1:13" ht="14.25">
      <c r="A116" s="10" t="s">
        <v>20</v>
      </c>
      <c r="B116" s="29">
        <f t="shared" si="0"/>
        <v>4238.434</v>
      </c>
      <c r="C116" s="29">
        <f t="shared" si="1"/>
        <v>4724.858</v>
      </c>
      <c r="D116" s="29">
        <f t="shared" si="2"/>
        <v>3024.767</v>
      </c>
      <c r="E116" s="29">
        <f t="shared" si="3"/>
        <v>2901.786</v>
      </c>
      <c r="F116" s="29">
        <f t="shared" si="4"/>
        <v>270.422</v>
      </c>
      <c r="G116" s="29">
        <f t="shared" si="5"/>
        <v>285.835</v>
      </c>
      <c r="H116" s="29">
        <f t="shared" si="6"/>
        <v>32.373</v>
      </c>
      <c r="I116" s="29">
        <f t="shared" si="7"/>
        <v>29.642</v>
      </c>
      <c r="J116" s="29">
        <f t="shared" si="8"/>
        <v>206.187</v>
      </c>
      <c r="K116" s="29">
        <f t="shared" si="9"/>
        <v>386.011</v>
      </c>
      <c r="L116" s="29">
        <f t="shared" si="10"/>
        <v>3181.65</v>
      </c>
      <c r="M116" s="29">
        <f t="shared" si="11"/>
        <v>2243.936</v>
      </c>
    </row>
    <row r="117" spans="1:13" ht="14.25">
      <c r="A117" s="10" t="s">
        <v>21</v>
      </c>
      <c r="B117" s="29">
        <f t="shared" si="0"/>
        <v>1550.176</v>
      </c>
      <c r="C117" s="29">
        <f t="shared" si="1"/>
        <v>1991.638</v>
      </c>
      <c r="D117" s="29">
        <f t="shared" si="2"/>
        <v>1505.163</v>
      </c>
      <c r="E117" s="29">
        <f t="shared" si="3"/>
        <v>1296.943</v>
      </c>
      <c r="F117" s="29">
        <f t="shared" si="4"/>
        <v>241.938</v>
      </c>
      <c r="G117" s="29">
        <f t="shared" si="5"/>
        <v>1185.853</v>
      </c>
      <c r="H117" s="29">
        <f t="shared" si="6"/>
        <v>33.428</v>
      </c>
      <c r="I117" s="29">
        <f t="shared" si="7"/>
        <v>7.587</v>
      </c>
      <c r="J117" s="29">
        <f t="shared" si="8"/>
        <v>59.369</v>
      </c>
      <c r="K117" s="29">
        <f t="shared" si="9"/>
        <v>81.701</v>
      </c>
      <c r="L117" s="29">
        <f t="shared" si="10"/>
        <v>58.2</v>
      </c>
      <c r="M117" s="29">
        <f t="shared" si="11"/>
        <v>61.16</v>
      </c>
    </row>
    <row r="118" spans="1:13" ht="14.25">
      <c r="A118" s="10" t="s">
        <v>22</v>
      </c>
      <c r="B118" s="29">
        <f t="shared" si="0"/>
        <v>6080.802</v>
      </c>
      <c r="C118" s="29">
        <f t="shared" si="1"/>
        <v>6927.315</v>
      </c>
      <c r="D118" s="29">
        <f t="shared" si="2"/>
        <v>12408.486</v>
      </c>
      <c r="E118" s="29">
        <f t="shared" si="3"/>
        <v>13655.478</v>
      </c>
      <c r="F118" s="29">
        <f t="shared" si="4"/>
        <v>991.417</v>
      </c>
      <c r="G118" s="29">
        <f t="shared" si="5"/>
        <v>1819.059</v>
      </c>
      <c r="H118" s="29">
        <f t="shared" si="6"/>
        <v>12.227</v>
      </c>
      <c r="I118" s="29">
        <f t="shared" si="7"/>
        <v>7.184</v>
      </c>
      <c r="J118" s="29">
        <f t="shared" si="8"/>
        <v>1593.141</v>
      </c>
      <c r="K118" s="29">
        <f t="shared" si="9"/>
        <v>2150.454</v>
      </c>
      <c r="L118" s="29">
        <f t="shared" si="10"/>
        <v>689.379</v>
      </c>
      <c r="M118" s="29">
        <f t="shared" si="11"/>
        <v>514.066</v>
      </c>
    </row>
    <row r="119" spans="1:13" ht="14.25">
      <c r="A119" s="10" t="s">
        <v>23</v>
      </c>
      <c r="B119" s="29">
        <f t="shared" si="0"/>
        <v>9974.797</v>
      </c>
      <c r="C119" s="29">
        <f t="shared" si="1"/>
        <v>4181.275</v>
      </c>
      <c r="D119" s="29">
        <f t="shared" si="2"/>
        <v>1995.991</v>
      </c>
      <c r="E119" s="29">
        <f t="shared" si="3"/>
        <v>1899.471</v>
      </c>
      <c r="F119" s="29">
        <f t="shared" si="4"/>
        <v>877.774</v>
      </c>
      <c r="G119" s="29">
        <f t="shared" si="5"/>
        <v>943.294</v>
      </c>
      <c r="H119" s="29">
        <f t="shared" si="6"/>
        <v>13.09</v>
      </c>
      <c r="I119" s="29">
        <f t="shared" si="7"/>
        <v>15.02</v>
      </c>
      <c r="J119" s="29">
        <f t="shared" si="8"/>
        <v>3.868</v>
      </c>
      <c r="K119" s="29">
        <f t="shared" si="9"/>
        <v>5.748</v>
      </c>
      <c r="L119" s="29">
        <f t="shared" si="10"/>
        <v>1158.091</v>
      </c>
      <c r="M119" s="29">
        <f t="shared" si="11"/>
        <v>1124.123</v>
      </c>
    </row>
    <row r="120" spans="1:13" ht="14.25">
      <c r="A120" s="10" t="s">
        <v>24</v>
      </c>
      <c r="B120" s="29">
        <f t="shared" si="0"/>
        <v>3481.611</v>
      </c>
      <c r="C120" s="29">
        <f t="shared" si="1"/>
        <v>4600.276</v>
      </c>
      <c r="D120" s="29">
        <f t="shared" si="2"/>
        <v>6770.904</v>
      </c>
      <c r="E120" s="29">
        <f t="shared" si="3"/>
        <v>5486.476</v>
      </c>
      <c r="F120" s="29">
        <f t="shared" si="4"/>
        <v>807.802</v>
      </c>
      <c r="G120" s="29">
        <f t="shared" si="5"/>
        <v>944.523</v>
      </c>
      <c r="H120" s="29">
        <f t="shared" si="6"/>
        <v>0.756</v>
      </c>
      <c r="I120" s="29">
        <f t="shared" si="7"/>
        <v>4.981</v>
      </c>
      <c r="J120" s="29">
        <f t="shared" si="8"/>
        <v>335.296</v>
      </c>
      <c r="K120" s="29">
        <f t="shared" si="9"/>
        <v>428.404</v>
      </c>
      <c r="L120" s="29">
        <f t="shared" si="10"/>
        <v>30.055</v>
      </c>
      <c r="M120" s="29">
        <f t="shared" si="11"/>
        <v>83.554</v>
      </c>
    </row>
    <row r="121" spans="1:13" ht="14.25">
      <c r="A121" s="10" t="s">
        <v>25</v>
      </c>
      <c r="B121" s="29">
        <f t="shared" si="0"/>
        <v>797.046</v>
      </c>
      <c r="C121" s="29">
        <f t="shared" si="1"/>
        <v>794.727</v>
      </c>
      <c r="D121" s="29">
        <f t="shared" si="2"/>
        <v>264.289</v>
      </c>
      <c r="E121" s="29">
        <f t="shared" si="3"/>
        <v>235.302</v>
      </c>
      <c r="F121" s="29">
        <f t="shared" si="4"/>
        <v>38.493</v>
      </c>
      <c r="G121" s="29">
        <f t="shared" si="5"/>
        <v>50.079</v>
      </c>
      <c r="H121" s="29">
        <f t="shared" si="6"/>
        <v>0.974</v>
      </c>
      <c r="I121" s="29">
        <f t="shared" si="7"/>
        <v>1.046</v>
      </c>
      <c r="J121" s="29">
        <f t="shared" si="8"/>
        <v>0.594</v>
      </c>
      <c r="K121" s="29">
        <f t="shared" si="9"/>
        <v>3.67</v>
      </c>
      <c r="L121" s="29">
        <f t="shared" si="10"/>
        <v>20.326</v>
      </c>
      <c r="M121" s="29">
        <f t="shared" si="11"/>
        <v>2.198</v>
      </c>
    </row>
    <row r="122" spans="1:13" ht="14.25">
      <c r="A122" s="10" t="s">
        <v>26</v>
      </c>
      <c r="B122" s="29">
        <f t="shared" si="0"/>
        <v>540.82</v>
      </c>
      <c r="C122" s="29">
        <f t="shared" si="1"/>
        <v>685.325</v>
      </c>
      <c r="D122" s="29">
        <f t="shared" si="2"/>
        <v>1079.871</v>
      </c>
      <c r="E122" s="29">
        <f t="shared" si="3"/>
        <v>1105.104</v>
      </c>
      <c r="F122" s="29">
        <f t="shared" si="4"/>
        <v>63.693</v>
      </c>
      <c r="G122" s="29">
        <f t="shared" si="5"/>
        <v>138.965</v>
      </c>
      <c r="H122" s="29">
        <f t="shared" si="6"/>
        <v>0</v>
      </c>
      <c r="I122" s="29" t="str">
        <f t="shared" si="7"/>
        <v>(c)</v>
      </c>
      <c r="J122" s="29">
        <f t="shared" si="8"/>
        <v>112.724</v>
      </c>
      <c r="K122" s="29">
        <f t="shared" si="9"/>
        <v>201.95</v>
      </c>
      <c r="L122" s="29">
        <f t="shared" si="10"/>
        <v>8.881</v>
      </c>
      <c r="M122" s="29">
        <f t="shared" si="11"/>
        <v>75.329</v>
      </c>
    </row>
    <row r="123" spans="1:13" ht="14.25">
      <c r="A123" s="10" t="s">
        <v>27</v>
      </c>
      <c r="B123" s="29">
        <f t="shared" si="0"/>
        <v>165.151</v>
      </c>
      <c r="C123" s="29">
        <f t="shared" si="1"/>
        <v>3227.75</v>
      </c>
      <c r="D123" s="29">
        <f t="shared" si="2"/>
        <v>1452.126</v>
      </c>
      <c r="E123" s="29">
        <f t="shared" si="3"/>
        <v>1006.413</v>
      </c>
      <c r="F123" s="29">
        <f t="shared" si="4"/>
        <v>31.419</v>
      </c>
      <c r="G123" s="29">
        <f t="shared" si="5"/>
        <v>24.998</v>
      </c>
      <c r="H123" s="29" t="str">
        <f t="shared" si="6"/>
        <v>(c)</v>
      </c>
      <c r="I123" s="29">
        <f t="shared" si="7"/>
        <v>1.022</v>
      </c>
      <c r="J123" s="29">
        <f t="shared" si="8"/>
        <v>59.333</v>
      </c>
      <c r="K123" s="29">
        <f t="shared" si="9"/>
        <v>92.763</v>
      </c>
      <c r="L123" s="29">
        <f t="shared" si="10"/>
        <v>1310.815</v>
      </c>
      <c r="M123" s="29">
        <f t="shared" si="11"/>
        <v>12.963</v>
      </c>
    </row>
    <row r="124" spans="1:13" ht="14.25">
      <c r="A124" s="10" t="s">
        <v>28</v>
      </c>
      <c r="B124" s="29">
        <f t="shared" si="0"/>
        <v>218.458</v>
      </c>
      <c r="C124" s="29">
        <f t="shared" si="1"/>
        <v>264.768</v>
      </c>
      <c r="D124" s="29">
        <f t="shared" si="2"/>
        <v>2136.107</v>
      </c>
      <c r="E124" s="29">
        <f t="shared" si="3"/>
        <v>1731.236</v>
      </c>
      <c r="F124" s="29">
        <f t="shared" si="4"/>
        <v>28.875</v>
      </c>
      <c r="G124" s="29">
        <f t="shared" si="5"/>
        <v>31.421</v>
      </c>
      <c r="H124" s="29" t="str">
        <f t="shared" si="6"/>
        <v>(c)</v>
      </c>
      <c r="I124" s="29" t="str">
        <f t="shared" si="7"/>
        <v>(c)</v>
      </c>
      <c r="J124" s="29">
        <f t="shared" si="8"/>
        <v>20.692</v>
      </c>
      <c r="K124" s="29">
        <f t="shared" si="9"/>
        <v>32.418</v>
      </c>
      <c r="L124" s="29">
        <f t="shared" si="10"/>
        <v>10.903</v>
      </c>
      <c r="M124" s="29" t="str">
        <f t="shared" si="11"/>
        <v>(c)</v>
      </c>
    </row>
    <row r="125" spans="1:13" ht="14.25">
      <c r="A125" s="10" t="s">
        <v>29</v>
      </c>
      <c r="B125" s="29">
        <f t="shared" si="0"/>
        <v>8202.563</v>
      </c>
      <c r="C125" s="29">
        <f t="shared" si="1"/>
        <v>5484.053</v>
      </c>
      <c r="D125" s="29">
        <f t="shared" si="2"/>
        <v>11603.879</v>
      </c>
      <c r="E125" s="29">
        <f t="shared" si="3"/>
        <v>9681.731</v>
      </c>
      <c r="F125" s="29">
        <f t="shared" si="4"/>
        <v>2871.36</v>
      </c>
      <c r="G125" s="29">
        <f t="shared" si="5"/>
        <v>433.843</v>
      </c>
      <c r="H125" s="29">
        <f t="shared" si="6"/>
        <v>157.215</v>
      </c>
      <c r="I125" s="29" t="str">
        <f t="shared" si="7"/>
        <v>(c)</v>
      </c>
      <c r="J125" s="29">
        <f t="shared" si="8"/>
        <v>1573.86</v>
      </c>
      <c r="K125" s="29" t="str">
        <f t="shared" si="9"/>
        <v>(c)</v>
      </c>
      <c r="L125" s="29">
        <f t="shared" si="10"/>
        <v>17.914</v>
      </c>
      <c r="M125" s="29">
        <f t="shared" si="11"/>
        <v>270.493</v>
      </c>
    </row>
    <row r="126" spans="1:13" ht="14.25">
      <c r="A126" s="10" t="s">
        <v>72</v>
      </c>
      <c r="B126" s="29" t="str">
        <f t="shared" si="0"/>
        <v>:</v>
      </c>
      <c r="C126" s="29" t="str">
        <f t="shared" si="1"/>
        <v>:</v>
      </c>
      <c r="D126" s="29" t="str">
        <f t="shared" si="2"/>
        <v>:</v>
      </c>
      <c r="E126" s="29" t="str">
        <f t="shared" si="3"/>
        <v>:</v>
      </c>
      <c r="F126" s="29" t="str">
        <f t="shared" si="4"/>
        <v>:</v>
      </c>
      <c r="G126" s="29" t="str">
        <f t="shared" si="5"/>
        <v>:</v>
      </c>
      <c r="H126" s="29" t="str">
        <f t="shared" si="6"/>
        <v>:</v>
      </c>
      <c r="I126" s="29" t="str">
        <f t="shared" si="7"/>
        <v>:</v>
      </c>
      <c r="J126" s="29" t="str">
        <f t="shared" si="8"/>
        <v>:</v>
      </c>
      <c r="K126" s="29" t="str">
        <f t="shared" si="9"/>
        <v>:</v>
      </c>
      <c r="L126" s="29" t="str">
        <f t="shared" si="10"/>
        <v>:</v>
      </c>
      <c r="M126" s="29" t="str">
        <f t="shared" si="11"/>
        <v>:</v>
      </c>
    </row>
    <row r="127" spans="1:13" ht="14.25">
      <c r="A127" s="10" t="s">
        <v>30</v>
      </c>
      <c r="B127" s="29">
        <f t="shared" si="0"/>
        <v>106.608</v>
      </c>
      <c r="C127" s="29">
        <f t="shared" si="1"/>
        <v>109.784</v>
      </c>
      <c r="D127" s="29">
        <f t="shared" si="2"/>
        <v>679.226</v>
      </c>
      <c r="E127" s="29">
        <f t="shared" si="3"/>
        <v>495.111</v>
      </c>
      <c r="F127" s="29">
        <f t="shared" si="4"/>
        <v>5.098</v>
      </c>
      <c r="G127" s="29">
        <f t="shared" si="5"/>
        <v>4.113</v>
      </c>
      <c r="H127" s="29">
        <f t="shared" si="6"/>
        <v>1.134</v>
      </c>
      <c r="I127" s="29">
        <f t="shared" si="7"/>
        <v>2.728</v>
      </c>
      <c r="J127" s="29">
        <f t="shared" si="8"/>
        <v>38.396</v>
      </c>
      <c r="K127" s="29">
        <f t="shared" si="9"/>
        <v>53.365</v>
      </c>
      <c r="L127" s="29">
        <f t="shared" si="10"/>
        <v>0.131</v>
      </c>
      <c r="M127" s="29">
        <f t="shared" si="11"/>
        <v>2.783</v>
      </c>
    </row>
    <row r="128" spans="1:13" ht="14.25">
      <c r="A128" s="10" t="s">
        <v>31</v>
      </c>
      <c r="B128" s="29">
        <f t="shared" si="0"/>
        <v>913.9</v>
      </c>
      <c r="C128" s="29">
        <f t="shared" si="1"/>
        <v>990.436</v>
      </c>
      <c r="D128" s="29">
        <f t="shared" si="2"/>
        <v>834.9</v>
      </c>
      <c r="E128" s="29">
        <f t="shared" si="3"/>
        <v>599.26</v>
      </c>
      <c r="F128" s="29">
        <f t="shared" si="4"/>
        <v>95.3</v>
      </c>
      <c r="G128" s="29">
        <f t="shared" si="5"/>
        <v>250.568</v>
      </c>
      <c r="H128" s="29">
        <f t="shared" si="6"/>
        <v>37.8</v>
      </c>
      <c r="I128" s="29">
        <f t="shared" si="7"/>
        <v>29.819</v>
      </c>
      <c r="J128" s="29">
        <f t="shared" si="8"/>
        <v>32.2</v>
      </c>
      <c r="K128" s="29">
        <f t="shared" si="9"/>
        <v>27.773</v>
      </c>
      <c r="L128" s="29">
        <f t="shared" si="10"/>
        <v>322.5</v>
      </c>
      <c r="M128" s="29">
        <f t="shared" si="11"/>
        <v>112.59</v>
      </c>
    </row>
    <row r="129" spans="1:13" ht="14.25">
      <c r="A129" s="10" t="s">
        <v>32</v>
      </c>
      <c r="B129" s="29" t="str">
        <f t="shared" si="0"/>
        <v>:</v>
      </c>
      <c r="C129" s="29">
        <f t="shared" si="1"/>
        <v>21831.287</v>
      </c>
      <c r="D129" s="29" t="str">
        <f t="shared" si="2"/>
        <v>:</v>
      </c>
      <c r="E129" s="29">
        <f t="shared" si="3"/>
        <v>11825.475</v>
      </c>
      <c r="F129" s="29" t="str">
        <f t="shared" si="4"/>
        <v>:</v>
      </c>
      <c r="G129" s="29">
        <f t="shared" si="5"/>
        <v>12171.245</v>
      </c>
      <c r="H129" s="29" t="str">
        <f t="shared" si="6"/>
        <v>:</v>
      </c>
      <c r="I129" s="29">
        <f t="shared" si="7"/>
        <v>235.93</v>
      </c>
      <c r="J129" s="29" t="str">
        <f t="shared" si="8"/>
        <v>:</v>
      </c>
      <c r="K129" s="29">
        <f t="shared" si="9"/>
        <v>2670.705</v>
      </c>
      <c r="L129" s="29" t="str">
        <f t="shared" si="10"/>
        <v>:</v>
      </c>
      <c r="M129" s="29">
        <f t="shared" si="11"/>
        <v>5140.313</v>
      </c>
    </row>
  </sheetData>
  <mergeCells count="13">
    <mergeCell ref="M5:N5"/>
    <mergeCell ref="B5:B6"/>
    <mergeCell ref="C5:D5"/>
    <mergeCell ref="E5:F5"/>
    <mergeCell ref="G5:H5"/>
    <mergeCell ref="I5:J5"/>
    <mergeCell ref="K5:L5"/>
    <mergeCell ref="L96:M96"/>
    <mergeCell ref="B96:C96"/>
    <mergeCell ref="D96:E96"/>
    <mergeCell ref="F96:G96"/>
    <mergeCell ref="H96:I96"/>
    <mergeCell ref="J96:K9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6:N6 B62:Y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5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9.00390625" style="2" customWidth="1"/>
    <col min="2" max="2" width="9.50390625" style="2" customWidth="1"/>
    <col min="3" max="14" width="9.875" style="2" customWidth="1"/>
    <col min="15" max="16384" width="9.00390625" style="2" customWidth="1"/>
  </cols>
  <sheetData>
    <row r="2" spans="2:10" ht="15.75">
      <c r="B2" s="37" t="s">
        <v>86</v>
      </c>
      <c r="D2" s="8"/>
      <c r="E2" s="8"/>
      <c r="F2" s="8"/>
      <c r="G2" s="8"/>
      <c r="H2" s="8"/>
      <c r="I2" s="8"/>
      <c r="J2" s="8"/>
    </row>
    <row r="3" ht="11.25" customHeight="1">
      <c r="B3" s="38" t="s">
        <v>55</v>
      </c>
    </row>
    <row r="5" spans="2:15" ht="34.5" customHeight="1">
      <c r="B5" s="55"/>
      <c r="C5" s="57" t="s">
        <v>2</v>
      </c>
      <c r="D5" s="58"/>
      <c r="E5" s="48" t="s">
        <v>56</v>
      </c>
      <c r="F5" s="49"/>
      <c r="G5" s="48" t="s">
        <v>35</v>
      </c>
      <c r="H5" s="49"/>
      <c r="I5" s="57" t="s">
        <v>36</v>
      </c>
      <c r="J5" s="58"/>
      <c r="K5" s="48" t="s">
        <v>37</v>
      </c>
      <c r="L5" s="49"/>
      <c r="M5" s="48" t="s">
        <v>38</v>
      </c>
      <c r="N5" s="49"/>
      <c r="O5" s="5"/>
    </row>
    <row r="6" spans="2:14" ht="14.25">
      <c r="B6" s="56"/>
      <c r="C6" s="30" t="s">
        <v>3</v>
      </c>
      <c r="D6" s="30">
        <v>2017</v>
      </c>
      <c r="E6" s="31" t="s">
        <v>3</v>
      </c>
      <c r="F6" s="31">
        <v>2017</v>
      </c>
      <c r="G6" s="31" t="s">
        <v>3</v>
      </c>
      <c r="H6" s="31">
        <v>2017</v>
      </c>
      <c r="I6" s="30" t="s">
        <v>3</v>
      </c>
      <c r="J6" s="30">
        <v>2017</v>
      </c>
      <c r="K6" s="31" t="s">
        <v>3</v>
      </c>
      <c r="L6" s="31">
        <v>2017</v>
      </c>
      <c r="M6" s="31" t="s">
        <v>3</v>
      </c>
      <c r="N6" s="32">
        <v>2017</v>
      </c>
    </row>
    <row r="7" spans="2:14" ht="14.25">
      <c r="B7" s="18" t="s">
        <v>4</v>
      </c>
      <c r="C7" s="13">
        <v>2353.653</v>
      </c>
      <c r="D7" s="13">
        <v>2495.88</v>
      </c>
      <c r="E7" s="13">
        <v>2482.593</v>
      </c>
      <c r="F7" s="13">
        <v>2334.151</v>
      </c>
      <c r="G7" s="13">
        <v>658.82</v>
      </c>
      <c r="H7" s="13">
        <v>535.741</v>
      </c>
      <c r="I7" s="13">
        <v>14.279</v>
      </c>
      <c r="J7" s="13">
        <v>19.113</v>
      </c>
      <c r="K7" s="13">
        <v>244.966</v>
      </c>
      <c r="L7" s="13">
        <v>352.603</v>
      </c>
      <c r="M7" s="13">
        <v>399.048</v>
      </c>
      <c r="N7" s="13">
        <v>751.61</v>
      </c>
    </row>
    <row r="8" spans="2:14" ht="14.25">
      <c r="B8" s="19" t="s">
        <v>6</v>
      </c>
      <c r="C8" s="14">
        <v>639.19</v>
      </c>
      <c r="D8" s="14">
        <v>483.731</v>
      </c>
      <c r="E8" s="14">
        <v>4419.737</v>
      </c>
      <c r="F8" s="14">
        <v>1904.676</v>
      </c>
      <c r="G8" s="14">
        <v>46.218</v>
      </c>
      <c r="H8" s="14">
        <v>43.801</v>
      </c>
      <c r="I8" s="14">
        <v>3.673</v>
      </c>
      <c r="J8" s="14">
        <v>14.634</v>
      </c>
      <c r="K8" s="14">
        <v>172.571</v>
      </c>
      <c r="L8" s="14">
        <v>201.596</v>
      </c>
      <c r="M8" s="14">
        <v>3.172</v>
      </c>
      <c r="N8" s="14">
        <v>1.265</v>
      </c>
    </row>
    <row r="9" spans="2:14" ht="14.25">
      <c r="B9" s="19" t="s">
        <v>50</v>
      </c>
      <c r="C9" s="14">
        <v>10524.654</v>
      </c>
      <c r="D9" s="14">
        <v>13266.132</v>
      </c>
      <c r="E9" s="14">
        <v>17955.165</v>
      </c>
      <c r="F9" s="14">
        <v>16706.254</v>
      </c>
      <c r="G9" s="14">
        <v>875.344</v>
      </c>
      <c r="H9" s="14">
        <v>14549.184</v>
      </c>
      <c r="I9" s="14">
        <v>255.155</v>
      </c>
      <c r="J9" s="14">
        <v>181.867</v>
      </c>
      <c r="K9" s="14">
        <v>3122.898</v>
      </c>
      <c r="L9" s="14">
        <v>3381.09</v>
      </c>
      <c r="M9" s="14">
        <v>11122.747</v>
      </c>
      <c r="N9" s="14">
        <v>176.496</v>
      </c>
    </row>
    <row r="10" spans="2:14" ht="14.25">
      <c r="B10" s="19" t="s">
        <v>8</v>
      </c>
      <c r="C10" s="14">
        <v>618.369</v>
      </c>
      <c r="D10" s="14">
        <v>633.474</v>
      </c>
      <c r="E10" s="14">
        <v>2831.037</v>
      </c>
      <c r="F10" s="14">
        <v>1822.912</v>
      </c>
      <c r="G10" s="14">
        <v>48.28</v>
      </c>
      <c r="H10" s="14">
        <v>52.821</v>
      </c>
      <c r="I10" s="14">
        <v>9.168</v>
      </c>
      <c r="J10" s="14">
        <v>14.882</v>
      </c>
      <c r="K10" s="14">
        <v>189.124</v>
      </c>
      <c r="L10" s="14">
        <v>315.894</v>
      </c>
      <c r="M10" s="14">
        <v>19.843</v>
      </c>
      <c r="N10" s="14">
        <v>8.804</v>
      </c>
    </row>
    <row r="11" spans="2:14" ht="14.25">
      <c r="B11" s="19" t="s">
        <v>10</v>
      </c>
      <c r="C11" s="14">
        <v>31343.389</v>
      </c>
      <c r="D11" s="14">
        <v>37982.029</v>
      </c>
      <c r="E11" s="14">
        <v>13834.6</v>
      </c>
      <c r="F11" s="14">
        <v>16077.356</v>
      </c>
      <c r="G11" s="14">
        <v>8061.915</v>
      </c>
      <c r="H11" s="14">
        <v>6549.043</v>
      </c>
      <c r="I11" s="14">
        <v>228.52</v>
      </c>
      <c r="J11" s="14">
        <v>104.477</v>
      </c>
      <c r="K11" s="14">
        <v>223.241</v>
      </c>
      <c r="L11" s="14">
        <v>157.373</v>
      </c>
      <c r="M11" s="14">
        <v>19420.624</v>
      </c>
      <c r="N11" s="14">
        <v>11117.046</v>
      </c>
    </row>
    <row r="12" spans="2:14" ht="14.25">
      <c r="B12" s="19" t="s">
        <v>11</v>
      </c>
      <c r="C12" s="14">
        <v>24523.611</v>
      </c>
      <c r="D12" s="14">
        <v>29769.882</v>
      </c>
      <c r="E12" s="14">
        <v>29208.746</v>
      </c>
      <c r="F12" s="14">
        <v>30230.424</v>
      </c>
      <c r="G12" s="14">
        <v>2149.732</v>
      </c>
      <c r="H12" s="14">
        <v>3773.304</v>
      </c>
      <c r="I12" s="14">
        <v>330.312</v>
      </c>
      <c r="J12" s="14">
        <v>712.253</v>
      </c>
      <c r="K12" s="14">
        <v>2497.687</v>
      </c>
      <c r="L12" s="14">
        <v>3462.443</v>
      </c>
      <c r="M12" s="14">
        <v>2625.837</v>
      </c>
      <c r="N12" s="14">
        <v>2615.355</v>
      </c>
    </row>
    <row r="13" spans="2:14" ht="14.25">
      <c r="B13" s="19" t="s">
        <v>13</v>
      </c>
      <c r="C13" s="14">
        <v>43292.72</v>
      </c>
      <c r="D13" s="14">
        <v>32642.764</v>
      </c>
      <c r="E13" s="14">
        <v>8327.293</v>
      </c>
      <c r="F13" s="14">
        <v>7114.264</v>
      </c>
      <c r="G13" s="14">
        <v>7927.733</v>
      </c>
      <c r="H13" s="14">
        <v>2725.867</v>
      </c>
      <c r="I13" s="14">
        <v>97.426</v>
      </c>
      <c r="J13" s="14">
        <v>37.428</v>
      </c>
      <c r="K13" s="14">
        <v>466.716</v>
      </c>
      <c r="L13" s="14">
        <v>214.82</v>
      </c>
      <c r="M13" s="14">
        <v>10137.993</v>
      </c>
      <c r="N13" s="14">
        <v>13715.876</v>
      </c>
    </row>
    <row r="14" spans="2:14" ht="14.25">
      <c r="B14" s="19" t="s">
        <v>18</v>
      </c>
      <c r="C14" s="14">
        <v>2997.436</v>
      </c>
      <c r="D14" s="14">
        <v>4170.518</v>
      </c>
      <c r="E14" s="14">
        <v>3668.067</v>
      </c>
      <c r="F14" s="14">
        <v>4269.854</v>
      </c>
      <c r="G14" s="14">
        <v>522.094</v>
      </c>
      <c r="H14" s="14">
        <v>859.884</v>
      </c>
      <c r="I14" s="14">
        <v>2.089</v>
      </c>
      <c r="J14" s="14">
        <v>2.162</v>
      </c>
      <c r="K14" s="14">
        <v>223.697</v>
      </c>
      <c r="L14" s="14">
        <v>203.047</v>
      </c>
      <c r="M14" s="14">
        <v>1134.554</v>
      </c>
      <c r="N14" s="14">
        <v>248.758</v>
      </c>
    </row>
    <row r="15" spans="2:14" ht="14.25">
      <c r="B15" s="19" t="s">
        <v>20</v>
      </c>
      <c r="C15" s="14">
        <v>4238.434</v>
      </c>
      <c r="D15" s="14">
        <v>4724.858</v>
      </c>
      <c r="E15" s="14">
        <v>3024.767</v>
      </c>
      <c r="F15" s="14">
        <v>2901.786</v>
      </c>
      <c r="G15" s="14">
        <v>270.422</v>
      </c>
      <c r="H15" s="14">
        <v>285.835</v>
      </c>
      <c r="I15" s="14">
        <v>32.373</v>
      </c>
      <c r="J15" s="14">
        <v>29.642</v>
      </c>
      <c r="K15" s="14">
        <v>206.187</v>
      </c>
      <c r="L15" s="14">
        <v>386.011</v>
      </c>
      <c r="M15" s="14">
        <v>3181.65</v>
      </c>
      <c r="N15" s="14">
        <v>2243.936</v>
      </c>
    </row>
    <row r="16" spans="2:14" ht="14.25">
      <c r="B16" s="19" t="s">
        <v>21</v>
      </c>
      <c r="C16" s="14">
        <v>1550.176</v>
      </c>
      <c r="D16" s="14">
        <v>1991.638</v>
      </c>
      <c r="E16" s="14">
        <v>1505.163</v>
      </c>
      <c r="F16" s="14">
        <v>1296.943</v>
      </c>
      <c r="G16" s="14">
        <v>241.938</v>
      </c>
      <c r="H16" s="14">
        <v>1185.853</v>
      </c>
      <c r="I16" s="14">
        <v>33.428</v>
      </c>
      <c r="J16" s="14">
        <v>7.587</v>
      </c>
      <c r="K16" s="14">
        <v>59.369</v>
      </c>
      <c r="L16" s="14">
        <v>81.701</v>
      </c>
      <c r="M16" s="14">
        <v>58.2</v>
      </c>
      <c r="N16" s="14">
        <v>61.16</v>
      </c>
    </row>
    <row r="17" spans="2:14" ht="14.25">
      <c r="B17" s="19" t="s">
        <v>22</v>
      </c>
      <c r="C17" s="14">
        <v>6080.802</v>
      </c>
      <c r="D17" s="14">
        <v>6927.315</v>
      </c>
      <c r="E17" s="14">
        <v>12408.486</v>
      </c>
      <c r="F17" s="14">
        <v>13655.478</v>
      </c>
      <c r="G17" s="14">
        <v>991.417</v>
      </c>
      <c r="H17" s="14">
        <v>1819.059</v>
      </c>
      <c r="I17" s="14">
        <v>12.227</v>
      </c>
      <c r="J17" s="14">
        <v>7.184</v>
      </c>
      <c r="K17" s="14">
        <v>1593.141</v>
      </c>
      <c r="L17" s="14">
        <v>2150.454</v>
      </c>
      <c r="M17" s="14">
        <v>689.379</v>
      </c>
      <c r="N17" s="14">
        <v>514.066</v>
      </c>
    </row>
    <row r="18" spans="2:14" ht="14.25">
      <c r="B18" s="19" t="s">
        <v>23</v>
      </c>
      <c r="C18" s="14">
        <v>9974.797</v>
      </c>
      <c r="D18" s="14">
        <v>4181.275</v>
      </c>
      <c r="E18" s="14">
        <v>1995.991</v>
      </c>
      <c r="F18" s="14">
        <v>1899.471</v>
      </c>
      <c r="G18" s="14">
        <v>877.774</v>
      </c>
      <c r="H18" s="14">
        <v>943.294</v>
      </c>
      <c r="I18" s="14">
        <v>13.09</v>
      </c>
      <c r="J18" s="14">
        <v>15.02</v>
      </c>
      <c r="K18" s="14">
        <v>3.868</v>
      </c>
      <c r="L18" s="14">
        <v>5.748</v>
      </c>
      <c r="M18" s="14">
        <v>1158.091</v>
      </c>
      <c r="N18" s="14">
        <v>1124.123</v>
      </c>
    </row>
    <row r="19" spans="2:14" ht="14.25">
      <c r="B19" s="20" t="s">
        <v>24</v>
      </c>
      <c r="C19" s="16">
        <v>3481.611</v>
      </c>
      <c r="D19" s="16">
        <v>4600.276</v>
      </c>
      <c r="E19" s="16">
        <v>6770.904</v>
      </c>
      <c r="F19" s="16">
        <v>5486.476</v>
      </c>
      <c r="G19" s="16">
        <v>807.802</v>
      </c>
      <c r="H19" s="16">
        <v>944.523</v>
      </c>
      <c r="I19" s="16">
        <v>0.756</v>
      </c>
      <c r="J19" s="16">
        <v>4.981</v>
      </c>
      <c r="K19" s="16">
        <v>335.296</v>
      </c>
      <c r="L19" s="16">
        <v>428.404</v>
      </c>
      <c r="M19" s="16">
        <v>30.055</v>
      </c>
      <c r="N19" s="16">
        <v>83.554</v>
      </c>
    </row>
    <row r="20" spans="2:14" ht="14.25">
      <c r="B20" s="21" t="s">
        <v>25</v>
      </c>
      <c r="C20" s="17">
        <v>797.046</v>
      </c>
      <c r="D20" s="17">
        <v>794.727</v>
      </c>
      <c r="E20" s="17">
        <v>264.289</v>
      </c>
      <c r="F20" s="17">
        <v>235.302</v>
      </c>
      <c r="G20" s="17">
        <v>38.493</v>
      </c>
      <c r="H20" s="17">
        <v>50.079</v>
      </c>
      <c r="I20" s="17">
        <v>0.974</v>
      </c>
      <c r="J20" s="17">
        <v>1.046</v>
      </c>
      <c r="K20" s="17">
        <v>0.594</v>
      </c>
      <c r="L20" s="17">
        <v>3.67</v>
      </c>
      <c r="M20" s="17">
        <v>20.326</v>
      </c>
      <c r="N20" s="17">
        <v>2.198</v>
      </c>
    </row>
    <row r="21" spans="2:14" ht="14.25">
      <c r="B21" s="2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ht="15" customHeight="1">
      <c r="B22" s="7" t="s">
        <v>40</v>
      </c>
    </row>
    <row r="24" spans="2:3" ht="14.25">
      <c r="B24" s="1"/>
      <c r="C24" s="3"/>
    </row>
    <row r="25" spans="2:3" ht="14.25">
      <c r="B25" s="1"/>
      <c r="C25" s="3"/>
    </row>
    <row r="26" spans="2:3" ht="14.25">
      <c r="B26" s="1"/>
      <c r="C26" s="1"/>
    </row>
    <row r="47" ht="14.25">
      <c r="A47" s="25" t="s">
        <v>51</v>
      </c>
    </row>
    <row r="48" ht="14.25">
      <c r="A48" s="25" t="s">
        <v>74</v>
      </c>
    </row>
    <row r="50" ht="14.25">
      <c r="A50" s="1" t="s">
        <v>59</v>
      </c>
    </row>
    <row r="52" spans="1:2" ht="14.25">
      <c r="A52" s="1" t="s">
        <v>0</v>
      </c>
      <c r="B52" s="3">
        <v>43731.615277777775</v>
      </c>
    </row>
    <row r="53" spans="1:2" ht="14.25">
      <c r="A53" s="1" t="s">
        <v>1</v>
      </c>
      <c r="B53" s="3">
        <v>43741.636180497684</v>
      </c>
    </row>
    <row r="54" spans="1:2" ht="14.25">
      <c r="A54" s="1" t="s">
        <v>52</v>
      </c>
      <c r="B54" s="1" t="s">
        <v>53</v>
      </c>
    </row>
    <row r="56" spans="1:2" ht="14.25">
      <c r="A56" s="1" t="s">
        <v>54</v>
      </c>
      <c r="B56" s="1" t="s">
        <v>62</v>
      </c>
    </row>
    <row r="58" spans="1:25" ht="14.25">
      <c r="A58" s="10" t="s">
        <v>70</v>
      </c>
      <c r="B58" s="10" t="s">
        <v>2</v>
      </c>
      <c r="C58" s="10" t="s">
        <v>63</v>
      </c>
      <c r="D58" s="10" t="s">
        <v>2</v>
      </c>
      <c r="E58" s="10" t="s">
        <v>63</v>
      </c>
      <c r="F58" s="10" t="s">
        <v>34</v>
      </c>
      <c r="G58" s="10" t="s">
        <v>63</v>
      </c>
      <c r="H58" s="10" t="s">
        <v>34</v>
      </c>
      <c r="I58" s="10" t="s">
        <v>63</v>
      </c>
      <c r="J58" s="10" t="s">
        <v>35</v>
      </c>
      <c r="K58" s="10" t="s">
        <v>63</v>
      </c>
      <c r="L58" s="10" t="s">
        <v>35</v>
      </c>
      <c r="M58" s="10" t="s">
        <v>63</v>
      </c>
      <c r="N58" s="10" t="s">
        <v>36</v>
      </c>
      <c r="O58" s="10" t="s">
        <v>63</v>
      </c>
      <c r="P58" s="10" t="s">
        <v>36</v>
      </c>
      <c r="Q58" s="10" t="s">
        <v>63</v>
      </c>
      <c r="R58" s="10" t="s">
        <v>37</v>
      </c>
      <c r="S58" s="10" t="s">
        <v>63</v>
      </c>
      <c r="T58" s="10" t="s">
        <v>37</v>
      </c>
      <c r="U58" s="10" t="s">
        <v>63</v>
      </c>
      <c r="V58" s="10" t="s">
        <v>38</v>
      </c>
      <c r="W58" s="10" t="s">
        <v>63</v>
      </c>
      <c r="X58" s="10" t="s">
        <v>38</v>
      </c>
      <c r="Y58" s="10" t="s">
        <v>63</v>
      </c>
    </row>
    <row r="59" spans="1:25" ht="14.25">
      <c r="A59" s="10" t="s">
        <v>71</v>
      </c>
      <c r="B59" s="10" t="s">
        <v>3</v>
      </c>
      <c r="C59" s="10" t="s">
        <v>63</v>
      </c>
      <c r="D59" s="10" t="s">
        <v>61</v>
      </c>
      <c r="E59" s="10" t="s">
        <v>63</v>
      </c>
      <c r="F59" s="10" t="s">
        <v>3</v>
      </c>
      <c r="G59" s="10" t="s">
        <v>63</v>
      </c>
      <c r="H59" s="10" t="s">
        <v>61</v>
      </c>
      <c r="I59" s="10" t="s">
        <v>63</v>
      </c>
      <c r="J59" s="10" t="s">
        <v>3</v>
      </c>
      <c r="K59" s="10" t="s">
        <v>63</v>
      </c>
      <c r="L59" s="10" t="s">
        <v>61</v>
      </c>
      <c r="M59" s="10" t="s">
        <v>63</v>
      </c>
      <c r="N59" s="10" t="s">
        <v>3</v>
      </c>
      <c r="O59" s="10" t="s">
        <v>63</v>
      </c>
      <c r="P59" s="10" t="s">
        <v>61</v>
      </c>
      <c r="Q59" s="10" t="s">
        <v>63</v>
      </c>
      <c r="R59" s="10" t="s">
        <v>3</v>
      </c>
      <c r="S59" s="10" t="s">
        <v>63</v>
      </c>
      <c r="T59" s="10" t="s">
        <v>61</v>
      </c>
      <c r="U59" s="10" t="s">
        <v>63</v>
      </c>
      <c r="V59" s="10" t="s">
        <v>3</v>
      </c>
      <c r="W59" s="10" t="s">
        <v>63</v>
      </c>
      <c r="X59" s="10" t="s">
        <v>61</v>
      </c>
      <c r="Y59" s="10" t="s">
        <v>63</v>
      </c>
    </row>
    <row r="60" spans="1:25" ht="14.25">
      <c r="A60" s="10" t="s">
        <v>4</v>
      </c>
      <c r="B60" s="11">
        <v>2353653</v>
      </c>
      <c r="C60" s="26" t="s">
        <v>64</v>
      </c>
      <c r="D60" s="11">
        <v>2495880</v>
      </c>
      <c r="E60" s="26" t="s">
        <v>64</v>
      </c>
      <c r="F60" s="11">
        <v>2482593</v>
      </c>
      <c r="G60" s="26" t="s">
        <v>64</v>
      </c>
      <c r="H60" s="11">
        <v>2334151</v>
      </c>
      <c r="I60" s="26" t="s">
        <v>64</v>
      </c>
      <c r="J60" s="11">
        <v>658820</v>
      </c>
      <c r="K60" s="26" t="s">
        <v>64</v>
      </c>
      <c r="L60" s="11">
        <v>535741</v>
      </c>
      <c r="M60" s="26" t="s">
        <v>64</v>
      </c>
      <c r="N60" s="11">
        <v>14279</v>
      </c>
      <c r="O60" s="26" t="s">
        <v>64</v>
      </c>
      <c r="P60" s="11">
        <v>19113</v>
      </c>
      <c r="Q60" s="26" t="s">
        <v>64</v>
      </c>
      <c r="R60" s="11">
        <v>244966</v>
      </c>
      <c r="S60" s="26" t="s">
        <v>64</v>
      </c>
      <c r="T60" s="11">
        <v>352603</v>
      </c>
      <c r="U60" s="26" t="s">
        <v>64</v>
      </c>
      <c r="V60" s="11">
        <v>399048</v>
      </c>
      <c r="W60" s="26" t="s">
        <v>64</v>
      </c>
      <c r="X60" s="11">
        <v>751610</v>
      </c>
      <c r="Y60" s="26" t="s">
        <v>64</v>
      </c>
    </row>
    <row r="61" spans="1:25" ht="14.25">
      <c r="A61" s="10" t="s">
        <v>5</v>
      </c>
      <c r="B61" s="26" t="s">
        <v>33</v>
      </c>
      <c r="C61" s="26" t="s">
        <v>65</v>
      </c>
      <c r="D61" s="11">
        <v>1287452</v>
      </c>
      <c r="E61" s="26" t="s">
        <v>64</v>
      </c>
      <c r="F61" s="26" t="s">
        <v>33</v>
      </c>
      <c r="G61" s="26" t="s">
        <v>65</v>
      </c>
      <c r="H61" s="11">
        <v>1698979</v>
      </c>
      <c r="I61" s="26" t="s">
        <v>64</v>
      </c>
      <c r="J61" s="26" t="s">
        <v>33</v>
      </c>
      <c r="K61" s="26" t="s">
        <v>65</v>
      </c>
      <c r="L61" s="11">
        <v>373564</v>
      </c>
      <c r="M61" s="26" t="s">
        <v>64</v>
      </c>
      <c r="N61" s="26" t="s">
        <v>33</v>
      </c>
      <c r="O61" s="26" t="s">
        <v>64</v>
      </c>
      <c r="P61" s="26" t="s">
        <v>33</v>
      </c>
      <c r="Q61" s="26" t="s">
        <v>64</v>
      </c>
      <c r="R61" s="26" t="s">
        <v>33</v>
      </c>
      <c r="S61" s="26" t="s">
        <v>65</v>
      </c>
      <c r="T61" s="11">
        <v>23042</v>
      </c>
      <c r="U61" s="26" t="s">
        <v>64</v>
      </c>
      <c r="V61" s="26" t="s">
        <v>33</v>
      </c>
      <c r="W61" s="26" t="s">
        <v>64</v>
      </c>
      <c r="X61" s="26" t="s">
        <v>33</v>
      </c>
      <c r="Y61" s="26" t="s">
        <v>65</v>
      </c>
    </row>
    <row r="62" spans="1:25" ht="14.25">
      <c r="A62" s="10" t="s">
        <v>66</v>
      </c>
      <c r="B62" s="26" t="s">
        <v>33</v>
      </c>
      <c r="C62" s="26" t="s">
        <v>65</v>
      </c>
      <c r="D62" s="11">
        <v>1853685</v>
      </c>
      <c r="E62" s="26" t="s">
        <v>64</v>
      </c>
      <c r="F62" s="11">
        <v>3473231</v>
      </c>
      <c r="G62" s="26" t="s">
        <v>64</v>
      </c>
      <c r="H62" s="11">
        <v>2562124</v>
      </c>
      <c r="I62" s="26" t="s">
        <v>64</v>
      </c>
      <c r="J62" s="11">
        <v>285044</v>
      </c>
      <c r="K62" s="26" t="s">
        <v>64</v>
      </c>
      <c r="L62" s="11">
        <v>174044</v>
      </c>
      <c r="M62" s="26" t="s">
        <v>64</v>
      </c>
      <c r="N62" s="26" t="s">
        <v>33</v>
      </c>
      <c r="O62" s="26" t="s">
        <v>65</v>
      </c>
      <c r="P62" s="11">
        <v>6782</v>
      </c>
      <c r="Q62" s="26" t="s">
        <v>64</v>
      </c>
      <c r="R62" s="11">
        <v>1183447</v>
      </c>
      <c r="S62" s="26" t="s">
        <v>64</v>
      </c>
      <c r="T62" s="11">
        <v>360538</v>
      </c>
      <c r="U62" s="26" t="s">
        <v>64</v>
      </c>
      <c r="V62" s="11">
        <v>462096</v>
      </c>
      <c r="W62" s="26" t="s">
        <v>64</v>
      </c>
      <c r="X62" s="11">
        <v>291203</v>
      </c>
      <c r="Y62" s="26" t="s">
        <v>64</v>
      </c>
    </row>
    <row r="63" spans="1:25" ht="14.25">
      <c r="A63" s="10" t="s">
        <v>6</v>
      </c>
      <c r="B63" s="11">
        <v>639190</v>
      </c>
      <c r="C63" s="26" t="s">
        <v>64</v>
      </c>
      <c r="D63" s="11">
        <v>483731</v>
      </c>
      <c r="E63" s="26" t="s">
        <v>64</v>
      </c>
      <c r="F63" s="11">
        <v>4419737</v>
      </c>
      <c r="G63" s="26" t="s">
        <v>64</v>
      </c>
      <c r="H63" s="11">
        <v>1904676</v>
      </c>
      <c r="I63" s="26" t="s">
        <v>64</v>
      </c>
      <c r="J63" s="11">
        <v>46218</v>
      </c>
      <c r="K63" s="26" t="s">
        <v>64</v>
      </c>
      <c r="L63" s="11">
        <v>43801</v>
      </c>
      <c r="M63" s="26" t="s">
        <v>64</v>
      </c>
      <c r="N63" s="11">
        <v>3673</v>
      </c>
      <c r="O63" s="26" t="s">
        <v>64</v>
      </c>
      <c r="P63" s="11">
        <v>14634</v>
      </c>
      <c r="Q63" s="26" t="s">
        <v>64</v>
      </c>
      <c r="R63" s="11">
        <v>172571</v>
      </c>
      <c r="S63" s="26" t="s">
        <v>64</v>
      </c>
      <c r="T63" s="11">
        <v>201596</v>
      </c>
      <c r="U63" s="26" t="s">
        <v>64</v>
      </c>
      <c r="V63" s="11">
        <v>3172</v>
      </c>
      <c r="W63" s="26" t="s">
        <v>64</v>
      </c>
      <c r="X63" s="11">
        <v>1265</v>
      </c>
      <c r="Y63" s="26" t="s">
        <v>64</v>
      </c>
    </row>
    <row r="64" spans="1:25" ht="14.25">
      <c r="A64" s="10" t="s">
        <v>49</v>
      </c>
      <c r="B64" s="11">
        <v>10524654</v>
      </c>
      <c r="C64" s="26" t="s">
        <v>64</v>
      </c>
      <c r="D64" s="11">
        <v>13266132</v>
      </c>
      <c r="E64" s="26" t="s">
        <v>64</v>
      </c>
      <c r="F64" s="11">
        <v>17955165</v>
      </c>
      <c r="G64" s="26" t="s">
        <v>64</v>
      </c>
      <c r="H64" s="11">
        <v>16706254</v>
      </c>
      <c r="I64" s="26" t="s">
        <v>64</v>
      </c>
      <c r="J64" s="11">
        <v>875344</v>
      </c>
      <c r="K64" s="26" t="s">
        <v>64</v>
      </c>
      <c r="L64" s="11">
        <v>14549184</v>
      </c>
      <c r="M64" s="26" t="s">
        <v>64</v>
      </c>
      <c r="N64" s="11">
        <v>255155</v>
      </c>
      <c r="O64" s="26" t="s">
        <v>64</v>
      </c>
      <c r="P64" s="11">
        <v>181867</v>
      </c>
      <c r="Q64" s="26" t="s">
        <v>64</v>
      </c>
      <c r="R64" s="11">
        <v>3122898</v>
      </c>
      <c r="S64" s="26" t="s">
        <v>64</v>
      </c>
      <c r="T64" s="11">
        <v>3381090</v>
      </c>
      <c r="U64" s="26" t="s">
        <v>64</v>
      </c>
      <c r="V64" s="11">
        <v>11122747</v>
      </c>
      <c r="W64" s="26" t="s">
        <v>64</v>
      </c>
      <c r="X64" s="11">
        <v>176496</v>
      </c>
      <c r="Y64" s="26" t="s">
        <v>64</v>
      </c>
    </row>
    <row r="65" spans="1:25" ht="14.25">
      <c r="A65" s="10" t="s">
        <v>7</v>
      </c>
      <c r="B65" s="11">
        <v>50529</v>
      </c>
      <c r="C65" s="26" t="s">
        <v>64</v>
      </c>
      <c r="D65" s="11">
        <v>117032</v>
      </c>
      <c r="E65" s="26" t="s">
        <v>64</v>
      </c>
      <c r="F65" s="11">
        <v>357091</v>
      </c>
      <c r="G65" s="26" t="s">
        <v>64</v>
      </c>
      <c r="H65" s="11">
        <v>462644</v>
      </c>
      <c r="I65" s="26" t="s">
        <v>64</v>
      </c>
      <c r="J65" s="11">
        <v>19382</v>
      </c>
      <c r="K65" s="26" t="s">
        <v>64</v>
      </c>
      <c r="L65" s="11">
        <v>26102</v>
      </c>
      <c r="M65" s="26" t="s">
        <v>64</v>
      </c>
      <c r="N65" s="26" t="s">
        <v>33</v>
      </c>
      <c r="O65" s="26" t="s">
        <v>65</v>
      </c>
      <c r="P65" s="26" t="s">
        <v>33</v>
      </c>
      <c r="Q65" s="26" t="s">
        <v>65</v>
      </c>
      <c r="R65" s="11">
        <v>31687</v>
      </c>
      <c r="S65" s="26" t="s">
        <v>64</v>
      </c>
      <c r="T65" s="11">
        <v>94301</v>
      </c>
      <c r="U65" s="26" t="s">
        <v>64</v>
      </c>
      <c r="V65" s="26" t="s">
        <v>33</v>
      </c>
      <c r="W65" s="26" t="s">
        <v>65</v>
      </c>
      <c r="X65" s="26" t="s">
        <v>33</v>
      </c>
      <c r="Y65" s="26" t="s">
        <v>65</v>
      </c>
    </row>
    <row r="66" spans="1:25" ht="14.25">
      <c r="A66" s="10" t="s">
        <v>8</v>
      </c>
      <c r="B66" s="11">
        <v>618369</v>
      </c>
      <c r="C66" s="26" t="s">
        <v>64</v>
      </c>
      <c r="D66" s="11">
        <v>633474</v>
      </c>
      <c r="E66" s="26" t="s">
        <v>64</v>
      </c>
      <c r="F66" s="11">
        <v>2831037</v>
      </c>
      <c r="G66" s="26" t="s">
        <v>64</v>
      </c>
      <c r="H66" s="11">
        <v>1822912</v>
      </c>
      <c r="I66" s="26" t="s">
        <v>64</v>
      </c>
      <c r="J66" s="11">
        <v>48280</v>
      </c>
      <c r="K66" s="26" t="s">
        <v>64</v>
      </c>
      <c r="L66" s="11">
        <v>52821</v>
      </c>
      <c r="M66" s="26" t="s">
        <v>64</v>
      </c>
      <c r="N66" s="11">
        <v>9168</v>
      </c>
      <c r="O66" s="26" t="s">
        <v>64</v>
      </c>
      <c r="P66" s="11">
        <v>14882</v>
      </c>
      <c r="Q66" s="26" t="s">
        <v>64</v>
      </c>
      <c r="R66" s="11">
        <v>189124</v>
      </c>
      <c r="S66" s="26" t="s">
        <v>64</v>
      </c>
      <c r="T66" s="11">
        <v>315894</v>
      </c>
      <c r="U66" s="26" t="s">
        <v>64</v>
      </c>
      <c r="V66" s="11">
        <v>19843</v>
      </c>
      <c r="W66" s="26" t="s">
        <v>64</v>
      </c>
      <c r="X66" s="11">
        <v>8804</v>
      </c>
      <c r="Y66" s="26" t="s">
        <v>64</v>
      </c>
    </row>
    <row r="67" spans="1:25" ht="14.25">
      <c r="A67" s="10" t="s">
        <v>9</v>
      </c>
      <c r="B67" s="11">
        <v>2256372</v>
      </c>
      <c r="C67" s="26" t="s">
        <v>64</v>
      </c>
      <c r="D67" s="11">
        <v>1685867</v>
      </c>
      <c r="E67" s="26" t="s">
        <v>64</v>
      </c>
      <c r="F67" s="11">
        <v>1454632</v>
      </c>
      <c r="G67" s="26" t="s">
        <v>64</v>
      </c>
      <c r="H67" s="11">
        <v>1673681</v>
      </c>
      <c r="I67" s="26" t="s">
        <v>64</v>
      </c>
      <c r="J67" s="11">
        <v>109297</v>
      </c>
      <c r="K67" s="26" t="s">
        <v>64</v>
      </c>
      <c r="L67" s="11">
        <v>892763</v>
      </c>
      <c r="M67" s="26" t="s">
        <v>64</v>
      </c>
      <c r="N67" s="26" t="s">
        <v>33</v>
      </c>
      <c r="O67" s="26" t="s">
        <v>65</v>
      </c>
      <c r="P67" s="11">
        <v>1584</v>
      </c>
      <c r="Q67" s="26" t="s">
        <v>64</v>
      </c>
      <c r="R67" s="11">
        <v>21280</v>
      </c>
      <c r="S67" s="26" t="s">
        <v>64</v>
      </c>
      <c r="T67" s="11">
        <v>95336</v>
      </c>
      <c r="U67" s="26" t="s">
        <v>64</v>
      </c>
      <c r="V67" s="11">
        <v>733481</v>
      </c>
      <c r="W67" s="26" t="s">
        <v>64</v>
      </c>
      <c r="X67" s="11">
        <v>174100</v>
      </c>
      <c r="Y67" s="26" t="s">
        <v>64</v>
      </c>
    </row>
    <row r="68" spans="1:25" ht="14.25">
      <c r="A68" s="10" t="s">
        <v>10</v>
      </c>
      <c r="B68" s="11">
        <v>31343389</v>
      </c>
      <c r="C68" s="26" t="s">
        <v>64</v>
      </c>
      <c r="D68" s="11">
        <v>37982029</v>
      </c>
      <c r="E68" s="26" t="s">
        <v>64</v>
      </c>
      <c r="F68" s="11">
        <v>13834600</v>
      </c>
      <c r="G68" s="26" t="s">
        <v>64</v>
      </c>
      <c r="H68" s="11">
        <v>16077356</v>
      </c>
      <c r="I68" s="26" t="s">
        <v>64</v>
      </c>
      <c r="J68" s="11">
        <v>8061915</v>
      </c>
      <c r="K68" s="26" t="s">
        <v>64</v>
      </c>
      <c r="L68" s="11">
        <v>6549043</v>
      </c>
      <c r="M68" s="26" t="s">
        <v>64</v>
      </c>
      <c r="N68" s="11">
        <v>228520</v>
      </c>
      <c r="O68" s="26" t="s">
        <v>64</v>
      </c>
      <c r="P68" s="11">
        <v>104477</v>
      </c>
      <c r="Q68" s="26" t="s">
        <v>64</v>
      </c>
      <c r="R68" s="11">
        <v>223241</v>
      </c>
      <c r="S68" s="26" t="s">
        <v>64</v>
      </c>
      <c r="T68" s="11">
        <v>157373</v>
      </c>
      <c r="U68" s="26" t="s">
        <v>64</v>
      </c>
      <c r="V68" s="11">
        <v>19420624</v>
      </c>
      <c r="W68" s="26" t="s">
        <v>64</v>
      </c>
      <c r="X68" s="11">
        <v>11117046</v>
      </c>
      <c r="Y68" s="26" t="s">
        <v>64</v>
      </c>
    </row>
    <row r="69" spans="1:25" ht="14.25">
      <c r="A69" s="10" t="s">
        <v>11</v>
      </c>
      <c r="B69" s="11">
        <v>24523611</v>
      </c>
      <c r="C69" s="26" t="s">
        <v>64</v>
      </c>
      <c r="D69" s="11">
        <v>29769882</v>
      </c>
      <c r="E69" s="26" t="s">
        <v>64</v>
      </c>
      <c r="F69" s="11">
        <v>29208746</v>
      </c>
      <c r="G69" s="26" t="s">
        <v>64</v>
      </c>
      <c r="H69" s="11">
        <v>30230424</v>
      </c>
      <c r="I69" s="26" t="s">
        <v>64</v>
      </c>
      <c r="J69" s="11">
        <v>2149732</v>
      </c>
      <c r="K69" s="26" t="s">
        <v>64</v>
      </c>
      <c r="L69" s="11">
        <v>3773304</v>
      </c>
      <c r="M69" s="26" t="s">
        <v>64</v>
      </c>
      <c r="N69" s="11">
        <v>330312</v>
      </c>
      <c r="O69" s="26" t="s">
        <v>64</v>
      </c>
      <c r="P69" s="11">
        <v>712253</v>
      </c>
      <c r="Q69" s="26" t="s">
        <v>64</v>
      </c>
      <c r="R69" s="11">
        <v>2497687</v>
      </c>
      <c r="S69" s="26" t="s">
        <v>64</v>
      </c>
      <c r="T69" s="11">
        <v>3462443</v>
      </c>
      <c r="U69" s="26" t="s">
        <v>64</v>
      </c>
      <c r="V69" s="11">
        <v>2625837</v>
      </c>
      <c r="W69" s="26" t="s">
        <v>64</v>
      </c>
      <c r="X69" s="11">
        <v>2615355</v>
      </c>
      <c r="Y69" s="26" t="s">
        <v>64</v>
      </c>
    </row>
    <row r="70" spans="1:25" ht="14.25">
      <c r="A70" s="10" t="s">
        <v>12</v>
      </c>
      <c r="B70" s="26" t="s">
        <v>33</v>
      </c>
      <c r="C70" s="26" t="s">
        <v>64</v>
      </c>
      <c r="D70" s="11">
        <v>727129</v>
      </c>
      <c r="E70" s="26" t="s">
        <v>64</v>
      </c>
      <c r="F70" s="26" t="s">
        <v>33</v>
      </c>
      <c r="G70" s="26" t="s">
        <v>64</v>
      </c>
      <c r="H70" s="11">
        <v>668739</v>
      </c>
      <c r="I70" s="26" t="s">
        <v>64</v>
      </c>
      <c r="J70" s="26" t="s">
        <v>33</v>
      </c>
      <c r="K70" s="26" t="s">
        <v>64</v>
      </c>
      <c r="L70" s="11">
        <v>115247</v>
      </c>
      <c r="M70" s="26" t="s">
        <v>64</v>
      </c>
      <c r="N70" s="26" t="s">
        <v>33</v>
      </c>
      <c r="O70" s="26" t="s">
        <v>64</v>
      </c>
      <c r="P70" s="11">
        <v>1596</v>
      </c>
      <c r="Q70" s="26" t="s">
        <v>64</v>
      </c>
      <c r="R70" s="26" t="s">
        <v>33</v>
      </c>
      <c r="S70" s="26" t="s">
        <v>64</v>
      </c>
      <c r="T70" s="11">
        <v>58494</v>
      </c>
      <c r="U70" s="26" t="s">
        <v>64</v>
      </c>
      <c r="V70" s="26" t="s">
        <v>33</v>
      </c>
      <c r="W70" s="26" t="s">
        <v>64</v>
      </c>
      <c r="X70" s="11">
        <v>6202</v>
      </c>
      <c r="Y70" s="26" t="s">
        <v>64</v>
      </c>
    </row>
    <row r="71" spans="1:25" ht="14.25">
      <c r="A71" s="10" t="s">
        <v>13</v>
      </c>
      <c r="B71" s="11">
        <v>43292720</v>
      </c>
      <c r="C71" s="26" t="s">
        <v>64</v>
      </c>
      <c r="D71" s="11">
        <v>32642764</v>
      </c>
      <c r="E71" s="26" t="s">
        <v>64</v>
      </c>
      <c r="F71" s="11">
        <v>8327293</v>
      </c>
      <c r="G71" s="26" t="s">
        <v>64</v>
      </c>
      <c r="H71" s="11">
        <v>7114264</v>
      </c>
      <c r="I71" s="26" t="s">
        <v>64</v>
      </c>
      <c r="J71" s="11">
        <v>7927733</v>
      </c>
      <c r="K71" s="26" t="s">
        <v>64</v>
      </c>
      <c r="L71" s="11">
        <v>2725867</v>
      </c>
      <c r="M71" s="26" t="s">
        <v>64</v>
      </c>
      <c r="N71" s="11">
        <v>97426</v>
      </c>
      <c r="O71" s="26" t="s">
        <v>64</v>
      </c>
      <c r="P71" s="11">
        <v>37428</v>
      </c>
      <c r="Q71" s="26" t="s">
        <v>64</v>
      </c>
      <c r="R71" s="11">
        <v>466716</v>
      </c>
      <c r="S71" s="26" t="s">
        <v>64</v>
      </c>
      <c r="T71" s="11">
        <v>214820</v>
      </c>
      <c r="U71" s="26" t="s">
        <v>64</v>
      </c>
      <c r="V71" s="11">
        <v>10137993</v>
      </c>
      <c r="W71" s="26" t="s">
        <v>64</v>
      </c>
      <c r="X71" s="11">
        <v>13715876</v>
      </c>
      <c r="Y71" s="26" t="s">
        <v>64</v>
      </c>
    </row>
    <row r="72" spans="1:25" ht="14.25">
      <c r="A72" s="10" t="s">
        <v>14</v>
      </c>
      <c r="B72" s="26" t="s">
        <v>33</v>
      </c>
      <c r="C72" s="26" t="s">
        <v>65</v>
      </c>
      <c r="D72" s="11">
        <v>817955</v>
      </c>
      <c r="E72" s="26" t="s">
        <v>64</v>
      </c>
      <c r="F72" s="26" t="s">
        <v>33</v>
      </c>
      <c r="G72" s="26" t="s">
        <v>65</v>
      </c>
      <c r="H72" s="11">
        <v>138932</v>
      </c>
      <c r="I72" s="26" t="s">
        <v>64</v>
      </c>
      <c r="J72" s="26" t="s">
        <v>33</v>
      </c>
      <c r="K72" s="26" t="s">
        <v>65</v>
      </c>
      <c r="L72" s="11">
        <v>124258</v>
      </c>
      <c r="M72" s="26" t="s">
        <v>64</v>
      </c>
      <c r="N72" s="26" t="s">
        <v>33</v>
      </c>
      <c r="O72" s="26" t="s">
        <v>65</v>
      </c>
      <c r="P72" s="11">
        <v>1114</v>
      </c>
      <c r="Q72" s="26" t="s">
        <v>64</v>
      </c>
      <c r="R72" s="26" t="s">
        <v>33</v>
      </c>
      <c r="S72" s="26" t="s">
        <v>65</v>
      </c>
      <c r="T72" s="11">
        <v>132</v>
      </c>
      <c r="U72" s="26" t="s">
        <v>64</v>
      </c>
      <c r="V72" s="26" t="s">
        <v>33</v>
      </c>
      <c r="W72" s="26" t="s">
        <v>65</v>
      </c>
      <c r="X72" s="11">
        <v>31337</v>
      </c>
      <c r="Y72" s="26" t="s">
        <v>64</v>
      </c>
    </row>
    <row r="73" spans="1:25" ht="14.25">
      <c r="A73" s="10" t="s">
        <v>15</v>
      </c>
      <c r="B73" s="11">
        <v>148222</v>
      </c>
      <c r="C73" s="26" t="s">
        <v>64</v>
      </c>
      <c r="D73" s="11">
        <v>266538</v>
      </c>
      <c r="E73" s="26" t="s">
        <v>64</v>
      </c>
      <c r="F73" s="11">
        <v>722050</v>
      </c>
      <c r="G73" s="26" t="s">
        <v>64</v>
      </c>
      <c r="H73" s="11">
        <v>801179</v>
      </c>
      <c r="I73" s="26" t="s">
        <v>64</v>
      </c>
      <c r="J73" s="11">
        <v>34164</v>
      </c>
      <c r="K73" s="26" t="s">
        <v>64</v>
      </c>
      <c r="L73" s="11">
        <v>32984</v>
      </c>
      <c r="M73" s="26" t="s">
        <v>64</v>
      </c>
      <c r="N73" s="26" t="s">
        <v>33</v>
      </c>
      <c r="O73" s="26" t="s">
        <v>64</v>
      </c>
      <c r="P73" s="11">
        <v>3495</v>
      </c>
      <c r="Q73" s="26" t="s">
        <v>64</v>
      </c>
      <c r="R73" s="11">
        <v>163599</v>
      </c>
      <c r="S73" s="26" t="s">
        <v>64</v>
      </c>
      <c r="T73" s="11">
        <v>367561</v>
      </c>
      <c r="U73" s="26" t="s">
        <v>64</v>
      </c>
      <c r="V73" s="11">
        <v>5966</v>
      </c>
      <c r="W73" s="26" t="s">
        <v>64</v>
      </c>
      <c r="X73" s="11">
        <v>6675</v>
      </c>
      <c r="Y73" s="26" t="s">
        <v>64</v>
      </c>
    </row>
    <row r="74" spans="1:25" ht="14.25">
      <c r="A74" s="10" t="s">
        <v>16</v>
      </c>
      <c r="B74" s="11">
        <v>362866</v>
      </c>
      <c r="C74" s="26" t="s">
        <v>64</v>
      </c>
      <c r="D74" s="11">
        <v>690115</v>
      </c>
      <c r="E74" s="26" t="s">
        <v>64</v>
      </c>
      <c r="F74" s="11">
        <v>1772873</v>
      </c>
      <c r="G74" s="26" t="s">
        <v>64</v>
      </c>
      <c r="H74" s="11">
        <v>1251548</v>
      </c>
      <c r="I74" s="26" t="s">
        <v>64</v>
      </c>
      <c r="J74" s="11">
        <v>24995</v>
      </c>
      <c r="K74" s="26" t="s">
        <v>64</v>
      </c>
      <c r="L74" s="11">
        <v>53837</v>
      </c>
      <c r="M74" s="26" t="s">
        <v>64</v>
      </c>
      <c r="N74" s="26" t="s">
        <v>33</v>
      </c>
      <c r="O74" s="26" t="s">
        <v>64</v>
      </c>
      <c r="P74" s="26" t="s">
        <v>33</v>
      </c>
      <c r="Q74" s="26" t="s">
        <v>65</v>
      </c>
      <c r="R74" s="11">
        <v>402931</v>
      </c>
      <c r="S74" s="26" t="s">
        <v>64</v>
      </c>
      <c r="T74" s="11">
        <v>997963</v>
      </c>
      <c r="U74" s="26" t="s">
        <v>64</v>
      </c>
      <c r="V74" s="26" t="s">
        <v>33</v>
      </c>
      <c r="W74" s="26" t="s">
        <v>65</v>
      </c>
      <c r="X74" s="26" t="s">
        <v>33</v>
      </c>
      <c r="Y74" s="26" t="s">
        <v>65</v>
      </c>
    </row>
    <row r="75" spans="1:25" ht="14.25">
      <c r="A75" s="10" t="s">
        <v>17</v>
      </c>
      <c r="B75" s="11">
        <v>92080</v>
      </c>
      <c r="C75" s="26" t="s">
        <v>64</v>
      </c>
      <c r="D75" s="26" t="s">
        <v>33</v>
      </c>
      <c r="E75" s="26" t="s">
        <v>64</v>
      </c>
      <c r="F75" s="11">
        <v>102073</v>
      </c>
      <c r="G75" s="26" t="s">
        <v>64</v>
      </c>
      <c r="H75" s="26" t="s">
        <v>33</v>
      </c>
      <c r="I75" s="26" t="s">
        <v>64</v>
      </c>
      <c r="J75" s="26" t="s">
        <v>33</v>
      </c>
      <c r="K75" s="26" t="s">
        <v>65</v>
      </c>
      <c r="L75" s="26" t="s">
        <v>33</v>
      </c>
      <c r="M75" s="26" t="s">
        <v>64</v>
      </c>
      <c r="N75" s="11">
        <v>1107</v>
      </c>
      <c r="O75" s="26" t="s">
        <v>64</v>
      </c>
      <c r="P75" s="26" t="s">
        <v>33</v>
      </c>
      <c r="Q75" s="26" t="s">
        <v>64</v>
      </c>
      <c r="R75" s="26" t="s">
        <v>33</v>
      </c>
      <c r="S75" s="26" t="s">
        <v>65</v>
      </c>
      <c r="T75" s="26" t="s">
        <v>33</v>
      </c>
      <c r="U75" s="26" t="s">
        <v>64</v>
      </c>
      <c r="V75" s="26" t="s">
        <v>33</v>
      </c>
      <c r="W75" s="26" t="s">
        <v>65</v>
      </c>
      <c r="X75" s="26" t="s">
        <v>33</v>
      </c>
      <c r="Y75" s="26" t="s">
        <v>64</v>
      </c>
    </row>
    <row r="76" spans="1:25" ht="14.25">
      <c r="A76" s="10" t="s">
        <v>18</v>
      </c>
      <c r="B76" s="11">
        <v>2997436</v>
      </c>
      <c r="C76" s="26" t="s">
        <v>64</v>
      </c>
      <c r="D76" s="11">
        <v>4170518</v>
      </c>
      <c r="E76" s="26" t="s">
        <v>64</v>
      </c>
      <c r="F76" s="11">
        <v>3668067</v>
      </c>
      <c r="G76" s="26" t="s">
        <v>64</v>
      </c>
      <c r="H76" s="11">
        <v>4269854</v>
      </c>
      <c r="I76" s="26" t="s">
        <v>64</v>
      </c>
      <c r="J76" s="11">
        <v>522094</v>
      </c>
      <c r="K76" s="26" t="s">
        <v>64</v>
      </c>
      <c r="L76" s="11">
        <v>859884</v>
      </c>
      <c r="M76" s="26" t="s">
        <v>64</v>
      </c>
      <c r="N76" s="11">
        <v>2089</v>
      </c>
      <c r="O76" s="26" t="s">
        <v>64</v>
      </c>
      <c r="P76" s="11">
        <v>2162</v>
      </c>
      <c r="Q76" s="26" t="s">
        <v>64</v>
      </c>
      <c r="R76" s="11">
        <v>223697</v>
      </c>
      <c r="S76" s="26" t="s">
        <v>64</v>
      </c>
      <c r="T76" s="11">
        <v>203047</v>
      </c>
      <c r="U76" s="26" t="s">
        <v>64</v>
      </c>
      <c r="V76" s="11">
        <v>1134554</v>
      </c>
      <c r="W76" s="26" t="s">
        <v>64</v>
      </c>
      <c r="X76" s="11">
        <v>248758</v>
      </c>
      <c r="Y76" s="26" t="s">
        <v>64</v>
      </c>
    </row>
    <row r="77" spans="1:25" ht="14.25">
      <c r="A77" s="10" t="s">
        <v>19</v>
      </c>
      <c r="B77" s="11">
        <v>95040</v>
      </c>
      <c r="C77" s="26" t="s">
        <v>64</v>
      </c>
      <c r="D77" s="11">
        <v>101552</v>
      </c>
      <c r="E77" s="26" t="s">
        <v>64</v>
      </c>
      <c r="F77" s="11">
        <v>6223</v>
      </c>
      <c r="G77" s="26" t="s">
        <v>64</v>
      </c>
      <c r="H77" s="11">
        <v>2406</v>
      </c>
      <c r="I77" s="26" t="s">
        <v>64</v>
      </c>
      <c r="J77" s="11">
        <v>2994</v>
      </c>
      <c r="K77" s="26" t="s">
        <v>64</v>
      </c>
      <c r="L77" s="11">
        <v>3098</v>
      </c>
      <c r="M77" s="26" t="s">
        <v>64</v>
      </c>
      <c r="N77" s="11">
        <v>911</v>
      </c>
      <c r="O77" s="26" t="s">
        <v>64</v>
      </c>
      <c r="P77" s="11">
        <v>235</v>
      </c>
      <c r="Q77" s="26" t="s">
        <v>64</v>
      </c>
      <c r="R77" s="26" t="s">
        <v>33</v>
      </c>
      <c r="S77" s="26" t="s">
        <v>64</v>
      </c>
      <c r="T77" s="26" t="s">
        <v>33</v>
      </c>
      <c r="U77" s="26" t="s">
        <v>64</v>
      </c>
      <c r="V77" s="11">
        <v>24365</v>
      </c>
      <c r="W77" s="26" t="s">
        <v>64</v>
      </c>
      <c r="X77" s="11">
        <v>1020</v>
      </c>
      <c r="Y77" s="26" t="s">
        <v>64</v>
      </c>
    </row>
    <row r="78" spans="1:25" ht="14.25">
      <c r="A78" s="10" t="s">
        <v>20</v>
      </c>
      <c r="B78" s="11">
        <v>4238434</v>
      </c>
      <c r="C78" s="26" t="s">
        <v>64</v>
      </c>
      <c r="D78" s="11">
        <v>4724858</v>
      </c>
      <c r="E78" s="26" t="s">
        <v>64</v>
      </c>
      <c r="F78" s="11">
        <v>3024767</v>
      </c>
      <c r="G78" s="26" t="s">
        <v>64</v>
      </c>
      <c r="H78" s="11">
        <v>2901786</v>
      </c>
      <c r="I78" s="26" t="s">
        <v>64</v>
      </c>
      <c r="J78" s="11">
        <v>270422</v>
      </c>
      <c r="K78" s="26" t="s">
        <v>64</v>
      </c>
      <c r="L78" s="11">
        <v>285835</v>
      </c>
      <c r="M78" s="26" t="s">
        <v>64</v>
      </c>
      <c r="N78" s="11">
        <v>32373</v>
      </c>
      <c r="O78" s="26" t="s">
        <v>64</v>
      </c>
      <c r="P78" s="11">
        <v>29642</v>
      </c>
      <c r="Q78" s="26" t="s">
        <v>64</v>
      </c>
      <c r="R78" s="11">
        <v>206187</v>
      </c>
      <c r="S78" s="26" t="s">
        <v>64</v>
      </c>
      <c r="T78" s="11">
        <v>386011</v>
      </c>
      <c r="U78" s="26" t="s">
        <v>64</v>
      </c>
      <c r="V78" s="11">
        <v>3181650</v>
      </c>
      <c r="W78" s="26" t="s">
        <v>64</v>
      </c>
      <c r="X78" s="11">
        <v>2243936</v>
      </c>
      <c r="Y78" s="26" t="s">
        <v>64</v>
      </c>
    </row>
    <row r="79" spans="1:25" ht="14.25">
      <c r="A79" s="10" t="s">
        <v>21</v>
      </c>
      <c r="B79" s="11">
        <v>1550176</v>
      </c>
      <c r="C79" s="26" t="s">
        <v>64</v>
      </c>
      <c r="D79" s="11">
        <v>1991638</v>
      </c>
      <c r="E79" s="26" t="s">
        <v>64</v>
      </c>
      <c r="F79" s="11">
        <v>1505163</v>
      </c>
      <c r="G79" s="26" t="s">
        <v>64</v>
      </c>
      <c r="H79" s="11">
        <v>1296943</v>
      </c>
      <c r="I79" s="26" t="s">
        <v>64</v>
      </c>
      <c r="J79" s="11">
        <v>241938</v>
      </c>
      <c r="K79" s="26" t="s">
        <v>64</v>
      </c>
      <c r="L79" s="11">
        <v>1185853</v>
      </c>
      <c r="M79" s="26" t="s">
        <v>64</v>
      </c>
      <c r="N79" s="11">
        <v>33428</v>
      </c>
      <c r="O79" s="26" t="s">
        <v>64</v>
      </c>
      <c r="P79" s="11">
        <v>7587</v>
      </c>
      <c r="Q79" s="26" t="s">
        <v>64</v>
      </c>
      <c r="R79" s="11">
        <v>59369</v>
      </c>
      <c r="S79" s="26" t="s">
        <v>64</v>
      </c>
      <c r="T79" s="11">
        <v>81701</v>
      </c>
      <c r="U79" s="26" t="s">
        <v>64</v>
      </c>
      <c r="V79" s="11">
        <v>58200</v>
      </c>
      <c r="W79" s="26" t="s">
        <v>64</v>
      </c>
      <c r="X79" s="11">
        <v>61160</v>
      </c>
      <c r="Y79" s="26" t="s">
        <v>64</v>
      </c>
    </row>
    <row r="80" spans="1:25" ht="14.25">
      <c r="A80" s="10" t="s">
        <v>22</v>
      </c>
      <c r="B80" s="11">
        <v>6080802</v>
      </c>
      <c r="C80" s="26" t="s">
        <v>64</v>
      </c>
      <c r="D80" s="11">
        <v>6927315</v>
      </c>
      <c r="E80" s="26" t="s">
        <v>64</v>
      </c>
      <c r="F80" s="11">
        <v>12408486</v>
      </c>
      <c r="G80" s="26" t="s">
        <v>64</v>
      </c>
      <c r="H80" s="11">
        <v>13655478</v>
      </c>
      <c r="I80" s="26" t="s">
        <v>64</v>
      </c>
      <c r="J80" s="11">
        <v>991417</v>
      </c>
      <c r="K80" s="26" t="s">
        <v>64</v>
      </c>
      <c r="L80" s="11">
        <v>1819059</v>
      </c>
      <c r="M80" s="26" t="s">
        <v>64</v>
      </c>
      <c r="N80" s="11">
        <v>12227</v>
      </c>
      <c r="O80" s="26" t="s">
        <v>64</v>
      </c>
      <c r="P80" s="11">
        <v>7184</v>
      </c>
      <c r="Q80" s="26" t="s">
        <v>64</v>
      </c>
      <c r="R80" s="11">
        <v>1593141</v>
      </c>
      <c r="S80" s="26" t="s">
        <v>64</v>
      </c>
      <c r="T80" s="11">
        <v>2150454</v>
      </c>
      <c r="U80" s="26" t="s">
        <v>64</v>
      </c>
      <c r="V80" s="11">
        <v>689379</v>
      </c>
      <c r="W80" s="26" t="s">
        <v>64</v>
      </c>
      <c r="X80" s="11">
        <v>514066</v>
      </c>
      <c r="Y80" s="26" t="s">
        <v>64</v>
      </c>
    </row>
    <row r="81" spans="1:25" ht="14.25">
      <c r="A81" s="10" t="s">
        <v>23</v>
      </c>
      <c r="B81" s="11">
        <v>9974797</v>
      </c>
      <c r="C81" s="26" t="s">
        <v>64</v>
      </c>
      <c r="D81" s="11">
        <v>4181275</v>
      </c>
      <c r="E81" s="26" t="s">
        <v>64</v>
      </c>
      <c r="F81" s="11">
        <v>1995991</v>
      </c>
      <c r="G81" s="26" t="s">
        <v>64</v>
      </c>
      <c r="H81" s="11">
        <v>1899471</v>
      </c>
      <c r="I81" s="26" t="s">
        <v>64</v>
      </c>
      <c r="J81" s="11">
        <v>877774</v>
      </c>
      <c r="K81" s="26" t="s">
        <v>64</v>
      </c>
      <c r="L81" s="11">
        <v>943294</v>
      </c>
      <c r="M81" s="26" t="s">
        <v>64</v>
      </c>
      <c r="N81" s="11">
        <v>13090</v>
      </c>
      <c r="O81" s="26" t="s">
        <v>64</v>
      </c>
      <c r="P81" s="11">
        <v>15020</v>
      </c>
      <c r="Q81" s="26" t="s">
        <v>64</v>
      </c>
      <c r="R81" s="11">
        <v>3868</v>
      </c>
      <c r="S81" s="26" t="s">
        <v>64</v>
      </c>
      <c r="T81" s="11">
        <v>5748</v>
      </c>
      <c r="U81" s="26" t="s">
        <v>64</v>
      </c>
      <c r="V81" s="11">
        <v>1158091</v>
      </c>
      <c r="W81" s="26" t="s">
        <v>64</v>
      </c>
      <c r="X81" s="11">
        <v>1124123</v>
      </c>
      <c r="Y81" s="26" t="s">
        <v>64</v>
      </c>
    </row>
    <row r="82" spans="1:25" ht="14.25">
      <c r="A82" s="10" t="s">
        <v>24</v>
      </c>
      <c r="B82" s="11">
        <v>3481611</v>
      </c>
      <c r="C82" s="26" t="s">
        <v>64</v>
      </c>
      <c r="D82" s="11">
        <v>4600276</v>
      </c>
      <c r="E82" s="26" t="s">
        <v>64</v>
      </c>
      <c r="F82" s="11">
        <v>6770904</v>
      </c>
      <c r="G82" s="26" t="s">
        <v>64</v>
      </c>
      <c r="H82" s="11">
        <v>5486476</v>
      </c>
      <c r="I82" s="26" t="s">
        <v>64</v>
      </c>
      <c r="J82" s="11">
        <v>807802</v>
      </c>
      <c r="K82" s="26" t="s">
        <v>64</v>
      </c>
      <c r="L82" s="11">
        <v>944523</v>
      </c>
      <c r="M82" s="26" t="s">
        <v>64</v>
      </c>
      <c r="N82" s="11">
        <v>756</v>
      </c>
      <c r="O82" s="26" t="s">
        <v>64</v>
      </c>
      <c r="P82" s="11">
        <v>4981</v>
      </c>
      <c r="Q82" s="26" t="s">
        <v>64</v>
      </c>
      <c r="R82" s="11">
        <v>335296</v>
      </c>
      <c r="S82" s="26" t="s">
        <v>64</v>
      </c>
      <c r="T82" s="11">
        <v>428404</v>
      </c>
      <c r="U82" s="26" t="s">
        <v>64</v>
      </c>
      <c r="V82" s="11">
        <v>30055</v>
      </c>
      <c r="W82" s="26" t="s">
        <v>64</v>
      </c>
      <c r="X82" s="11">
        <v>83554</v>
      </c>
      <c r="Y82" s="26" t="s">
        <v>64</v>
      </c>
    </row>
    <row r="83" spans="1:25" ht="14.25">
      <c r="A83" s="10" t="s">
        <v>25</v>
      </c>
      <c r="B83" s="11">
        <v>797046</v>
      </c>
      <c r="C83" s="26" t="s">
        <v>64</v>
      </c>
      <c r="D83" s="11">
        <v>794727</v>
      </c>
      <c r="E83" s="26" t="s">
        <v>64</v>
      </c>
      <c r="F83" s="11">
        <v>264289</v>
      </c>
      <c r="G83" s="26" t="s">
        <v>64</v>
      </c>
      <c r="H83" s="11">
        <v>235302</v>
      </c>
      <c r="I83" s="26" t="s">
        <v>64</v>
      </c>
      <c r="J83" s="11">
        <v>38493</v>
      </c>
      <c r="K83" s="26" t="s">
        <v>64</v>
      </c>
      <c r="L83" s="11">
        <v>50079</v>
      </c>
      <c r="M83" s="26" t="s">
        <v>64</v>
      </c>
      <c r="N83" s="11">
        <v>974</v>
      </c>
      <c r="O83" s="26" t="s">
        <v>64</v>
      </c>
      <c r="P83" s="11">
        <v>1046</v>
      </c>
      <c r="Q83" s="26" t="s">
        <v>64</v>
      </c>
      <c r="R83" s="11">
        <v>594</v>
      </c>
      <c r="S83" s="26" t="s">
        <v>64</v>
      </c>
      <c r="T83" s="11">
        <v>3670</v>
      </c>
      <c r="U83" s="26" t="s">
        <v>64</v>
      </c>
      <c r="V83" s="11">
        <v>20326</v>
      </c>
      <c r="W83" s="26" t="s">
        <v>64</v>
      </c>
      <c r="X83" s="11">
        <v>2198</v>
      </c>
      <c r="Y83" s="26" t="s">
        <v>64</v>
      </c>
    </row>
    <row r="84" spans="1:25" ht="14.25">
      <c r="A84" s="10" t="s">
        <v>26</v>
      </c>
      <c r="B84" s="11">
        <v>540820</v>
      </c>
      <c r="C84" s="26" t="s">
        <v>64</v>
      </c>
      <c r="D84" s="11">
        <v>685325</v>
      </c>
      <c r="E84" s="26" t="s">
        <v>64</v>
      </c>
      <c r="F84" s="11">
        <v>1079871</v>
      </c>
      <c r="G84" s="26" t="s">
        <v>64</v>
      </c>
      <c r="H84" s="11">
        <v>1105104</v>
      </c>
      <c r="I84" s="26" t="s">
        <v>64</v>
      </c>
      <c r="J84" s="11">
        <v>63693</v>
      </c>
      <c r="K84" s="26" t="s">
        <v>64</v>
      </c>
      <c r="L84" s="11">
        <v>138965</v>
      </c>
      <c r="M84" s="26" t="s">
        <v>64</v>
      </c>
      <c r="N84" s="11">
        <v>0</v>
      </c>
      <c r="O84" s="26" t="s">
        <v>64</v>
      </c>
      <c r="P84" s="26" t="s">
        <v>33</v>
      </c>
      <c r="Q84" s="26" t="s">
        <v>65</v>
      </c>
      <c r="R84" s="11">
        <v>112724</v>
      </c>
      <c r="S84" s="26" t="s">
        <v>64</v>
      </c>
      <c r="T84" s="11">
        <v>201950</v>
      </c>
      <c r="U84" s="26" t="s">
        <v>64</v>
      </c>
      <c r="V84" s="11">
        <v>8881</v>
      </c>
      <c r="W84" s="26" t="s">
        <v>64</v>
      </c>
      <c r="X84" s="11">
        <v>75329</v>
      </c>
      <c r="Y84" s="26" t="s">
        <v>64</v>
      </c>
    </row>
    <row r="85" spans="1:25" ht="14.25">
      <c r="A85" s="10" t="s">
        <v>27</v>
      </c>
      <c r="B85" s="11">
        <v>165151</v>
      </c>
      <c r="C85" s="26" t="s">
        <v>64</v>
      </c>
      <c r="D85" s="11">
        <v>3227750</v>
      </c>
      <c r="E85" s="26" t="s">
        <v>64</v>
      </c>
      <c r="F85" s="11">
        <v>1452126</v>
      </c>
      <c r="G85" s="26" t="s">
        <v>64</v>
      </c>
      <c r="H85" s="11">
        <v>1006413</v>
      </c>
      <c r="I85" s="26" t="s">
        <v>64</v>
      </c>
      <c r="J85" s="11">
        <v>31419</v>
      </c>
      <c r="K85" s="26" t="s">
        <v>64</v>
      </c>
      <c r="L85" s="11">
        <v>24998</v>
      </c>
      <c r="M85" s="26" t="s">
        <v>64</v>
      </c>
      <c r="N85" s="26" t="s">
        <v>33</v>
      </c>
      <c r="O85" s="26" t="s">
        <v>65</v>
      </c>
      <c r="P85" s="11">
        <v>1022</v>
      </c>
      <c r="Q85" s="26" t="s">
        <v>64</v>
      </c>
      <c r="R85" s="11">
        <v>59333</v>
      </c>
      <c r="S85" s="26" t="s">
        <v>64</v>
      </c>
      <c r="T85" s="11">
        <v>92763</v>
      </c>
      <c r="U85" s="26" t="s">
        <v>64</v>
      </c>
      <c r="V85" s="11">
        <v>1310815</v>
      </c>
      <c r="W85" s="26" t="s">
        <v>64</v>
      </c>
      <c r="X85" s="11">
        <v>12963</v>
      </c>
      <c r="Y85" s="26" t="s">
        <v>64</v>
      </c>
    </row>
    <row r="86" spans="1:25" ht="14.25">
      <c r="A86" s="10" t="s">
        <v>28</v>
      </c>
      <c r="B86" s="11">
        <v>218458</v>
      </c>
      <c r="C86" s="26" t="s">
        <v>64</v>
      </c>
      <c r="D86" s="11">
        <v>264768</v>
      </c>
      <c r="E86" s="26" t="s">
        <v>64</v>
      </c>
      <c r="F86" s="11">
        <v>2136107</v>
      </c>
      <c r="G86" s="26" t="s">
        <v>64</v>
      </c>
      <c r="H86" s="11">
        <v>1731236</v>
      </c>
      <c r="I86" s="26" t="s">
        <v>64</v>
      </c>
      <c r="J86" s="11">
        <v>28875</v>
      </c>
      <c r="K86" s="26" t="s">
        <v>64</v>
      </c>
      <c r="L86" s="11">
        <v>31421</v>
      </c>
      <c r="M86" s="26" t="s">
        <v>64</v>
      </c>
      <c r="N86" s="26" t="s">
        <v>33</v>
      </c>
      <c r="O86" s="26" t="s">
        <v>65</v>
      </c>
      <c r="P86" s="26" t="s">
        <v>33</v>
      </c>
      <c r="Q86" s="26" t="s">
        <v>65</v>
      </c>
      <c r="R86" s="11">
        <v>20692</v>
      </c>
      <c r="S86" s="26" t="s">
        <v>64</v>
      </c>
      <c r="T86" s="11">
        <v>32418</v>
      </c>
      <c r="U86" s="26" t="s">
        <v>64</v>
      </c>
      <c r="V86" s="11">
        <v>10903</v>
      </c>
      <c r="W86" s="26" t="s">
        <v>64</v>
      </c>
      <c r="X86" s="26" t="s">
        <v>33</v>
      </c>
      <c r="Y86" s="26" t="s">
        <v>65</v>
      </c>
    </row>
    <row r="87" spans="1:25" ht="14.25">
      <c r="A87" s="10" t="s">
        <v>29</v>
      </c>
      <c r="B87" s="11">
        <v>8202563</v>
      </c>
      <c r="C87" s="26" t="s">
        <v>64</v>
      </c>
      <c r="D87" s="11">
        <v>5484053</v>
      </c>
      <c r="E87" s="26" t="s">
        <v>64</v>
      </c>
      <c r="F87" s="11">
        <v>11603879</v>
      </c>
      <c r="G87" s="26" t="s">
        <v>64</v>
      </c>
      <c r="H87" s="11">
        <v>9681731</v>
      </c>
      <c r="I87" s="26" t="s">
        <v>64</v>
      </c>
      <c r="J87" s="11">
        <v>2871360</v>
      </c>
      <c r="K87" s="26" t="s">
        <v>64</v>
      </c>
      <c r="L87" s="11">
        <v>433843</v>
      </c>
      <c r="M87" s="26" t="s">
        <v>64</v>
      </c>
      <c r="N87" s="11">
        <v>157215</v>
      </c>
      <c r="O87" s="26" t="s">
        <v>64</v>
      </c>
      <c r="P87" s="26" t="s">
        <v>33</v>
      </c>
      <c r="Q87" s="26" t="s">
        <v>65</v>
      </c>
      <c r="R87" s="11">
        <v>1573860</v>
      </c>
      <c r="S87" s="26" t="s">
        <v>64</v>
      </c>
      <c r="T87" s="26" t="s">
        <v>33</v>
      </c>
      <c r="U87" s="26" t="s">
        <v>65</v>
      </c>
      <c r="V87" s="11">
        <v>17914</v>
      </c>
      <c r="W87" s="26" t="s">
        <v>64</v>
      </c>
      <c r="X87" s="11">
        <v>270493</v>
      </c>
      <c r="Y87" s="26" t="s">
        <v>64</v>
      </c>
    </row>
    <row r="89" spans="1:13" ht="14.25">
      <c r="A89" s="10" t="s">
        <v>70</v>
      </c>
      <c r="B89" s="44" t="s">
        <v>2</v>
      </c>
      <c r="C89" s="45"/>
      <c r="D89" s="44" t="s">
        <v>34</v>
      </c>
      <c r="E89" s="45"/>
      <c r="F89" s="44" t="s">
        <v>35</v>
      </c>
      <c r="G89" s="45"/>
      <c r="H89" s="46" t="s">
        <v>36</v>
      </c>
      <c r="I89" s="47"/>
      <c r="J89" s="46" t="s">
        <v>37</v>
      </c>
      <c r="K89" s="47"/>
      <c r="L89" s="44" t="s">
        <v>38</v>
      </c>
      <c r="M89" s="45"/>
    </row>
    <row r="90" spans="1:13" ht="14.25">
      <c r="A90" s="10" t="s">
        <v>71</v>
      </c>
      <c r="B90" s="27" t="s">
        <v>3</v>
      </c>
      <c r="C90" s="27" t="s">
        <v>61</v>
      </c>
      <c r="D90" s="27" t="s">
        <v>3</v>
      </c>
      <c r="E90" s="27">
        <v>2017</v>
      </c>
      <c r="F90" s="27">
        <v>2011</v>
      </c>
      <c r="G90" s="27">
        <v>2017</v>
      </c>
      <c r="H90" s="27">
        <v>2011</v>
      </c>
      <c r="I90" s="27">
        <v>2017</v>
      </c>
      <c r="J90" s="27">
        <v>2011</v>
      </c>
      <c r="K90" s="27">
        <v>2017</v>
      </c>
      <c r="L90" s="27">
        <v>2011</v>
      </c>
      <c r="M90" s="27">
        <v>2017</v>
      </c>
    </row>
    <row r="91" spans="1:16" ht="14.25">
      <c r="A91" s="10" t="s">
        <v>4</v>
      </c>
      <c r="B91" s="29">
        <f>IF(B60=":",":",B60/1000)</f>
        <v>2353.653</v>
      </c>
      <c r="C91" s="29">
        <f>IF(D60=":",":",D60/1000)</f>
        <v>2495.88</v>
      </c>
      <c r="D91" s="29">
        <f>IF(F60=":",":",F60/1000)</f>
        <v>2482.593</v>
      </c>
      <c r="E91" s="29">
        <f>IF(H60=":",":",H60/1000)</f>
        <v>2334.151</v>
      </c>
      <c r="F91" s="29">
        <f>IF(J60=":",":",J60/1000)</f>
        <v>658.82</v>
      </c>
      <c r="G91" s="29">
        <f>IF(L60=":",":",L60/1000)</f>
        <v>535.741</v>
      </c>
      <c r="H91" s="29">
        <f>IF(N60=":",":",N60/1000)</f>
        <v>14.279</v>
      </c>
      <c r="I91" s="29">
        <f>IF(P60=":",":",P60/1000)</f>
        <v>19.113</v>
      </c>
      <c r="J91" s="29">
        <f>IF(R60=":",":",R60/1000)</f>
        <v>244.966</v>
      </c>
      <c r="K91" s="29">
        <f>IF(T60=":",":",T60/1000)</f>
        <v>352.603</v>
      </c>
      <c r="L91" s="29">
        <f>IF(V60=":",":",V60/1000)</f>
        <v>399.048</v>
      </c>
      <c r="M91" s="29">
        <f>IF(X60=":",":",X60/1000)</f>
        <v>751.61</v>
      </c>
      <c r="O91" s="2">
        <f>COUNTIF(B91:M91,":")</f>
        <v>0</v>
      </c>
      <c r="P91" s="2">
        <f>COUNTIF(O91:O118,0)</f>
        <v>14</v>
      </c>
    </row>
    <row r="92" spans="1:15" ht="14.25">
      <c r="A92" s="10" t="s">
        <v>5</v>
      </c>
      <c r="B92" s="29" t="str">
        <f aca="true" t="shared" si="0" ref="B92:B118">IF(B61=":",":",B61/1000)</f>
        <v>:</v>
      </c>
      <c r="C92" s="29">
        <f aca="true" t="shared" si="1" ref="C92:C118">IF(D61=":",":",D61/1000)</f>
        <v>1287.452</v>
      </c>
      <c r="D92" s="29" t="str">
        <f aca="true" t="shared" si="2" ref="D92:D118">IF(F61=":",":",F61/1000)</f>
        <v>:</v>
      </c>
      <c r="E92" s="29">
        <f aca="true" t="shared" si="3" ref="E92:E118">IF(H61=":",":",H61/1000)</f>
        <v>1698.979</v>
      </c>
      <c r="F92" s="29" t="str">
        <f aca="true" t="shared" si="4" ref="F92:F118">IF(J61=":",":",J61/1000)</f>
        <v>:</v>
      </c>
      <c r="G92" s="29">
        <f aca="true" t="shared" si="5" ref="G92:G118">IF(L61=":",":",L61/1000)</f>
        <v>373.564</v>
      </c>
      <c r="H92" s="29" t="str">
        <f aca="true" t="shared" si="6" ref="H92:H118">IF(N61=":",":",N61/1000)</f>
        <v>:</v>
      </c>
      <c r="I92" s="29" t="str">
        <f aca="true" t="shared" si="7" ref="I92:I118">IF(P61=":",":",P61/1000)</f>
        <v>:</v>
      </c>
      <c r="J92" s="29" t="str">
        <f aca="true" t="shared" si="8" ref="J92:J118">IF(R61=":",":",R61/1000)</f>
        <v>:</v>
      </c>
      <c r="K92" s="29">
        <f aca="true" t="shared" si="9" ref="K92:K118">IF(T61=":",":",T61/1000)</f>
        <v>23.042</v>
      </c>
      <c r="L92" s="29" t="str">
        <f aca="true" t="shared" si="10" ref="L92:L118">IF(V61=":",":",V61/1000)</f>
        <v>:</v>
      </c>
      <c r="M92" s="29" t="str">
        <f aca="true" t="shared" si="11" ref="M92:M118">IF(Y61="c","(c)",IF(X61=":",":",X61/1000))</f>
        <v>(c)</v>
      </c>
      <c r="O92" s="2">
        <f aca="true" t="shared" si="12" ref="O92:O118">COUNTIF(B92:M92,":")</f>
        <v>7</v>
      </c>
    </row>
    <row r="93" spans="1:15" ht="14.25">
      <c r="A93" s="10" t="s">
        <v>66</v>
      </c>
      <c r="B93" s="29" t="str">
        <f t="shared" si="0"/>
        <v>:</v>
      </c>
      <c r="C93" s="29">
        <f t="shared" si="1"/>
        <v>1853.685</v>
      </c>
      <c r="D93" s="29">
        <f t="shared" si="2"/>
        <v>3473.231</v>
      </c>
      <c r="E93" s="29">
        <f t="shared" si="3"/>
        <v>2562.124</v>
      </c>
      <c r="F93" s="29">
        <f t="shared" si="4"/>
        <v>285.044</v>
      </c>
      <c r="G93" s="29">
        <f t="shared" si="5"/>
        <v>174.044</v>
      </c>
      <c r="H93" s="29" t="str">
        <f t="shared" si="6"/>
        <v>:</v>
      </c>
      <c r="I93" s="29">
        <f t="shared" si="7"/>
        <v>6.782</v>
      </c>
      <c r="J93" s="29">
        <f t="shared" si="8"/>
        <v>1183.447</v>
      </c>
      <c r="K93" s="29">
        <f t="shared" si="9"/>
        <v>360.538</v>
      </c>
      <c r="L93" s="29">
        <f t="shared" si="10"/>
        <v>462.096</v>
      </c>
      <c r="M93" s="29">
        <f t="shared" si="11"/>
        <v>291.203</v>
      </c>
      <c r="O93" s="2">
        <f t="shared" si="12"/>
        <v>2</v>
      </c>
    </row>
    <row r="94" spans="1:15" ht="14.25">
      <c r="A94" s="10" t="s">
        <v>6</v>
      </c>
      <c r="B94" s="29">
        <f t="shared" si="0"/>
        <v>639.19</v>
      </c>
      <c r="C94" s="29">
        <f t="shared" si="1"/>
        <v>483.731</v>
      </c>
      <c r="D94" s="29">
        <f t="shared" si="2"/>
        <v>4419.737</v>
      </c>
      <c r="E94" s="29">
        <f t="shared" si="3"/>
        <v>1904.676</v>
      </c>
      <c r="F94" s="29">
        <f t="shared" si="4"/>
        <v>46.218</v>
      </c>
      <c r="G94" s="29">
        <f t="shared" si="5"/>
        <v>43.801</v>
      </c>
      <c r="H94" s="29">
        <f t="shared" si="6"/>
        <v>3.673</v>
      </c>
      <c r="I94" s="29">
        <f t="shared" si="7"/>
        <v>14.634</v>
      </c>
      <c r="J94" s="29">
        <f t="shared" si="8"/>
        <v>172.571</v>
      </c>
      <c r="K94" s="29">
        <f t="shared" si="9"/>
        <v>201.596</v>
      </c>
      <c r="L94" s="29">
        <f t="shared" si="10"/>
        <v>3.172</v>
      </c>
      <c r="M94" s="29">
        <f t="shared" si="11"/>
        <v>1.265</v>
      </c>
      <c r="O94" s="2">
        <f t="shared" si="12"/>
        <v>0</v>
      </c>
    </row>
    <row r="95" spans="1:15" ht="14.25">
      <c r="A95" s="10" t="s">
        <v>50</v>
      </c>
      <c r="B95" s="29">
        <f t="shared" si="0"/>
        <v>10524.654</v>
      </c>
      <c r="C95" s="29">
        <f t="shared" si="1"/>
        <v>13266.132</v>
      </c>
      <c r="D95" s="29">
        <f t="shared" si="2"/>
        <v>17955.165</v>
      </c>
      <c r="E95" s="29">
        <f t="shared" si="3"/>
        <v>16706.254</v>
      </c>
      <c r="F95" s="29">
        <f t="shared" si="4"/>
        <v>875.344</v>
      </c>
      <c r="G95" s="29">
        <f t="shared" si="5"/>
        <v>14549.184</v>
      </c>
      <c r="H95" s="29">
        <f t="shared" si="6"/>
        <v>255.155</v>
      </c>
      <c r="I95" s="29">
        <f t="shared" si="7"/>
        <v>181.867</v>
      </c>
      <c r="J95" s="29">
        <f t="shared" si="8"/>
        <v>3122.898</v>
      </c>
      <c r="K95" s="29">
        <f t="shared" si="9"/>
        <v>3381.09</v>
      </c>
      <c r="L95" s="29">
        <f t="shared" si="10"/>
        <v>11122.747</v>
      </c>
      <c r="M95" s="29">
        <f t="shared" si="11"/>
        <v>176.496</v>
      </c>
      <c r="O95" s="2">
        <f t="shared" si="12"/>
        <v>0</v>
      </c>
    </row>
    <row r="96" spans="1:15" ht="14.25">
      <c r="A96" s="10" t="s">
        <v>7</v>
      </c>
      <c r="B96" s="29">
        <f t="shared" si="0"/>
        <v>50.529</v>
      </c>
      <c r="C96" s="29">
        <f t="shared" si="1"/>
        <v>117.032</v>
      </c>
      <c r="D96" s="29">
        <f t="shared" si="2"/>
        <v>357.091</v>
      </c>
      <c r="E96" s="29">
        <f t="shared" si="3"/>
        <v>462.644</v>
      </c>
      <c r="F96" s="29">
        <f t="shared" si="4"/>
        <v>19.382</v>
      </c>
      <c r="G96" s="29">
        <f t="shared" si="5"/>
        <v>26.102</v>
      </c>
      <c r="H96" s="29" t="str">
        <f t="shared" si="6"/>
        <v>:</v>
      </c>
      <c r="I96" s="29" t="str">
        <f t="shared" si="7"/>
        <v>:</v>
      </c>
      <c r="J96" s="29">
        <f t="shared" si="8"/>
        <v>31.687</v>
      </c>
      <c r="K96" s="29">
        <f t="shared" si="9"/>
        <v>94.301</v>
      </c>
      <c r="L96" s="29" t="str">
        <f t="shared" si="10"/>
        <v>:</v>
      </c>
      <c r="M96" s="29" t="str">
        <f t="shared" si="11"/>
        <v>(c)</v>
      </c>
      <c r="O96" s="2">
        <f t="shared" si="12"/>
        <v>3</v>
      </c>
    </row>
    <row r="97" spans="1:15" ht="14.25">
      <c r="A97" s="10" t="s">
        <v>8</v>
      </c>
      <c r="B97" s="29">
        <f t="shared" si="0"/>
        <v>618.369</v>
      </c>
      <c r="C97" s="29">
        <f t="shared" si="1"/>
        <v>633.474</v>
      </c>
      <c r="D97" s="29">
        <f t="shared" si="2"/>
        <v>2831.037</v>
      </c>
      <c r="E97" s="29">
        <f t="shared" si="3"/>
        <v>1822.912</v>
      </c>
      <c r="F97" s="29">
        <f t="shared" si="4"/>
        <v>48.28</v>
      </c>
      <c r="G97" s="29">
        <f t="shared" si="5"/>
        <v>52.821</v>
      </c>
      <c r="H97" s="29">
        <f t="shared" si="6"/>
        <v>9.168</v>
      </c>
      <c r="I97" s="29">
        <f t="shared" si="7"/>
        <v>14.882</v>
      </c>
      <c r="J97" s="29">
        <f t="shared" si="8"/>
        <v>189.124</v>
      </c>
      <c r="K97" s="29">
        <f t="shared" si="9"/>
        <v>315.894</v>
      </c>
      <c r="L97" s="29">
        <f t="shared" si="10"/>
        <v>19.843</v>
      </c>
      <c r="M97" s="29">
        <f t="shared" si="11"/>
        <v>8.804</v>
      </c>
      <c r="O97" s="2">
        <f t="shared" si="12"/>
        <v>0</v>
      </c>
    </row>
    <row r="98" spans="1:15" ht="14.25">
      <c r="A98" s="10" t="s">
        <v>9</v>
      </c>
      <c r="B98" s="29">
        <f t="shared" si="0"/>
        <v>2256.372</v>
      </c>
      <c r="C98" s="29">
        <f t="shared" si="1"/>
        <v>1685.867</v>
      </c>
      <c r="D98" s="29">
        <f t="shared" si="2"/>
        <v>1454.632</v>
      </c>
      <c r="E98" s="29">
        <f t="shared" si="3"/>
        <v>1673.681</v>
      </c>
      <c r="F98" s="29">
        <f t="shared" si="4"/>
        <v>109.297</v>
      </c>
      <c r="G98" s="29">
        <f t="shared" si="5"/>
        <v>892.763</v>
      </c>
      <c r="H98" s="29" t="str">
        <f t="shared" si="6"/>
        <v>:</v>
      </c>
      <c r="I98" s="29">
        <f t="shared" si="7"/>
        <v>1.584</v>
      </c>
      <c r="J98" s="29">
        <f t="shared" si="8"/>
        <v>21.28</v>
      </c>
      <c r="K98" s="29">
        <f t="shared" si="9"/>
        <v>95.336</v>
      </c>
      <c r="L98" s="29">
        <f t="shared" si="10"/>
        <v>733.481</v>
      </c>
      <c r="M98" s="29">
        <f t="shared" si="11"/>
        <v>174.1</v>
      </c>
      <c r="O98" s="2">
        <f t="shared" si="12"/>
        <v>1</v>
      </c>
    </row>
    <row r="99" spans="1:15" ht="14.25">
      <c r="A99" s="10" t="s">
        <v>10</v>
      </c>
      <c r="B99" s="29">
        <f t="shared" si="0"/>
        <v>31343.389</v>
      </c>
      <c r="C99" s="29">
        <f t="shared" si="1"/>
        <v>37982.029</v>
      </c>
      <c r="D99" s="29">
        <f t="shared" si="2"/>
        <v>13834.6</v>
      </c>
      <c r="E99" s="29">
        <f t="shared" si="3"/>
        <v>16077.356</v>
      </c>
      <c r="F99" s="29">
        <f t="shared" si="4"/>
        <v>8061.915</v>
      </c>
      <c r="G99" s="29">
        <f t="shared" si="5"/>
        <v>6549.043</v>
      </c>
      <c r="H99" s="29">
        <f t="shared" si="6"/>
        <v>228.52</v>
      </c>
      <c r="I99" s="29">
        <f t="shared" si="7"/>
        <v>104.477</v>
      </c>
      <c r="J99" s="29">
        <f t="shared" si="8"/>
        <v>223.241</v>
      </c>
      <c r="K99" s="29">
        <f t="shared" si="9"/>
        <v>157.373</v>
      </c>
      <c r="L99" s="29">
        <f t="shared" si="10"/>
        <v>19420.624</v>
      </c>
      <c r="M99" s="29">
        <f t="shared" si="11"/>
        <v>11117.046</v>
      </c>
      <c r="O99" s="2">
        <f t="shared" si="12"/>
        <v>0</v>
      </c>
    </row>
    <row r="100" spans="1:15" ht="14.25">
      <c r="A100" s="10" t="s">
        <v>11</v>
      </c>
      <c r="B100" s="29">
        <f t="shared" si="0"/>
        <v>24523.611</v>
      </c>
      <c r="C100" s="29">
        <f t="shared" si="1"/>
        <v>29769.882</v>
      </c>
      <c r="D100" s="29">
        <f t="shared" si="2"/>
        <v>29208.746</v>
      </c>
      <c r="E100" s="29">
        <f t="shared" si="3"/>
        <v>30230.424</v>
      </c>
      <c r="F100" s="29">
        <f t="shared" si="4"/>
        <v>2149.732</v>
      </c>
      <c r="G100" s="29">
        <f t="shared" si="5"/>
        <v>3773.304</v>
      </c>
      <c r="H100" s="29">
        <f t="shared" si="6"/>
        <v>330.312</v>
      </c>
      <c r="I100" s="29">
        <f t="shared" si="7"/>
        <v>712.253</v>
      </c>
      <c r="J100" s="29">
        <f t="shared" si="8"/>
        <v>2497.687</v>
      </c>
      <c r="K100" s="29">
        <f t="shared" si="9"/>
        <v>3462.443</v>
      </c>
      <c r="L100" s="29">
        <f t="shared" si="10"/>
        <v>2625.837</v>
      </c>
      <c r="M100" s="29">
        <f t="shared" si="11"/>
        <v>2615.355</v>
      </c>
      <c r="O100" s="2">
        <f t="shared" si="12"/>
        <v>0</v>
      </c>
    </row>
    <row r="101" spans="1:15" ht="14.25">
      <c r="A101" s="10" t="s">
        <v>12</v>
      </c>
      <c r="B101" s="29" t="str">
        <f t="shared" si="0"/>
        <v>:</v>
      </c>
      <c r="C101" s="29">
        <f t="shared" si="1"/>
        <v>727.129</v>
      </c>
      <c r="D101" s="29" t="str">
        <f t="shared" si="2"/>
        <v>:</v>
      </c>
      <c r="E101" s="29">
        <f t="shared" si="3"/>
        <v>668.739</v>
      </c>
      <c r="F101" s="29" t="str">
        <f t="shared" si="4"/>
        <v>:</v>
      </c>
      <c r="G101" s="29">
        <f t="shared" si="5"/>
        <v>115.247</v>
      </c>
      <c r="H101" s="29" t="str">
        <f t="shared" si="6"/>
        <v>:</v>
      </c>
      <c r="I101" s="29">
        <f t="shared" si="7"/>
        <v>1.596</v>
      </c>
      <c r="J101" s="29" t="str">
        <f t="shared" si="8"/>
        <v>:</v>
      </c>
      <c r="K101" s="29">
        <f t="shared" si="9"/>
        <v>58.494</v>
      </c>
      <c r="L101" s="29" t="str">
        <f t="shared" si="10"/>
        <v>:</v>
      </c>
      <c r="M101" s="29">
        <f t="shared" si="11"/>
        <v>6.202</v>
      </c>
      <c r="O101" s="2">
        <f t="shared" si="12"/>
        <v>6</v>
      </c>
    </row>
    <row r="102" spans="1:15" ht="14.25">
      <c r="A102" s="10" t="s">
        <v>13</v>
      </c>
      <c r="B102" s="29">
        <f t="shared" si="0"/>
        <v>43292.72</v>
      </c>
      <c r="C102" s="29">
        <f t="shared" si="1"/>
        <v>32642.764</v>
      </c>
      <c r="D102" s="29">
        <f t="shared" si="2"/>
        <v>8327.293</v>
      </c>
      <c r="E102" s="29">
        <f t="shared" si="3"/>
        <v>7114.264</v>
      </c>
      <c r="F102" s="29">
        <f t="shared" si="4"/>
        <v>7927.733</v>
      </c>
      <c r="G102" s="29">
        <f t="shared" si="5"/>
        <v>2725.867</v>
      </c>
      <c r="H102" s="29">
        <f t="shared" si="6"/>
        <v>97.426</v>
      </c>
      <c r="I102" s="29">
        <f t="shared" si="7"/>
        <v>37.428</v>
      </c>
      <c r="J102" s="29">
        <f t="shared" si="8"/>
        <v>466.716</v>
      </c>
      <c r="K102" s="29">
        <f t="shared" si="9"/>
        <v>214.82</v>
      </c>
      <c r="L102" s="29">
        <f t="shared" si="10"/>
        <v>10137.993</v>
      </c>
      <c r="M102" s="29">
        <f t="shared" si="11"/>
        <v>13715.876</v>
      </c>
      <c r="O102" s="2">
        <f t="shared" si="12"/>
        <v>0</v>
      </c>
    </row>
    <row r="103" spans="1:15" ht="14.25">
      <c r="A103" s="10" t="s">
        <v>14</v>
      </c>
      <c r="B103" s="29" t="str">
        <f t="shared" si="0"/>
        <v>:</v>
      </c>
      <c r="C103" s="29">
        <f t="shared" si="1"/>
        <v>817.955</v>
      </c>
      <c r="D103" s="29" t="str">
        <f t="shared" si="2"/>
        <v>:</v>
      </c>
      <c r="E103" s="29">
        <f t="shared" si="3"/>
        <v>138.932</v>
      </c>
      <c r="F103" s="29" t="str">
        <f t="shared" si="4"/>
        <v>:</v>
      </c>
      <c r="G103" s="29">
        <f t="shared" si="5"/>
        <v>124.258</v>
      </c>
      <c r="H103" s="29" t="str">
        <f t="shared" si="6"/>
        <v>:</v>
      </c>
      <c r="I103" s="29">
        <f t="shared" si="7"/>
        <v>1.114</v>
      </c>
      <c r="J103" s="29" t="str">
        <f t="shared" si="8"/>
        <v>:</v>
      </c>
      <c r="K103" s="29">
        <f t="shared" si="9"/>
        <v>0.132</v>
      </c>
      <c r="L103" s="29" t="str">
        <f t="shared" si="10"/>
        <v>:</v>
      </c>
      <c r="M103" s="29">
        <f t="shared" si="11"/>
        <v>31.337</v>
      </c>
      <c r="O103" s="2">
        <f t="shared" si="12"/>
        <v>6</v>
      </c>
    </row>
    <row r="104" spans="1:15" ht="14.25">
      <c r="A104" s="10" t="s">
        <v>15</v>
      </c>
      <c r="B104" s="29">
        <f t="shared" si="0"/>
        <v>148.222</v>
      </c>
      <c r="C104" s="29">
        <f t="shared" si="1"/>
        <v>266.538</v>
      </c>
      <c r="D104" s="29">
        <f t="shared" si="2"/>
        <v>722.05</v>
      </c>
      <c r="E104" s="29">
        <f t="shared" si="3"/>
        <v>801.179</v>
      </c>
      <c r="F104" s="29">
        <f t="shared" si="4"/>
        <v>34.164</v>
      </c>
      <c r="G104" s="29">
        <f t="shared" si="5"/>
        <v>32.984</v>
      </c>
      <c r="H104" s="29" t="str">
        <f t="shared" si="6"/>
        <v>:</v>
      </c>
      <c r="I104" s="29">
        <f t="shared" si="7"/>
        <v>3.495</v>
      </c>
      <c r="J104" s="29">
        <f t="shared" si="8"/>
        <v>163.599</v>
      </c>
      <c r="K104" s="29">
        <f t="shared" si="9"/>
        <v>367.561</v>
      </c>
      <c r="L104" s="29">
        <f t="shared" si="10"/>
        <v>5.966</v>
      </c>
      <c r="M104" s="29">
        <f t="shared" si="11"/>
        <v>6.675</v>
      </c>
      <c r="O104" s="2">
        <f t="shared" si="12"/>
        <v>1</v>
      </c>
    </row>
    <row r="105" spans="1:15" ht="14.25">
      <c r="A105" s="10" t="s">
        <v>16</v>
      </c>
      <c r="B105" s="29">
        <f t="shared" si="0"/>
        <v>362.866</v>
      </c>
      <c r="C105" s="29">
        <f t="shared" si="1"/>
        <v>690.115</v>
      </c>
      <c r="D105" s="29">
        <f t="shared" si="2"/>
        <v>1772.873</v>
      </c>
      <c r="E105" s="29">
        <f t="shared" si="3"/>
        <v>1251.548</v>
      </c>
      <c r="F105" s="29">
        <f t="shared" si="4"/>
        <v>24.995</v>
      </c>
      <c r="G105" s="29">
        <f t="shared" si="5"/>
        <v>53.837</v>
      </c>
      <c r="H105" s="29" t="str">
        <f t="shared" si="6"/>
        <v>:</v>
      </c>
      <c r="I105" s="29" t="str">
        <f t="shared" si="7"/>
        <v>:</v>
      </c>
      <c r="J105" s="29">
        <f t="shared" si="8"/>
        <v>402.931</v>
      </c>
      <c r="K105" s="29">
        <f t="shared" si="9"/>
        <v>997.963</v>
      </c>
      <c r="L105" s="29" t="str">
        <f t="shared" si="10"/>
        <v>:</v>
      </c>
      <c r="M105" s="29" t="str">
        <f t="shared" si="11"/>
        <v>(c)</v>
      </c>
      <c r="O105" s="2">
        <f t="shared" si="12"/>
        <v>3</v>
      </c>
    </row>
    <row r="106" spans="1:15" ht="14.25">
      <c r="A106" s="10" t="s">
        <v>17</v>
      </c>
      <c r="B106" s="29">
        <f t="shared" si="0"/>
        <v>92.08</v>
      </c>
      <c r="C106" s="29" t="str">
        <f t="shared" si="1"/>
        <v>:</v>
      </c>
      <c r="D106" s="29">
        <f t="shared" si="2"/>
        <v>102.073</v>
      </c>
      <c r="E106" s="29" t="str">
        <f t="shared" si="3"/>
        <v>:</v>
      </c>
      <c r="F106" s="29" t="str">
        <f t="shared" si="4"/>
        <v>:</v>
      </c>
      <c r="G106" s="29" t="str">
        <f t="shared" si="5"/>
        <v>:</v>
      </c>
      <c r="H106" s="29">
        <f t="shared" si="6"/>
        <v>1.107</v>
      </c>
      <c r="I106" s="29" t="str">
        <f t="shared" si="7"/>
        <v>:</v>
      </c>
      <c r="J106" s="29" t="str">
        <f t="shared" si="8"/>
        <v>:</v>
      </c>
      <c r="K106" s="29" t="str">
        <f t="shared" si="9"/>
        <v>:</v>
      </c>
      <c r="L106" s="29" t="str">
        <f t="shared" si="10"/>
        <v>:</v>
      </c>
      <c r="M106" s="29" t="str">
        <f t="shared" si="11"/>
        <v>:</v>
      </c>
      <c r="O106" s="2">
        <f t="shared" si="12"/>
        <v>9</v>
      </c>
    </row>
    <row r="107" spans="1:15" ht="14.25">
      <c r="A107" s="10" t="s">
        <v>18</v>
      </c>
      <c r="B107" s="29">
        <f t="shared" si="0"/>
        <v>2997.436</v>
      </c>
      <c r="C107" s="29">
        <f t="shared" si="1"/>
        <v>4170.518</v>
      </c>
      <c r="D107" s="29">
        <f t="shared" si="2"/>
        <v>3668.067</v>
      </c>
      <c r="E107" s="29">
        <f t="shared" si="3"/>
        <v>4269.854</v>
      </c>
      <c r="F107" s="29">
        <f t="shared" si="4"/>
        <v>522.094</v>
      </c>
      <c r="G107" s="29">
        <f t="shared" si="5"/>
        <v>859.884</v>
      </c>
      <c r="H107" s="29">
        <f t="shared" si="6"/>
        <v>2.089</v>
      </c>
      <c r="I107" s="29">
        <f t="shared" si="7"/>
        <v>2.162</v>
      </c>
      <c r="J107" s="29">
        <f t="shared" si="8"/>
        <v>223.697</v>
      </c>
      <c r="K107" s="29">
        <f t="shared" si="9"/>
        <v>203.047</v>
      </c>
      <c r="L107" s="29">
        <f t="shared" si="10"/>
        <v>1134.554</v>
      </c>
      <c r="M107" s="29">
        <f t="shared" si="11"/>
        <v>248.758</v>
      </c>
      <c r="O107" s="2">
        <f t="shared" si="12"/>
        <v>0</v>
      </c>
    </row>
    <row r="108" spans="1:15" ht="14.25">
      <c r="A108" s="10" t="s">
        <v>19</v>
      </c>
      <c r="B108" s="29">
        <f t="shared" si="0"/>
        <v>95.04</v>
      </c>
      <c r="C108" s="29">
        <f t="shared" si="1"/>
        <v>101.552</v>
      </c>
      <c r="D108" s="29">
        <f t="shared" si="2"/>
        <v>6.223</v>
      </c>
      <c r="E108" s="29">
        <f t="shared" si="3"/>
        <v>2.406</v>
      </c>
      <c r="F108" s="29">
        <f t="shared" si="4"/>
        <v>2.994</v>
      </c>
      <c r="G108" s="29">
        <f t="shared" si="5"/>
        <v>3.098</v>
      </c>
      <c r="H108" s="29">
        <f t="shared" si="6"/>
        <v>0.911</v>
      </c>
      <c r="I108" s="29">
        <f t="shared" si="7"/>
        <v>0.235</v>
      </c>
      <c r="J108" s="29" t="str">
        <f t="shared" si="8"/>
        <v>:</v>
      </c>
      <c r="K108" s="29" t="str">
        <f t="shared" si="9"/>
        <v>:</v>
      </c>
      <c r="L108" s="29">
        <f t="shared" si="10"/>
        <v>24.365</v>
      </c>
      <c r="M108" s="29">
        <f t="shared" si="11"/>
        <v>1.02</v>
      </c>
      <c r="O108" s="2">
        <f t="shared" si="12"/>
        <v>2</v>
      </c>
    </row>
    <row r="109" spans="1:15" ht="14.25">
      <c r="A109" s="10" t="s">
        <v>20</v>
      </c>
      <c r="B109" s="29">
        <f t="shared" si="0"/>
        <v>4238.434</v>
      </c>
      <c r="C109" s="29">
        <f t="shared" si="1"/>
        <v>4724.858</v>
      </c>
      <c r="D109" s="29">
        <f t="shared" si="2"/>
        <v>3024.767</v>
      </c>
      <c r="E109" s="29">
        <f t="shared" si="3"/>
        <v>2901.786</v>
      </c>
      <c r="F109" s="29">
        <f t="shared" si="4"/>
        <v>270.422</v>
      </c>
      <c r="G109" s="29">
        <f t="shared" si="5"/>
        <v>285.835</v>
      </c>
      <c r="H109" s="29">
        <f t="shared" si="6"/>
        <v>32.373</v>
      </c>
      <c r="I109" s="29">
        <f t="shared" si="7"/>
        <v>29.642</v>
      </c>
      <c r="J109" s="29">
        <f t="shared" si="8"/>
        <v>206.187</v>
      </c>
      <c r="K109" s="29">
        <f t="shared" si="9"/>
        <v>386.011</v>
      </c>
      <c r="L109" s="29">
        <f t="shared" si="10"/>
        <v>3181.65</v>
      </c>
      <c r="M109" s="29">
        <f t="shared" si="11"/>
        <v>2243.936</v>
      </c>
      <c r="O109" s="2">
        <f t="shared" si="12"/>
        <v>0</v>
      </c>
    </row>
    <row r="110" spans="1:15" ht="14.25">
      <c r="A110" s="10" t="s">
        <v>21</v>
      </c>
      <c r="B110" s="29">
        <f t="shared" si="0"/>
        <v>1550.176</v>
      </c>
      <c r="C110" s="29">
        <f t="shared" si="1"/>
        <v>1991.638</v>
      </c>
      <c r="D110" s="29">
        <f t="shared" si="2"/>
        <v>1505.163</v>
      </c>
      <c r="E110" s="29">
        <f t="shared" si="3"/>
        <v>1296.943</v>
      </c>
      <c r="F110" s="29">
        <f t="shared" si="4"/>
        <v>241.938</v>
      </c>
      <c r="G110" s="29">
        <f t="shared" si="5"/>
        <v>1185.853</v>
      </c>
      <c r="H110" s="29">
        <f t="shared" si="6"/>
        <v>33.428</v>
      </c>
      <c r="I110" s="29">
        <f t="shared" si="7"/>
        <v>7.587</v>
      </c>
      <c r="J110" s="29">
        <f t="shared" si="8"/>
        <v>59.369</v>
      </c>
      <c r="K110" s="29">
        <f t="shared" si="9"/>
        <v>81.701</v>
      </c>
      <c r="L110" s="29">
        <f t="shared" si="10"/>
        <v>58.2</v>
      </c>
      <c r="M110" s="29">
        <f t="shared" si="11"/>
        <v>61.16</v>
      </c>
      <c r="O110" s="2">
        <f t="shared" si="12"/>
        <v>0</v>
      </c>
    </row>
    <row r="111" spans="1:15" ht="14.25">
      <c r="A111" s="10" t="s">
        <v>22</v>
      </c>
      <c r="B111" s="29">
        <f t="shared" si="0"/>
        <v>6080.802</v>
      </c>
      <c r="C111" s="29">
        <f t="shared" si="1"/>
        <v>6927.315</v>
      </c>
      <c r="D111" s="29">
        <f t="shared" si="2"/>
        <v>12408.486</v>
      </c>
      <c r="E111" s="29">
        <f t="shared" si="3"/>
        <v>13655.478</v>
      </c>
      <c r="F111" s="29">
        <f t="shared" si="4"/>
        <v>991.417</v>
      </c>
      <c r="G111" s="29">
        <f t="shared" si="5"/>
        <v>1819.059</v>
      </c>
      <c r="H111" s="29">
        <f t="shared" si="6"/>
        <v>12.227</v>
      </c>
      <c r="I111" s="29">
        <f t="shared" si="7"/>
        <v>7.184</v>
      </c>
      <c r="J111" s="29">
        <f t="shared" si="8"/>
        <v>1593.141</v>
      </c>
      <c r="K111" s="29">
        <f t="shared" si="9"/>
        <v>2150.454</v>
      </c>
      <c r="L111" s="29">
        <f t="shared" si="10"/>
        <v>689.379</v>
      </c>
      <c r="M111" s="29">
        <f t="shared" si="11"/>
        <v>514.066</v>
      </c>
      <c r="O111" s="2">
        <f t="shared" si="12"/>
        <v>0</v>
      </c>
    </row>
    <row r="112" spans="1:15" ht="14.25">
      <c r="A112" s="10" t="s">
        <v>23</v>
      </c>
      <c r="B112" s="29">
        <f t="shared" si="0"/>
        <v>9974.797</v>
      </c>
      <c r="C112" s="29">
        <f t="shared" si="1"/>
        <v>4181.275</v>
      </c>
      <c r="D112" s="29">
        <f t="shared" si="2"/>
        <v>1995.991</v>
      </c>
      <c r="E112" s="29">
        <f t="shared" si="3"/>
        <v>1899.471</v>
      </c>
      <c r="F112" s="29">
        <f t="shared" si="4"/>
        <v>877.774</v>
      </c>
      <c r="G112" s="29">
        <f t="shared" si="5"/>
        <v>943.294</v>
      </c>
      <c r="H112" s="29">
        <f t="shared" si="6"/>
        <v>13.09</v>
      </c>
      <c r="I112" s="29">
        <f t="shared" si="7"/>
        <v>15.02</v>
      </c>
      <c r="J112" s="29">
        <f t="shared" si="8"/>
        <v>3.868</v>
      </c>
      <c r="K112" s="29">
        <f t="shared" si="9"/>
        <v>5.748</v>
      </c>
      <c r="L112" s="29">
        <f t="shared" si="10"/>
        <v>1158.091</v>
      </c>
      <c r="M112" s="29">
        <f t="shared" si="11"/>
        <v>1124.123</v>
      </c>
      <c r="O112" s="2">
        <f t="shared" si="12"/>
        <v>0</v>
      </c>
    </row>
    <row r="113" spans="1:15" ht="14.25">
      <c r="A113" s="10" t="s">
        <v>24</v>
      </c>
      <c r="B113" s="29">
        <f t="shared" si="0"/>
        <v>3481.611</v>
      </c>
      <c r="C113" s="29">
        <f t="shared" si="1"/>
        <v>4600.276</v>
      </c>
      <c r="D113" s="29">
        <f t="shared" si="2"/>
        <v>6770.904</v>
      </c>
      <c r="E113" s="29">
        <f t="shared" si="3"/>
        <v>5486.476</v>
      </c>
      <c r="F113" s="29">
        <f t="shared" si="4"/>
        <v>807.802</v>
      </c>
      <c r="G113" s="29">
        <f t="shared" si="5"/>
        <v>944.523</v>
      </c>
      <c r="H113" s="29">
        <f t="shared" si="6"/>
        <v>0.756</v>
      </c>
      <c r="I113" s="29">
        <f t="shared" si="7"/>
        <v>4.981</v>
      </c>
      <c r="J113" s="29">
        <f t="shared" si="8"/>
        <v>335.296</v>
      </c>
      <c r="K113" s="29">
        <f t="shared" si="9"/>
        <v>428.404</v>
      </c>
      <c r="L113" s="29">
        <f t="shared" si="10"/>
        <v>30.055</v>
      </c>
      <c r="M113" s="29">
        <f t="shared" si="11"/>
        <v>83.554</v>
      </c>
      <c r="O113" s="2">
        <f t="shared" si="12"/>
        <v>0</v>
      </c>
    </row>
    <row r="114" spans="1:15" ht="14.25">
      <c r="A114" s="10" t="s">
        <v>25</v>
      </c>
      <c r="B114" s="29">
        <f t="shared" si="0"/>
        <v>797.046</v>
      </c>
      <c r="C114" s="29">
        <f t="shared" si="1"/>
        <v>794.727</v>
      </c>
      <c r="D114" s="29">
        <f t="shared" si="2"/>
        <v>264.289</v>
      </c>
      <c r="E114" s="29">
        <f t="shared" si="3"/>
        <v>235.302</v>
      </c>
      <c r="F114" s="29">
        <f t="shared" si="4"/>
        <v>38.493</v>
      </c>
      <c r="G114" s="29">
        <f t="shared" si="5"/>
        <v>50.079</v>
      </c>
      <c r="H114" s="29">
        <f t="shared" si="6"/>
        <v>0.974</v>
      </c>
      <c r="I114" s="29">
        <f t="shared" si="7"/>
        <v>1.046</v>
      </c>
      <c r="J114" s="29">
        <f t="shared" si="8"/>
        <v>0.594</v>
      </c>
      <c r="K114" s="29">
        <f t="shared" si="9"/>
        <v>3.67</v>
      </c>
      <c r="L114" s="29">
        <f t="shared" si="10"/>
        <v>20.326</v>
      </c>
      <c r="M114" s="29">
        <f t="shared" si="11"/>
        <v>2.198</v>
      </c>
      <c r="O114" s="2">
        <f t="shared" si="12"/>
        <v>0</v>
      </c>
    </row>
    <row r="115" spans="1:15" ht="14.25">
      <c r="A115" s="10" t="s">
        <v>26</v>
      </c>
      <c r="B115" s="29">
        <f t="shared" si="0"/>
        <v>540.82</v>
      </c>
      <c r="C115" s="29">
        <f t="shared" si="1"/>
        <v>685.325</v>
      </c>
      <c r="D115" s="29">
        <f t="shared" si="2"/>
        <v>1079.871</v>
      </c>
      <c r="E115" s="29">
        <f t="shared" si="3"/>
        <v>1105.104</v>
      </c>
      <c r="F115" s="29">
        <f t="shared" si="4"/>
        <v>63.693</v>
      </c>
      <c r="G115" s="29">
        <f t="shared" si="5"/>
        <v>138.965</v>
      </c>
      <c r="H115" s="29">
        <f t="shared" si="6"/>
        <v>0</v>
      </c>
      <c r="I115" s="29" t="str">
        <f t="shared" si="7"/>
        <v>:</v>
      </c>
      <c r="J115" s="29">
        <f t="shared" si="8"/>
        <v>112.724</v>
      </c>
      <c r="K115" s="29">
        <f t="shared" si="9"/>
        <v>201.95</v>
      </c>
      <c r="L115" s="29">
        <f t="shared" si="10"/>
        <v>8.881</v>
      </c>
      <c r="M115" s="29">
        <f t="shared" si="11"/>
        <v>75.329</v>
      </c>
      <c r="O115" s="2">
        <f t="shared" si="12"/>
        <v>1</v>
      </c>
    </row>
    <row r="116" spans="1:15" ht="14.25">
      <c r="A116" s="10" t="s">
        <v>27</v>
      </c>
      <c r="B116" s="29">
        <f t="shared" si="0"/>
        <v>165.151</v>
      </c>
      <c r="C116" s="29">
        <f t="shared" si="1"/>
        <v>3227.75</v>
      </c>
      <c r="D116" s="29">
        <f t="shared" si="2"/>
        <v>1452.126</v>
      </c>
      <c r="E116" s="29">
        <f t="shared" si="3"/>
        <v>1006.413</v>
      </c>
      <c r="F116" s="29">
        <f t="shared" si="4"/>
        <v>31.419</v>
      </c>
      <c r="G116" s="29">
        <f t="shared" si="5"/>
        <v>24.998</v>
      </c>
      <c r="H116" s="29" t="str">
        <f t="shared" si="6"/>
        <v>:</v>
      </c>
      <c r="I116" s="29">
        <f t="shared" si="7"/>
        <v>1.022</v>
      </c>
      <c r="J116" s="29">
        <f t="shared" si="8"/>
        <v>59.333</v>
      </c>
      <c r="K116" s="29">
        <f t="shared" si="9"/>
        <v>92.763</v>
      </c>
      <c r="L116" s="29">
        <f t="shared" si="10"/>
        <v>1310.815</v>
      </c>
      <c r="M116" s="29">
        <f t="shared" si="11"/>
        <v>12.963</v>
      </c>
      <c r="O116" s="2">
        <f t="shared" si="12"/>
        <v>1</v>
      </c>
    </row>
    <row r="117" spans="1:15" ht="14.25">
      <c r="A117" s="10" t="s">
        <v>28</v>
      </c>
      <c r="B117" s="29">
        <f t="shared" si="0"/>
        <v>218.458</v>
      </c>
      <c r="C117" s="29">
        <f t="shared" si="1"/>
        <v>264.768</v>
      </c>
      <c r="D117" s="29">
        <f t="shared" si="2"/>
        <v>2136.107</v>
      </c>
      <c r="E117" s="29">
        <f t="shared" si="3"/>
        <v>1731.236</v>
      </c>
      <c r="F117" s="29">
        <f t="shared" si="4"/>
        <v>28.875</v>
      </c>
      <c r="G117" s="29">
        <f t="shared" si="5"/>
        <v>31.421</v>
      </c>
      <c r="H117" s="29" t="str">
        <f t="shared" si="6"/>
        <v>:</v>
      </c>
      <c r="I117" s="29" t="str">
        <f t="shared" si="7"/>
        <v>:</v>
      </c>
      <c r="J117" s="29">
        <f t="shared" si="8"/>
        <v>20.692</v>
      </c>
      <c r="K117" s="29">
        <f t="shared" si="9"/>
        <v>32.418</v>
      </c>
      <c r="L117" s="29">
        <f t="shared" si="10"/>
        <v>10.903</v>
      </c>
      <c r="M117" s="29" t="str">
        <f t="shared" si="11"/>
        <v>(c)</v>
      </c>
      <c r="O117" s="2">
        <f t="shared" si="12"/>
        <v>2</v>
      </c>
    </row>
    <row r="118" spans="1:15" ht="14.25">
      <c r="A118" s="10" t="s">
        <v>29</v>
      </c>
      <c r="B118" s="29">
        <f t="shared" si="0"/>
        <v>8202.563</v>
      </c>
      <c r="C118" s="29">
        <f t="shared" si="1"/>
        <v>5484.053</v>
      </c>
      <c r="D118" s="29">
        <f t="shared" si="2"/>
        <v>11603.879</v>
      </c>
      <c r="E118" s="29">
        <f t="shared" si="3"/>
        <v>9681.731</v>
      </c>
      <c r="F118" s="29">
        <f t="shared" si="4"/>
        <v>2871.36</v>
      </c>
      <c r="G118" s="29">
        <f t="shared" si="5"/>
        <v>433.843</v>
      </c>
      <c r="H118" s="29">
        <f t="shared" si="6"/>
        <v>157.215</v>
      </c>
      <c r="I118" s="29" t="str">
        <f t="shared" si="7"/>
        <v>:</v>
      </c>
      <c r="J118" s="29">
        <f t="shared" si="8"/>
        <v>1573.86</v>
      </c>
      <c r="K118" s="29" t="str">
        <f t="shared" si="9"/>
        <v>:</v>
      </c>
      <c r="L118" s="29">
        <f t="shared" si="10"/>
        <v>17.914</v>
      </c>
      <c r="M118" s="29">
        <f t="shared" si="11"/>
        <v>270.493</v>
      </c>
      <c r="O118" s="2">
        <f t="shared" si="12"/>
        <v>2</v>
      </c>
    </row>
    <row r="120" spans="1:13" ht="14.25">
      <c r="A120" s="10" t="s">
        <v>70</v>
      </c>
      <c r="B120" s="44" t="s">
        <v>2</v>
      </c>
      <c r="C120" s="45"/>
      <c r="D120" s="44" t="s">
        <v>34</v>
      </c>
      <c r="E120" s="45"/>
      <c r="F120" s="44" t="s">
        <v>35</v>
      </c>
      <c r="G120" s="45"/>
      <c r="H120" s="46" t="s">
        <v>36</v>
      </c>
      <c r="I120" s="47"/>
      <c r="J120" s="46" t="s">
        <v>37</v>
      </c>
      <c r="K120" s="47"/>
      <c r="L120" s="44" t="s">
        <v>38</v>
      </c>
      <c r="M120" s="45"/>
    </row>
    <row r="121" spans="1:13" ht="14.25">
      <c r="A121" s="10" t="s">
        <v>71</v>
      </c>
      <c r="B121" s="27" t="s">
        <v>3</v>
      </c>
      <c r="C121" s="27" t="s">
        <v>61</v>
      </c>
      <c r="D121" s="27" t="s">
        <v>3</v>
      </c>
      <c r="E121" s="27">
        <v>2017</v>
      </c>
      <c r="F121" s="27">
        <v>2011</v>
      </c>
      <c r="G121" s="27">
        <v>2017</v>
      </c>
      <c r="H121" s="27">
        <v>2011</v>
      </c>
      <c r="I121" s="27">
        <v>2017</v>
      </c>
      <c r="J121" s="27">
        <v>2011</v>
      </c>
      <c r="K121" s="27">
        <v>2017</v>
      </c>
      <c r="L121" s="27">
        <v>2011</v>
      </c>
      <c r="M121" s="27">
        <v>2017</v>
      </c>
    </row>
    <row r="122" spans="1:13" ht="14.25">
      <c r="A122" s="10" t="s">
        <v>4</v>
      </c>
      <c r="B122" s="29">
        <v>2353.653</v>
      </c>
      <c r="C122" s="29">
        <v>2495.88</v>
      </c>
      <c r="D122" s="29">
        <v>2482.593</v>
      </c>
      <c r="E122" s="29">
        <v>2334.151</v>
      </c>
      <c r="F122" s="29">
        <v>658.82</v>
      </c>
      <c r="G122" s="29">
        <v>535.741</v>
      </c>
      <c r="H122" s="29">
        <v>14.279</v>
      </c>
      <c r="I122" s="29">
        <v>19.113</v>
      </c>
      <c r="J122" s="29">
        <v>244.966</v>
      </c>
      <c r="K122" s="29">
        <v>352.603</v>
      </c>
      <c r="L122" s="29">
        <v>399.048</v>
      </c>
      <c r="M122" s="29">
        <v>751.61</v>
      </c>
    </row>
    <row r="123" spans="1:13" ht="14.25">
      <c r="A123" s="10" t="s">
        <v>6</v>
      </c>
      <c r="B123" s="29">
        <v>639.19</v>
      </c>
      <c r="C123" s="29">
        <v>483.731</v>
      </c>
      <c r="D123" s="29">
        <v>4419.737</v>
      </c>
      <c r="E123" s="29">
        <v>1904.676</v>
      </c>
      <c r="F123" s="29">
        <v>46.218</v>
      </c>
      <c r="G123" s="29">
        <v>43.801</v>
      </c>
      <c r="H123" s="29">
        <v>3.673</v>
      </c>
      <c r="I123" s="29">
        <v>14.634</v>
      </c>
      <c r="J123" s="29">
        <v>172.571</v>
      </c>
      <c r="K123" s="29">
        <v>201.596</v>
      </c>
      <c r="L123" s="29">
        <v>3.172</v>
      </c>
      <c r="M123" s="29">
        <v>1.265</v>
      </c>
    </row>
    <row r="124" spans="1:13" ht="14.25">
      <c r="A124" s="10" t="s">
        <v>50</v>
      </c>
      <c r="B124" s="29">
        <v>10524.654</v>
      </c>
      <c r="C124" s="29">
        <v>13266.132</v>
      </c>
      <c r="D124" s="29">
        <v>17955.165</v>
      </c>
      <c r="E124" s="29">
        <v>16706.254</v>
      </c>
      <c r="F124" s="29">
        <v>875.344</v>
      </c>
      <c r="G124" s="29">
        <v>14549.184</v>
      </c>
      <c r="H124" s="29">
        <v>255.155</v>
      </c>
      <c r="I124" s="29">
        <v>181.867</v>
      </c>
      <c r="J124" s="29">
        <v>3122.898</v>
      </c>
      <c r="K124" s="29">
        <v>3381.09</v>
      </c>
      <c r="L124" s="29">
        <v>11122.747</v>
      </c>
      <c r="M124" s="29">
        <v>176.496</v>
      </c>
    </row>
    <row r="125" spans="1:13" ht="14.25">
      <c r="A125" s="10" t="s">
        <v>8</v>
      </c>
      <c r="B125" s="29">
        <v>618.369</v>
      </c>
      <c r="C125" s="29">
        <v>633.474</v>
      </c>
      <c r="D125" s="29">
        <v>2831.037</v>
      </c>
      <c r="E125" s="29">
        <v>1822.912</v>
      </c>
      <c r="F125" s="29">
        <v>48.28</v>
      </c>
      <c r="G125" s="29">
        <v>52.821</v>
      </c>
      <c r="H125" s="29">
        <v>9.168</v>
      </c>
      <c r="I125" s="29">
        <v>14.882</v>
      </c>
      <c r="J125" s="29">
        <v>189.124</v>
      </c>
      <c r="K125" s="29">
        <v>315.894</v>
      </c>
      <c r="L125" s="29">
        <v>19.843</v>
      </c>
      <c r="M125" s="29">
        <v>8.804</v>
      </c>
    </row>
    <row r="126" spans="1:13" ht="14.25">
      <c r="A126" s="10" t="s">
        <v>10</v>
      </c>
      <c r="B126" s="29">
        <v>31343.389</v>
      </c>
      <c r="C126" s="29">
        <v>37982.029</v>
      </c>
      <c r="D126" s="29">
        <v>13834.6</v>
      </c>
      <c r="E126" s="29">
        <v>16077.356</v>
      </c>
      <c r="F126" s="29">
        <v>8061.915</v>
      </c>
      <c r="G126" s="29">
        <v>6549.043</v>
      </c>
      <c r="H126" s="29">
        <v>228.52</v>
      </c>
      <c r="I126" s="29">
        <v>104.477</v>
      </c>
      <c r="J126" s="29">
        <v>223.241</v>
      </c>
      <c r="K126" s="29">
        <v>157.373</v>
      </c>
      <c r="L126" s="29">
        <v>19420.624</v>
      </c>
      <c r="M126" s="29">
        <v>11117.046</v>
      </c>
    </row>
    <row r="127" spans="1:13" ht="14.25">
      <c r="A127" s="10" t="s">
        <v>11</v>
      </c>
      <c r="B127" s="29">
        <v>24523.611</v>
      </c>
      <c r="C127" s="29">
        <v>29769.882</v>
      </c>
      <c r="D127" s="29">
        <v>29208.746</v>
      </c>
      <c r="E127" s="29">
        <v>30230.424</v>
      </c>
      <c r="F127" s="29">
        <v>2149.732</v>
      </c>
      <c r="G127" s="29">
        <v>3773.304</v>
      </c>
      <c r="H127" s="29">
        <v>330.312</v>
      </c>
      <c r="I127" s="29">
        <v>712.253</v>
      </c>
      <c r="J127" s="29">
        <v>2497.687</v>
      </c>
      <c r="K127" s="29">
        <v>3462.443</v>
      </c>
      <c r="L127" s="29">
        <v>2625.837</v>
      </c>
      <c r="M127" s="29">
        <v>2615.355</v>
      </c>
    </row>
    <row r="128" spans="1:13" ht="14.25">
      <c r="A128" s="10" t="s">
        <v>13</v>
      </c>
      <c r="B128" s="29">
        <v>43292.72</v>
      </c>
      <c r="C128" s="29">
        <v>32642.764</v>
      </c>
      <c r="D128" s="29">
        <v>8327.293</v>
      </c>
      <c r="E128" s="29">
        <v>7114.264</v>
      </c>
      <c r="F128" s="29">
        <v>7927.733</v>
      </c>
      <c r="G128" s="29">
        <v>2725.867</v>
      </c>
      <c r="H128" s="29">
        <v>97.426</v>
      </c>
      <c r="I128" s="29">
        <v>37.428</v>
      </c>
      <c r="J128" s="29">
        <v>466.716</v>
      </c>
      <c r="K128" s="29">
        <v>214.82</v>
      </c>
      <c r="L128" s="29">
        <v>10137.993</v>
      </c>
      <c r="M128" s="29">
        <v>13715.876</v>
      </c>
    </row>
    <row r="129" spans="1:13" ht="14.25">
      <c r="A129" s="10" t="s">
        <v>18</v>
      </c>
      <c r="B129" s="29">
        <v>2997.436</v>
      </c>
      <c r="C129" s="29">
        <v>4170.518</v>
      </c>
      <c r="D129" s="29">
        <v>3668.067</v>
      </c>
      <c r="E129" s="29">
        <v>4269.854</v>
      </c>
      <c r="F129" s="29">
        <v>522.094</v>
      </c>
      <c r="G129" s="29">
        <v>859.884</v>
      </c>
      <c r="H129" s="29">
        <v>2.089</v>
      </c>
      <c r="I129" s="29">
        <v>2.162</v>
      </c>
      <c r="J129" s="29">
        <v>223.697</v>
      </c>
      <c r="K129" s="29">
        <v>203.047</v>
      </c>
      <c r="L129" s="29">
        <v>1134.554</v>
      </c>
      <c r="M129" s="29">
        <v>248.758</v>
      </c>
    </row>
    <row r="130" spans="1:13" ht="14.25">
      <c r="A130" s="10" t="s">
        <v>20</v>
      </c>
      <c r="B130" s="29">
        <v>4238.434</v>
      </c>
      <c r="C130" s="29">
        <v>4724.858</v>
      </c>
      <c r="D130" s="29">
        <v>3024.767</v>
      </c>
      <c r="E130" s="29">
        <v>2901.786</v>
      </c>
      <c r="F130" s="29">
        <v>270.422</v>
      </c>
      <c r="G130" s="29">
        <v>285.835</v>
      </c>
      <c r="H130" s="29">
        <v>32.373</v>
      </c>
      <c r="I130" s="29">
        <v>29.642</v>
      </c>
      <c r="J130" s="29">
        <v>206.187</v>
      </c>
      <c r="K130" s="29">
        <v>386.011</v>
      </c>
      <c r="L130" s="29">
        <v>3181.65</v>
      </c>
      <c r="M130" s="29">
        <v>2243.936</v>
      </c>
    </row>
    <row r="131" spans="1:13" ht="14.25">
      <c r="A131" s="10" t="s">
        <v>21</v>
      </c>
      <c r="B131" s="29">
        <v>1550.176</v>
      </c>
      <c r="C131" s="29">
        <v>1991.638</v>
      </c>
      <c r="D131" s="29">
        <v>1505.163</v>
      </c>
      <c r="E131" s="29">
        <v>1296.943</v>
      </c>
      <c r="F131" s="29">
        <v>241.938</v>
      </c>
      <c r="G131" s="29">
        <v>1185.853</v>
      </c>
      <c r="H131" s="29">
        <v>33.428</v>
      </c>
      <c r="I131" s="29">
        <v>7.587</v>
      </c>
      <c r="J131" s="29">
        <v>59.369</v>
      </c>
      <c r="K131" s="29">
        <v>81.701</v>
      </c>
      <c r="L131" s="29">
        <v>58.2</v>
      </c>
      <c r="M131" s="29">
        <v>61.16</v>
      </c>
    </row>
    <row r="132" spans="1:13" ht="14.25">
      <c r="A132" s="10" t="s">
        <v>22</v>
      </c>
      <c r="B132" s="29">
        <v>6080.802</v>
      </c>
      <c r="C132" s="29">
        <v>6927.315</v>
      </c>
      <c r="D132" s="29">
        <v>12408.486</v>
      </c>
      <c r="E132" s="29">
        <v>13655.478</v>
      </c>
      <c r="F132" s="29">
        <v>991.417</v>
      </c>
      <c r="G132" s="29">
        <v>1819.059</v>
      </c>
      <c r="H132" s="29">
        <v>12.227</v>
      </c>
      <c r="I132" s="29">
        <v>7.184</v>
      </c>
      <c r="J132" s="29">
        <v>1593.141</v>
      </c>
      <c r="K132" s="29">
        <v>2150.454</v>
      </c>
      <c r="L132" s="29">
        <v>689.379</v>
      </c>
      <c r="M132" s="29">
        <v>514.066</v>
      </c>
    </row>
    <row r="133" spans="1:13" ht="14.25">
      <c r="A133" s="10" t="s">
        <v>23</v>
      </c>
      <c r="B133" s="29">
        <v>9974.797</v>
      </c>
      <c r="C133" s="29">
        <v>4181.275</v>
      </c>
      <c r="D133" s="29">
        <v>1995.991</v>
      </c>
      <c r="E133" s="29">
        <v>1899.471</v>
      </c>
      <c r="F133" s="29">
        <v>877.774</v>
      </c>
      <c r="G133" s="29">
        <v>943.294</v>
      </c>
      <c r="H133" s="29">
        <v>13.09</v>
      </c>
      <c r="I133" s="29">
        <v>15.02</v>
      </c>
      <c r="J133" s="29">
        <v>3.868</v>
      </c>
      <c r="K133" s="29">
        <v>5.748</v>
      </c>
      <c r="L133" s="29">
        <v>1158.091</v>
      </c>
      <c r="M133" s="29">
        <v>1124.123</v>
      </c>
    </row>
    <row r="134" spans="1:13" ht="14.25">
      <c r="A134" s="10" t="s">
        <v>24</v>
      </c>
      <c r="B134" s="29">
        <v>3481.611</v>
      </c>
      <c r="C134" s="29">
        <v>4600.276</v>
      </c>
      <c r="D134" s="29">
        <v>6770.904</v>
      </c>
      <c r="E134" s="29">
        <v>5486.476</v>
      </c>
      <c r="F134" s="29">
        <v>807.802</v>
      </c>
      <c r="G134" s="29">
        <v>944.523</v>
      </c>
      <c r="H134" s="29">
        <v>0.756</v>
      </c>
      <c r="I134" s="29">
        <v>4.981</v>
      </c>
      <c r="J134" s="29">
        <v>335.296</v>
      </c>
      <c r="K134" s="29">
        <v>428.404</v>
      </c>
      <c r="L134" s="29">
        <v>30.055</v>
      </c>
      <c r="M134" s="29">
        <v>83.554</v>
      </c>
    </row>
    <row r="135" spans="1:13" ht="14.25">
      <c r="A135" s="10" t="s">
        <v>25</v>
      </c>
      <c r="B135" s="29">
        <v>797.046</v>
      </c>
      <c r="C135" s="29">
        <v>794.727</v>
      </c>
      <c r="D135" s="29">
        <v>264.289</v>
      </c>
      <c r="E135" s="29">
        <v>235.302</v>
      </c>
      <c r="F135" s="29">
        <v>38.493</v>
      </c>
      <c r="G135" s="29">
        <v>50.079</v>
      </c>
      <c r="H135" s="29">
        <v>0.974</v>
      </c>
      <c r="I135" s="29">
        <v>1.046</v>
      </c>
      <c r="J135" s="29">
        <v>0.594</v>
      </c>
      <c r="K135" s="29">
        <v>3.67</v>
      </c>
      <c r="L135" s="29">
        <v>20.326</v>
      </c>
      <c r="M135" s="29">
        <v>2.198</v>
      </c>
    </row>
  </sheetData>
  <mergeCells count="19">
    <mergeCell ref="M5:N5"/>
    <mergeCell ref="B5:B6"/>
    <mergeCell ref="C5:D5"/>
    <mergeCell ref="E5:F5"/>
    <mergeCell ref="G5:H5"/>
    <mergeCell ref="I5:J5"/>
    <mergeCell ref="K5:L5"/>
    <mergeCell ref="L89:M89"/>
    <mergeCell ref="B120:C120"/>
    <mergeCell ref="D120:E120"/>
    <mergeCell ref="F120:G120"/>
    <mergeCell ref="H120:I120"/>
    <mergeCell ref="J120:K120"/>
    <mergeCell ref="L120:M120"/>
    <mergeCell ref="B89:C89"/>
    <mergeCell ref="D89:E89"/>
    <mergeCell ref="F89:G89"/>
    <mergeCell ref="H89:I89"/>
    <mergeCell ref="J89:K89"/>
  </mergeCells>
  <conditionalFormatting sqref="O91:O11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C6:N6 B90:D90 B59 D59 F59 H59 J59 L59 N59 P59 R59 T59 V59 X59 B121:D1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5"/>
  <sheetViews>
    <sheetView showGridLines="0" workbookViewId="0" topLeftCell="A1">
      <selection activeCell="I39" sqref="I39"/>
    </sheetView>
  </sheetViews>
  <sheetFormatPr defaultColWidth="9.00390625" defaultRowHeight="14.25"/>
  <cols>
    <col min="1" max="8" width="9.00390625" style="2" customWidth="1"/>
    <col min="9" max="16" width="10.875" style="2" bestFit="1" customWidth="1"/>
    <col min="17" max="16384" width="9.00390625" style="2" customWidth="1"/>
  </cols>
  <sheetData>
    <row r="1" ht="12"/>
    <row r="2" spans="2:6" ht="15.75">
      <c r="B2"/>
      <c r="C2" s="37"/>
      <c r="D2" s="37"/>
      <c r="E2" s="37"/>
      <c r="F2" s="37"/>
    </row>
    <row r="3" ht="14.25">
      <c r="B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2" ht="15" customHeight="1">
      <c r="B33" s="43" t="s">
        <v>87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ht="15" customHeight="1">
      <c r="B34" s="7" t="s">
        <v>40</v>
      </c>
    </row>
    <row r="35" ht="12"/>
    <row r="56" ht="14.25">
      <c r="A56" s="1" t="s">
        <v>51</v>
      </c>
    </row>
    <row r="57" ht="14.25">
      <c r="A57" s="1" t="s">
        <v>84</v>
      </c>
    </row>
    <row r="58" ht="14.25">
      <c r="A58" s="1"/>
    </row>
    <row r="59" ht="14.25">
      <c r="A59" s="1" t="s">
        <v>59</v>
      </c>
    </row>
    <row r="61" spans="1:2" ht="14.25">
      <c r="A61" s="1" t="s">
        <v>0</v>
      </c>
      <c r="B61" s="3">
        <v>43748.62578703703</v>
      </c>
    </row>
    <row r="62" spans="1:2" ht="14.25">
      <c r="A62" s="1" t="s">
        <v>1</v>
      </c>
      <c r="B62" s="3">
        <v>43755.492882280094</v>
      </c>
    </row>
    <row r="63" spans="1:2" ht="14.25">
      <c r="A63" s="1" t="s">
        <v>52</v>
      </c>
      <c r="B63" s="1" t="s">
        <v>53</v>
      </c>
    </row>
    <row r="65" spans="1:2" ht="14.25">
      <c r="A65" s="1" t="s">
        <v>60</v>
      </c>
      <c r="B65" s="1" t="s">
        <v>3</v>
      </c>
    </row>
    <row r="66" spans="1:2" ht="14.25">
      <c r="A66" s="1" t="s">
        <v>54</v>
      </c>
      <c r="B66" s="1" t="s">
        <v>62</v>
      </c>
    </row>
    <row r="68" spans="1:7" ht="14.25">
      <c r="A68" s="10" t="s">
        <v>41</v>
      </c>
      <c r="B68" s="10" t="s">
        <v>2</v>
      </c>
      <c r="C68" s="10" t="s">
        <v>34</v>
      </c>
      <c r="D68" s="10" t="s">
        <v>35</v>
      </c>
      <c r="E68" s="10" t="s">
        <v>36</v>
      </c>
      <c r="F68" s="10" t="s">
        <v>37</v>
      </c>
      <c r="G68" s="10" t="s">
        <v>38</v>
      </c>
    </row>
    <row r="69" spans="1:9" ht="14.25">
      <c r="A69" s="10" t="s">
        <v>4</v>
      </c>
      <c r="B69" s="11">
        <v>2353653</v>
      </c>
      <c r="C69" s="11">
        <v>2482593</v>
      </c>
      <c r="D69" s="11">
        <v>658820</v>
      </c>
      <c r="E69" s="11">
        <v>14279</v>
      </c>
      <c r="F69" s="11">
        <v>244966</v>
      </c>
      <c r="G69" s="11">
        <v>399048</v>
      </c>
      <c r="I69" s="6"/>
    </row>
    <row r="70" spans="1:7" ht="14.25">
      <c r="A70" s="10" t="s">
        <v>5</v>
      </c>
      <c r="B70" s="26" t="s">
        <v>33</v>
      </c>
      <c r="C70" s="26" t="s">
        <v>33</v>
      </c>
      <c r="D70" s="26" t="s">
        <v>33</v>
      </c>
      <c r="E70" s="26" t="s">
        <v>33</v>
      </c>
      <c r="F70" s="26" t="s">
        <v>33</v>
      </c>
      <c r="G70" s="26" t="s">
        <v>33</v>
      </c>
    </row>
    <row r="71" spans="1:7" ht="14.25">
      <c r="A71" s="10" t="s">
        <v>66</v>
      </c>
      <c r="B71" s="26" t="s">
        <v>33</v>
      </c>
      <c r="C71" s="11">
        <v>3473231</v>
      </c>
      <c r="D71" s="11">
        <v>285044</v>
      </c>
      <c r="E71" s="26" t="s">
        <v>33</v>
      </c>
      <c r="F71" s="11">
        <v>1183447</v>
      </c>
      <c r="G71" s="11">
        <v>462096</v>
      </c>
    </row>
    <row r="72" spans="1:16" ht="14.25">
      <c r="A72" s="10" t="s">
        <v>6</v>
      </c>
      <c r="B72" s="11">
        <v>639190</v>
      </c>
      <c r="C72" s="11">
        <v>4419737</v>
      </c>
      <c r="D72" s="11">
        <v>46218</v>
      </c>
      <c r="E72" s="11">
        <v>3673</v>
      </c>
      <c r="F72" s="11">
        <v>172571</v>
      </c>
      <c r="G72" s="11">
        <v>3172</v>
      </c>
      <c r="J72" s="10">
        <v>2011</v>
      </c>
      <c r="K72" s="10">
        <v>2012</v>
      </c>
      <c r="L72" s="10">
        <v>2013</v>
      </c>
      <c r="M72" s="10">
        <v>2014</v>
      </c>
      <c r="N72" s="10">
        <v>2015</v>
      </c>
      <c r="O72" s="10">
        <v>2016</v>
      </c>
      <c r="P72" s="10">
        <v>2017</v>
      </c>
    </row>
    <row r="73" spans="1:16" ht="14.25">
      <c r="A73" s="10" t="s">
        <v>49</v>
      </c>
      <c r="B73" s="11">
        <v>10524654</v>
      </c>
      <c r="C73" s="11">
        <v>17955165</v>
      </c>
      <c r="D73" s="11">
        <v>875344</v>
      </c>
      <c r="E73" s="11">
        <v>255155</v>
      </c>
      <c r="F73" s="11">
        <v>3122898</v>
      </c>
      <c r="G73" s="11">
        <v>11122747</v>
      </c>
      <c r="J73" s="11">
        <f>SUM(B69:G96)/1000</f>
        <v>381071.739</v>
      </c>
      <c r="K73" s="11">
        <f>SUM(B105:G132)/1000</f>
        <v>362087.978</v>
      </c>
      <c r="L73" s="11">
        <f>SUM(B141:G168)/1000</f>
        <v>358298.827</v>
      </c>
      <c r="M73" s="11">
        <f>SUM(B177:G204)/1000</f>
        <v>396146.841</v>
      </c>
      <c r="N73" s="11">
        <f>SUM(B213:G240)/1000</f>
        <v>386634.715</v>
      </c>
      <c r="O73" s="11">
        <f>SUM(B249:G276)/1000</f>
        <v>386473.879</v>
      </c>
      <c r="P73" s="11">
        <f>SUM(B285:G312)/1000</f>
        <v>375708.22</v>
      </c>
    </row>
    <row r="74" spans="1:7" ht="14.25">
      <c r="A74" s="10" t="s">
        <v>7</v>
      </c>
      <c r="B74" s="11">
        <v>50529</v>
      </c>
      <c r="C74" s="11">
        <v>357091</v>
      </c>
      <c r="D74" s="11">
        <v>19382</v>
      </c>
      <c r="E74" s="26" t="s">
        <v>33</v>
      </c>
      <c r="F74" s="11">
        <v>31687</v>
      </c>
      <c r="G74" s="26" t="s">
        <v>33</v>
      </c>
    </row>
    <row r="75" spans="1:7" ht="14.25">
      <c r="A75" s="10" t="s">
        <v>8</v>
      </c>
      <c r="B75" s="11">
        <v>618369</v>
      </c>
      <c r="C75" s="11">
        <v>2831037</v>
      </c>
      <c r="D75" s="11">
        <v>48280</v>
      </c>
      <c r="E75" s="11">
        <v>9168</v>
      </c>
      <c r="F75" s="11">
        <v>189124</v>
      </c>
      <c r="G75" s="11">
        <v>19843</v>
      </c>
    </row>
    <row r="76" spans="1:7" ht="14.25">
      <c r="A76" s="10" t="s">
        <v>9</v>
      </c>
      <c r="B76" s="11">
        <v>2256372</v>
      </c>
      <c r="C76" s="11">
        <v>1454632</v>
      </c>
      <c r="D76" s="11">
        <v>109297</v>
      </c>
      <c r="E76" s="26" t="s">
        <v>33</v>
      </c>
      <c r="F76" s="11">
        <v>21280</v>
      </c>
      <c r="G76" s="11">
        <v>733481</v>
      </c>
    </row>
    <row r="77" spans="1:7" ht="14.25">
      <c r="A77" s="10" t="s">
        <v>10</v>
      </c>
      <c r="B77" s="11">
        <v>31343389</v>
      </c>
      <c r="C77" s="11">
        <v>13834600</v>
      </c>
      <c r="D77" s="11">
        <v>8061915</v>
      </c>
      <c r="E77" s="11">
        <v>228520</v>
      </c>
      <c r="F77" s="11">
        <v>223241</v>
      </c>
      <c r="G77" s="11">
        <v>19420624</v>
      </c>
    </row>
    <row r="78" spans="1:7" ht="14.25">
      <c r="A78" s="10" t="s">
        <v>11</v>
      </c>
      <c r="B78" s="11">
        <v>24523611</v>
      </c>
      <c r="C78" s="11">
        <v>29208746</v>
      </c>
      <c r="D78" s="11">
        <v>2149732</v>
      </c>
      <c r="E78" s="11">
        <v>330312</v>
      </c>
      <c r="F78" s="11">
        <v>2497687</v>
      </c>
      <c r="G78" s="11">
        <v>2625837</v>
      </c>
    </row>
    <row r="79" spans="1:7" ht="14.25">
      <c r="A79" s="10" t="s">
        <v>12</v>
      </c>
      <c r="B79" s="26" t="s">
        <v>33</v>
      </c>
      <c r="C79" s="26" t="s">
        <v>33</v>
      </c>
      <c r="D79" s="26" t="s">
        <v>33</v>
      </c>
      <c r="E79" s="26" t="s">
        <v>33</v>
      </c>
      <c r="F79" s="26" t="s">
        <v>33</v>
      </c>
      <c r="G79" s="26" t="s">
        <v>33</v>
      </c>
    </row>
    <row r="80" spans="1:7" ht="14.25">
      <c r="A80" s="10" t="s">
        <v>13</v>
      </c>
      <c r="B80" s="11">
        <v>43292720</v>
      </c>
      <c r="C80" s="11">
        <v>8327293</v>
      </c>
      <c r="D80" s="11">
        <v>7927733</v>
      </c>
      <c r="E80" s="11">
        <v>97426</v>
      </c>
      <c r="F80" s="11">
        <v>466716</v>
      </c>
      <c r="G80" s="11">
        <v>10137993</v>
      </c>
    </row>
    <row r="81" spans="1:7" ht="14.25">
      <c r="A81" s="10" t="s">
        <v>14</v>
      </c>
      <c r="B81" s="26" t="s">
        <v>33</v>
      </c>
      <c r="C81" s="26" t="s">
        <v>33</v>
      </c>
      <c r="D81" s="26" t="s">
        <v>33</v>
      </c>
      <c r="E81" s="26" t="s">
        <v>33</v>
      </c>
      <c r="F81" s="26" t="s">
        <v>33</v>
      </c>
      <c r="G81" s="26" t="s">
        <v>33</v>
      </c>
    </row>
    <row r="82" spans="1:7" ht="14.25">
      <c r="A82" s="10" t="s">
        <v>15</v>
      </c>
      <c r="B82" s="11">
        <v>148222</v>
      </c>
      <c r="C82" s="11">
        <v>722050</v>
      </c>
      <c r="D82" s="11">
        <v>34164</v>
      </c>
      <c r="E82" s="26" t="s">
        <v>33</v>
      </c>
      <c r="F82" s="11">
        <v>163599</v>
      </c>
      <c r="G82" s="11">
        <v>5966</v>
      </c>
    </row>
    <row r="83" spans="1:7" ht="14.25">
      <c r="A83" s="10" t="s">
        <v>16</v>
      </c>
      <c r="B83" s="11">
        <v>362866</v>
      </c>
      <c r="C83" s="11">
        <v>1772873</v>
      </c>
      <c r="D83" s="11">
        <v>24995</v>
      </c>
      <c r="E83" s="26" t="s">
        <v>33</v>
      </c>
      <c r="F83" s="11">
        <v>402931</v>
      </c>
      <c r="G83" s="26" t="s">
        <v>33</v>
      </c>
    </row>
    <row r="84" spans="1:7" ht="14.25">
      <c r="A84" s="10" t="s">
        <v>17</v>
      </c>
      <c r="B84" s="11">
        <v>92080</v>
      </c>
      <c r="C84" s="11">
        <v>102073</v>
      </c>
      <c r="D84" s="26" t="s">
        <v>33</v>
      </c>
      <c r="E84" s="11">
        <v>1107</v>
      </c>
      <c r="F84" s="26" t="s">
        <v>33</v>
      </c>
      <c r="G84" s="26" t="s">
        <v>33</v>
      </c>
    </row>
    <row r="85" spans="1:7" ht="14.25">
      <c r="A85" s="10" t="s">
        <v>18</v>
      </c>
      <c r="B85" s="11">
        <v>2997436</v>
      </c>
      <c r="C85" s="11">
        <v>3668067</v>
      </c>
      <c r="D85" s="11">
        <v>522094</v>
      </c>
      <c r="E85" s="11">
        <v>2089</v>
      </c>
      <c r="F85" s="11">
        <v>223697</v>
      </c>
      <c r="G85" s="11">
        <v>1134554</v>
      </c>
    </row>
    <row r="86" spans="1:7" ht="14.25">
      <c r="A86" s="10" t="s">
        <v>19</v>
      </c>
      <c r="B86" s="11">
        <v>95040</v>
      </c>
      <c r="C86" s="11">
        <v>6223</v>
      </c>
      <c r="D86" s="11">
        <v>2994</v>
      </c>
      <c r="E86" s="11">
        <v>911</v>
      </c>
      <c r="F86" s="26" t="s">
        <v>33</v>
      </c>
      <c r="G86" s="11">
        <v>24365</v>
      </c>
    </row>
    <row r="87" spans="1:7" ht="14.25">
      <c r="A87" s="10" t="s">
        <v>20</v>
      </c>
      <c r="B87" s="11">
        <v>4238434</v>
      </c>
      <c r="C87" s="11">
        <v>3024767</v>
      </c>
      <c r="D87" s="11">
        <v>270422</v>
      </c>
      <c r="E87" s="11">
        <v>32373</v>
      </c>
      <c r="F87" s="11">
        <v>206187</v>
      </c>
      <c r="G87" s="11">
        <v>3181650</v>
      </c>
    </row>
    <row r="88" spans="1:7" ht="14.25">
      <c r="A88" s="10" t="s">
        <v>21</v>
      </c>
      <c r="B88" s="11">
        <v>1550176</v>
      </c>
      <c r="C88" s="11">
        <v>1505163</v>
      </c>
      <c r="D88" s="11">
        <v>241938</v>
      </c>
      <c r="E88" s="11">
        <v>33428</v>
      </c>
      <c r="F88" s="11">
        <v>59369</v>
      </c>
      <c r="G88" s="11">
        <v>58200</v>
      </c>
    </row>
    <row r="89" spans="1:7" ht="14.25">
      <c r="A89" s="10" t="s">
        <v>22</v>
      </c>
      <c r="B89" s="11">
        <v>6080802</v>
      </c>
      <c r="C89" s="11">
        <v>12408486</v>
      </c>
      <c r="D89" s="11">
        <v>991417</v>
      </c>
      <c r="E89" s="11">
        <v>12227</v>
      </c>
      <c r="F89" s="11">
        <v>1593141</v>
      </c>
      <c r="G89" s="11">
        <v>689379</v>
      </c>
    </row>
    <row r="90" spans="1:7" ht="14.25">
      <c r="A90" s="10" t="s">
        <v>23</v>
      </c>
      <c r="B90" s="11">
        <v>9974797</v>
      </c>
      <c r="C90" s="11">
        <v>1995991</v>
      </c>
      <c r="D90" s="11">
        <v>877774</v>
      </c>
      <c r="E90" s="11">
        <v>13090</v>
      </c>
      <c r="F90" s="11">
        <v>3868</v>
      </c>
      <c r="G90" s="11">
        <v>1158091</v>
      </c>
    </row>
    <row r="91" spans="1:7" ht="14.25">
      <c r="A91" s="10" t="s">
        <v>24</v>
      </c>
      <c r="B91" s="11">
        <v>3481611</v>
      </c>
      <c r="C91" s="11">
        <v>6770904</v>
      </c>
      <c r="D91" s="11">
        <v>807802</v>
      </c>
      <c r="E91" s="11">
        <v>756</v>
      </c>
      <c r="F91" s="11">
        <v>335296</v>
      </c>
      <c r="G91" s="11">
        <v>30055</v>
      </c>
    </row>
    <row r="92" spans="1:7" ht="14.25">
      <c r="A92" s="10" t="s">
        <v>25</v>
      </c>
      <c r="B92" s="11">
        <v>797046</v>
      </c>
      <c r="C92" s="11">
        <v>264289</v>
      </c>
      <c r="D92" s="11">
        <v>38493</v>
      </c>
      <c r="E92" s="11">
        <v>974</v>
      </c>
      <c r="F92" s="11">
        <v>594</v>
      </c>
      <c r="G92" s="11">
        <v>20326</v>
      </c>
    </row>
    <row r="93" spans="1:7" ht="14.25">
      <c r="A93" s="10" t="s">
        <v>26</v>
      </c>
      <c r="B93" s="11">
        <v>540820</v>
      </c>
      <c r="C93" s="11">
        <v>1079871</v>
      </c>
      <c r="D93" s="11">
        <v>63693</v>
      </c>
      <c r="E93" s="11">
        <v>0</v>
      </c>
      <c r="F93" s="11">
        <v>112724</v>
      </c>
      <c r="G93" s="11">
        <v>8881</v>
      </c>
    </row>
    <row r="94" spans="1:7" ht="14.25">
      <c r="A94" s="10" t="s">
        <v>27</v>
      </c>
      <c r="B94" s="11">
        <v>165151</v>
      </c>
      <c r="C94" s="11">
        <v>1452126</v>
      </c>
      <c r="D94" s="11">
        <v>31419</v>
      </c>
      <c r="E94" s="26" t="s">
        <v>33</v>
      </c>
      <c r="F94" s="11">
        <v>59333</v>
      </c>
      <c r="G94" s="11">
        <v>1310815</v>
      </c>
    </row>
    <row r="95" spans="1:7" ht="14.25">
      <c r="A95" s="10" t="s">
        <v>28</v>
      </c>
      <c r="B95" s="11">
        <v>218458</v>
      </c>
      <c r="C95" s="11">
        <v>2136107</v>
      </c>
      <c r="D95" s="11">
        <v>28875</v>
      </c>
      <c r="E95" s="26" t="s">
        <v>33</v>
      </c>
      <c r="F95" s="11">
        <v>20692</v>
      </c>
      <c r="G95" s="11">
        <v>10903</v>
      </c>
    </row>
    <row r="96" spans="1:7" ht="14.25">
      <c r="A96" s="10" t="s">
        <v>29</v>
      </c>
      <c r="B96" s="11">
        <v>8202563</v>
      </c>
      <c r="C96" s="11">
        <v>11603879</v>
      </c>
      <c r="D96" s="11">
        <v>2871360</v>
      </c>
      <c r="E96" s="11">
        <v>157215</v>
      </c>
      <c r="F96" s="11">
        <v>1573860</v>
      </c>
      <c r="G96" s="11">
        <v>17914</v>
      </c>
    </row>
    <row r="98" ht="14.25">
      <c r="A98" s="1" t="s">
        <v>78</v>
      </c>
    </row>
    <row r="99" spans="1:2" ht="14.25">
      <c r="A99" s="1" t="s">
        <v>33</v>
      </c>
      <c r="B99" s="1" t="s">
        <v>77</v>
      </c>
    </row>
    <row r="101" spans="1:2" ht="14.25">
      <c r="A101" s="1" t="s">
        <v>60</v>
      </c>
      <c r="B101" s="1" t="s">
        <v>83</v>
      </c>
    </row>
    <row r="102" spans="1:2" ht="14.25">
      <c r="A102" s="1" t="s">
        <v>54</v>
      </c>
      <c r="B102" s="1" t="s">
        <v>62</v>
      </c>
    </row>
    <row r="104" spans="1:7" ht="14.25">
      <c r="A104" s="10" t="s">
        <v>41</v>
      </c>
      <c r="B104" s="10" t="s">
        <v>2</v>
      </c>
      <c r="C104" s="10" t="s">
        <v>34</v>
      </c>
      <c r="D104" s="10" t="s">
        <v>35</v>
      </c>
      <c r="E104" s="10" t="s">
        <v>36</v>
      </c>
      <c r="F104" s="10" t="s">
        <v>37</v>
      </c>
      <c r="G104" s="10" t="s">
        <v>38</v>
      </c>
    </row>
    <row r="105" spans="1:9" ht="14.25">
      <c r="A105" s="10" t="s">
        <v>4</v>
      </c>
      <c r="B105" s="11">
        <v>2600122</v>
      </c>
      <c r="C105" s="11">
        <v>2720222</v>
      </c>
      <c r="D105" s="11">
        <v>563187</v>
      </c>
      <c r="E105" s="11">
        <v>20650</v>
      </c>
      <c r="F105" s="11">
        <v>255043</v>
      </c>
      <c r="G105" s="11">
        <v>389438</v>
      </c>
      <c r="I105" s="6"/>
    </row>
    <row r="106" spans="1:7" ht="14.25">
      <c r="A106" s="10" t="s">
        <v>5</v>
      </c>
      <c r="B106" s="11">
        <v>474395</v>
      </c>
      <c r="C106" s="11">
        <v>773569</v>
      </c>
      <c r="D106" s="11">
        <v>83058</v>
      </c>
      <c r="E106" s="26" t="s">
        <v>33</v>
      </c>
      <c r="F106" s="26" t="s">
        <v>33</v>
      </c>
      <c r="G106" s="26" t="s">
        <v>33</v>
      </c>
    </row>
    <row r="107" spans="1:7" ht="14.25">
      <c r="A107" s="10" t="s">
        <v>66</v>
      </c>
      <c r="B107" s="11">
        <v>1417196</v>
      </c>
      <c r="C107" s="11">
        <v>3606877</v>
      </c>
      <c r="D107" s="11">
        <v>280514</v>
      </c>
      <c r="E107" s="11">
        <v>6703</v>
      </c>
      <c r="F107" s="11">
        <v>808193</v>
      </c>
      <c r="G107" s="11">
        <v>395583</v>
      </c>
    </row>
    <row r="108" spans="1:7" ht="14.25">
      <c r="A108" s="10" t="s">
        <v>6</v>
      </c>
      <c r="B108" s="11">
        <v>890565</v>
      </c>
      <c r="C108" s="11">
        <v>4563829</v>
      </c>
      <c r="D108" s="11">
        <v>89049</v>
      </c>
      <c r="E108" s="11">
        <v>11252</v>
      </c>
      <c r="F108" s="11">
        <v>406275</v>
      </c>
      <c r="G108" s="11">
        <v>8955</v>
      </c>
    </row>
    <row r="109" spans="1:7" ht="14.25">
      <c r="A109" s="10" t="s">
        <v>49</v>
      </c>
      <c r="B109" s="11">
        <v>9147663</v>
      </c>
      <c r="C109" s="11">
        <v>19907265</v>
      </c>
      <c r="D109" s="11">
        <v>1029492</v>
      </c>
      <c r="E109" s="11">
        <v>161165</v>
      </c>
      <c r="F109" s="11">
        <v>3194600</v>
      </c>
      <c r="G109" s="11">
        <v>12081053</v>
      </c>
    </row>
    <row r="110" spans="1:7" ht="14.25">
      <c r="A110" s="10" t="s">
        <v>7</v>
      </c>
      <c r="B110" s="11">
        <v>60032</v>
      </c>
      <c r="C110" s="11">
        <v>436888</v>
      </c>
      <c r="D110" s="11">
        <v>20607</v>
      </c>
      <c r="E110" s="26" t="s">
        <v>33</v>
      </c>
      <c r="F110" s="11">
        <v>34024</v>
      </c>
      <c r="G110" s="26" t="s">
        <v>33</v>
      </c>
    </row>
    <row r="111" spans="1:7" ht="14.25">
      <c r="A111" s="10" t="s">
        <v>8</v>
      </c>
      <c r="B111" s="11">
        <v>650066</v>
      </c>
      <c r="C111" s="11">
        <v>1996152</v>
      </c>
      <c r="D111" s="11">
        <v>42414</v>
      </c>
      <c r="E111" s="11">
        <v>19935</v>
      </c>
      <c r="F111" s="11">
        <v>242244</v>
      </c>
      <c r="G111" s="11">
        <v>9639</v>
      </c>
    </row>
    <row r="112" spans="1:7" ht="14.25">
      <c r="A112" s="10" t="s">
        <v>9</v>
      </c>
      <c r="B112" s="11">
        <v>2006725</v>
      </c>
      <c r="C112" s="11">
        <v>2139107</v>
      </c>
      <c r="D112" s="11">
        <v>910678</v>
      </c>
      <c r="E112" s="11">
        <v>15022</v>
      </c>
      <c r="F112" s="11">
        <v>22593</v>
      </c>
      <c r="G112" s="11">
        <v>989933</v>
      </c>
    </row>
    <row r="113" spans="1:7" ht="14.25">
      <c r="A113" s="10" t="s">
        <v>10</v>
      </c>
      <c r="B113" s="11">
        <v>26792750</v>
      </c>
      <c r="C113" s="11">
        <v>13984903</v>
      </c>
      <c r="D113" s="11">
        <v>7640732</v>
      </c>
      <c r="E113" s="11">
        <v>68787</v>
      </c>
      <c r="F113" s="11">
        <v>181264</v>
      </c>
      <c r="G113" s="11">
        <v>14822087</v>
      </c>
    </row>
    <row r="114" spans="1:7" ht="14.25">
      <c r="A114" s="10" t="s">
        <v>11</v>
      </c>
      <c r="B114" s="11">
        <v>27345068</v>
      </c>
      <c r="C114" s="11">
        <v>27712875</v>
      </c>
      <c r="D114" s="11">
        <v>2327347</v>
      </c>
      <c r="E114" s="11">
        <v>565408</v>
      </c>
      <c r="F114" s="11">
        <v>2549349</v>
      </c>
      <c r="G114" s="11">
        <v>3330095</v>
      </c>
    </row>
    <row r="115" spans="1:7" ht="14.25">
      <c r="A115" s="10" t="s">
        <v>12</v>
      </c>
      <c r="B115" s="26" t="s">
        <v>33</v>
      </c>
      <c r="C115" s="26" t="s">
        <v>33</v>
      </c>
      <c r="D115" s="26" t="s">
        <v>33</v>
      </c>
      <c r="E115" s="26" t="s">
        <v>33</v>
      </c>
      <c r="F115" s="26" t="s">
        <v>33</v>
      </c>
      <c r="G115" s="26" t="s">
        <v>33</v>
      </c>
    </row>
    <row r="116" spans="1:7" ht="14.25">
      <c r="A116" s="10" t="s">
        <v>13</v>
      </c>
      <c r="B116" s="11">
        <v>37157907</v>
      </c>
      <c r="C116" s="11">
        <v>8055934</v>
      </c>
      <c r="D116" s="11">
        <v>2500093</v>
      </c>
      <c r="E116" s="11">
        <v>69291</v>
      </c>
      <c r="F116" s="11">
        <v>359049</v>
      </c>
      <c r="G116" s="11">
        <v>9248204</v>
      </c>
    </row>
    <row r="117" spans="1:7" ht="14.25">
      <c r="A117" s="10" t="s">
        <v>14</v>
      </c>
      <c r="B117" s="26" t="s">
        <v>33</v>
      </c>
      <c r="C117" s="26" t="s">
        <v>33</v>
      </c>
      <c r="D117" s="26" t="s">
        <v>33</v>
      </c>
      <c r="E117" s="26" t="s">
        <v>33</v>
      </c>
      <c r="F117" s="26" t="s">
        <v>33</v>
      </c>
      <c r="G117" s="11">
        <v>0</v>
      </c>
    </row>
    <row r="118" spans="1:7" ht="14.25">
      <c r="A118" s="10" t="s">
        <v>15</v>
      </c>
      <c r="B118" s="11">
        <v>202514</v>
      </c>
      <c r="C118" s="11">
        <v>789139</v>
      </c>
      <c r="D118" s="11">
        <v>44516</v>
      </c>
      <c r="E118" s="26" t="s">
        <v>33</v>
      </c>
      <c r="F118" s="11">
        <v>236519</v>
      </c>
      <c r="G118" s="11">
        <v>8341</v>
      </c>
    </row>
    <row r="119" spans="1:7" ht="14.25">
      <c r="A119" s="10" t="s">
        <v>16</v>
      </c>
      <c r="B119" s="11">
        <v>488039</v>
      </c>
      <c r="C119" s="11">
        <v>1715221</v>
      </c>
      <c r="D119" s="11">
        <v>42296</v>
      </c>
      <c r="E119" s="11">
        <v>0</v>
      </c>
      <c r="F119" s="11">
        <v>313514</v>
      </c>
      <c r="G119" s="26" t="s">
        <v>33</v>
      </c>
    </row>
    <row r="120" spans="1:7" ht="14.25">
      <c r="A120" s="10" t="s">
        <v>17</v>
      </c>
      <c r="B120" s="11">
        <v>91039</v>
      </c>
      <c r="C120" s="11">
        <v>96467</v>
      </c>
      <c r="D120" s="26" t="s">
        <v>33</v>
      </c>
      <c r="E120" s="11">
        <v>1555</v>
      </c>
      <c r="F120" s="26" t="s">
        <v>33</v>
      </c>
      <c r="G120" s="26" t="s">
        <v>33</v>
      </c>
    </row>
    <row r="121" spans="1:7" ht="14.25">
      <c r="A121" s="10" t="s">
        <v>18</v>
      </c>
      <c r="B121" s="11">
        <v>3140952</v>
      </c>
      <c r="C121" s="11">
        <v>3824104</v>
      </c>
      <c r="D121" s="11">
        <v>609383</v>
      </c>
      <c r="E121" s="11">
        <v>961</v>
      </c>
      <c r="F121" s="11">
        <v>208817</v>
      </c>
      <c r="G121" s="11">
        <v>357016</v>
      </c>
    </row>
    <row r="122" spans="1:7" ht="14.25">
      <c r="A122" s="10" t="s">
        <v>19</v>
      </c>
      <c r="B122" s="11">
        <v>124625</v>
      </c>
      <c r="C122" s="11">
        <v>7959</v>
      </c>
      <c r="D122" s="11">
        <v>3313</v>
      </c>
      <c r="E122" s="11">
        <v>400</v>
      </c>
      <c r="F122" s="26" t="s">
        <v>33</v>
      </c>
      <c r="G122" s="11">
        <v>22234</v>
      </c>
    </row>
    <row r="123" spans="1:7" ht="14.25">
      <c r="A123" s="10" t="s">
        <v>20</v>
      </c>
      <c r="B123" s="11">
        <v>4634977</v>
      </c>
      <c r="C123" s="11">
        <v>3042349</v>
      </c>
      <c r="D123" s="11">
        <v>246955</v>
      </c>
      <c r="E123" s="11">
        <v>53213</v>
      </c>
      <c r="F123" s="11">
        <v>303690</v>
      </c>
      <c r="G123" s="11">
        <v>3067527</v>
      </c>
    </row>
    <row r="124" spans="1:7" ht="14.25">
      <c r="A124" s="10" t="s">
        <v>21</v>
      </c>
      <c r="B124" s="11">
        <v>1634370</v>
      </c>
      <c r="C124" s="11">
        <v>1544515</v>
      </c>
      <c r="D124" s="11">
        <v>244026</v>
      </c>
      <c r="E124" s="11">
        <v>23652</v>
      </c>
      <c r="F124" s="11">
        <v>67372</v>
      </c>
      <c r="G124" s="11">
        <v>43079</v>
      </c>
    </row>
    <row r="125" spans="1:7" ht="14.25">
      <c r="A125" s="10" t="s">
        <v>22</v>
      </c>
      <c r="B125" s="11">
        <v>6130812</v>
      </c>
      <c r="C125" s="11">
        <v>12654357</v>
      </c>
      <c r="D125" s="11">
        <v>1286326</v>
      </c>
      <c r="E125" s="11">
        <v>6731</v>
      </c>
      <c r="F125" s="11">
        <v>1365917</v>
      </c>
      <c r="G125" s="11">
        <v>430170</v>
      </c>
    </row>
    <row r="126" spans="1:7" ht="14.25">
      <c r="A126" s="10" t="s">
        <v>23</v>
      </c>
      <c r="B126" s="11">
        <v>8498465</v>
      </c>
      <c r="C126" s="11">
        <v>1768622</v>
      </c>
      <c r="D126" s="11">
        <v>809679</v>
      </c>
      <c r="E126" s="11">
        <v>31773</v>
      </c>
      <c r="F126" s="11">
        <v>10907</v>
      </c>
      <c r="G126" s="11">
        <v>1322614</v>
      </c>
    </row>
    <row r="127" spans="1:7" ht="14.25">
      <c r="A127" s="10" t="s">
        <v>24</v>
      </c>
      <c r="B127" s="11">
        <v>3540974</v>
      </c>
      <c r="C127" s="11">
        <v>6614042</v>
      </c>
      <c r="D127" s="11">
        <v>827576</v>
      </c>
      <c r="E127" s="11">
        <v>753</v>
      </c>
      <c r="F127" s="11">
        <v>513240</v>
      </c>
      <c r="G127" s="11">
        <v>26415</v>
      </c>
    </row>
    <row r="128" spans="1:7" ht="14.25">
      <c r="A128" s="10" t="s">
        <v>25</v>
      </c>
      <c r="B128" s="11">
        <v>700223</v>
      </c>
      <c r="C128" s="11">
        <v>257007</v>
      </c>
      <c r="D128" s="11">
        <v>41621</v>
      </c>
      <c r="E128" s="11">
        <v>453</v>
      </c>
      <c r="F128" s="11">
        <v>784</v>
      </c>
      <c r="G128" s="11">
        <v>15858</v>
      </c>
    </row>
    <row r="129" spans="1:7" ht="14.25">
      <c r="A129" s="10" t="s">
        <v>26</v>
      </c>
      <c r="B129" s="11">
        <v>496655</v>
      </c>
      <c r="C129" s="11">
        <v>1257380</v>
      </c>
      <c r="D129" s="11">
        <v>65157</v>
      </c>
      <c r="E129" s="11">
        <v>0</v>
      </c>
      <c r="F129" s="11">
        <v>191609</v>
      </c>
      <c r="G129" s="11">
        <v>24832</v>
      </c>
    </row>
    <row r="130" spans="1:7" ht="14.25">
      <c r="A130" s="10" t="s">
        <v>27</v>
      </c>
      <c r="B130" s="11">
        <v>188895</v>
      </c>
      <c r="C130" s="11">
        <v>1223838</v>
      </c>
      <c r="D130" s="11">
        <v>30876</v>
      </c>
      <c r="E130" s="26" t="s">
        <v>33</v>
      </c>
      <c r="F130" s="11">
        <v>92630</v>
      </c>
      <c r="G130" s="11">
        <v>1609265</v>
      </c>
    </row>
    <row r="131" spans="1:7" ht="14.25">
      <c r="A131" s="10" t="s">
        <v>28</v>
      </c>
      <c r="B131" s="11">
        <v>234589</v>
      </c>
      <c r="C131" s="11">
        <v>2087116</v>
      </c>
      <c r="D131" s="11">
        <v>28944</v>
      </c>
      <c r="E131" s="11">
        <v>4395</v>
      </c>
      <c r="F131" s="11">
        <v>9474</v>
      </c>
      <c r="G131" s="11">
        <v>16220</v>
      </c>
    </row>
    <row r="132" spans="1:7" ht="14.25">
      <c r="A132" s="10" t="s">
        <v>29</v>
      </c>
      <c r="B132" s="11">
        <v>6725759</v>
      </c>
      <c r="C132" s="11">
        <v>10979419</v>
      </c>
      <c r="D132" s="11">
        <v>454220</v>
      </c>
      <c r="E132" s="11">
        <v>249995</v>
      </c>
      <c r="F132" s="11">
        <v>1822822</v>
      </c>
      <c r="G132" s="11">
        <v>10805</v>
      </c>
    </row>
    <row r="134" ht="14.25">
      <c r="A134" s="1" t="s">
        <v>78</v>
      </c>
    </row>
    <row r="135" spans="1:2" ht="14.25">
      <c r="A135" s="1" t="s">
        <v>33</v>
      </c>
      <c r="B135" s="1" t="s">
        <v>77</v>
      </c>
    </row>
    <row r="137" spans="1:2" ht="14.25">
      <c r="A137" s="1" t="s">
        <v>60</v>
      </c>
      <c r="B137" s="1" t="s">
        <v>82</v>
      </c>
    </row>
    <row r="138" spans="1:2" ht="14.25">
      <c r="A138" s="1" t="s">
        <v>54</v>
      </c>
      <c r="B138" s="1" t="s">
        <v>62</v>
      </c>
    </row>
    <row r="140" spans="1:7" ht="14.25">
      <c r="A140" s="10" t="s">
        <v>41</v>
      </c>
      <c r="B140" s="10" t="s">
        <v>2</v>
      </c>
      <c r="C140" s="10" t="s">
        <v>34</v>
      </c>
      <c r="D140" s="10" t="s">
        <v>35</v>
      </c>
      <c r="E140" s="10" t="s">
        <v>36</v>
      </c>
      <c r="F140" s="10" t="s">
        <v>37</v>
      </c>
      <c r="G140" s="10" t="s">
        <v>38</v>
      </c>
    </row>
    <row r="141" spans="1:9" ht="14.25">
      <c r="A141" s="10" t="s">
        <v>4</v>
      </c>
      <c r="B141" s="11">
        <v>2458047</v>
      </c>
      <c r="C141" s="11">
        <v>2486428</v>
      </c>
      <c r="D141" s="11">
        <v>616676</v>
      </c>
      <c r="E141" s="11">
        <v>22223</v>
      </c>
      <c r="F141" s="11">
        <v>294408</v>
      </c>
      <c r="G141" s="11">
        <v>452585</v>
      </c>
      <c r="I141" s="6"/>
    </row>
    <row r="142" spans="1:7" ht="14.25">
      <c r="A142" s="10" t="s">
        <v>5</v>
      </c>
      <c r="B142" s="11">
        <v>380174</v>
      </c>
      <c r="C142" s="11">
        <v>705944</v>
      </c>
      <c r="D142" s="11">
        <v>110152</v>
      </c>
      <c r="E142" s="26" t="s">
        <v>33</v>
      </c>
      <c r="F142" s="26" t="s">
        <v>33</v>
      </c>
      <c r="G142" s="26" t="s">
        <v>33</v>
      </c>
    </row>
    <row r="143" spans="1:7" ht="14.25">
      <c r="A143" s="10" t="s">
        <v>66</v>
      </c>
      <c r="B143" s="11">
        <v>1665889</v>
      </c>
      <c r="C143" s="11">
        <v>3144886</v>
      </c>
      <c r="D143" s="11">
        <v>265667</v>
      </c>
      <c r="E143" s="11">
        <v>11244</v>
      </c>
      <c r="F143" s="11">
        <v>698460</v>
      </c>
      <c r="G143" s="11">
        <v>402437</v>
      </c>
    </row>
    <row r="144" spans="1:7" ht="14.25">
      <c r="A144" s="10" t="s">
        <v>6</v>
      </c>
      <c r="B144" s="11">
        <v>879879</v>
      </c>
      <c r="C144" s="11">
        <v>2935899</v>
      </c>
      <c r="D144" s="11">
        <v>84652</v>
      </c>
      <c r="E144" s="11">
        <v>9387</v>
      </c>
      <c r="F144" s="11">
        <v>289096</v>
      </c>
      <c r="G144" s="11">
        <v>6057</v>
      </c>
    </row>
    <row r="145" spans="1:7" ht="14.25">
      <c r="A145" s="10" t="s">
        <v>49</v>
      </c>
      <c r="B145" s="11">
        <v>10418031</v>
      </c>
      <c r="C145" s="11">
        <v>17896271</v>
      </c>
      <c r="D145" s="11">
        <v>894975</v>
      </c>
      <c r="E145" s="11">
        <v>162084</v>
      </c>
      <c r="F145" s="11">
        <v>2850146</v>
      </c>
      <c r="G145" s="11">
        <v>11529917</v>
      </c>
    </row>
    <row r="146" spans="1:7" ht="14.25">
      <c r="A146" s="10" t="s">
        <v>7</v>
      </c>
      <c r="B146" s="11">
        <v>66163</v>
      </c>
      <c r="C146" s="11">
        <v>434251</v>
      </c>
      <c r="D146" s="11">
        <v>19544</v>
      </c>
      <c r="E146" s="26" t="s">
        <v>33</v>
      </c>
      <c r="F146" s="11">
        <v>47410</v>
      </c>
      <c r="G146" s="26" t="s">
        <v>33</v>
      </c>
    </row>
    <row r="147" spans="1:7" ht="14.25">
      <c r="A147" s="10" t="s">
        <v>8</v>
      </c>
      <c r="B147" s="11">
        <v>583027</v>
      </c>
      <c r="C147" s="11">
        <v>2004502</v>
      </c>
      <c r="D147" s="11">
        <v>53554</v>
      </c>
      <c r="E147" s="11">
        <v>6007</v>
      </c>
      <c r="F147" s="11">
        <v>247529</v>
      </c>
      <c r="G147" s="11">
        <v>20651</v>
      </c>
    </row>
    <row r="148" spans="1:7" ht="14.25">
      <c r="A148" s="10" t="s">
        <v>9</v>
      </c>
      <c r="B148" s="11">
        <v>5520830</v>
      </c>
      <c r="C148" s="11">
        <v>2571536</v>
      </c>
      <c r="D148" s="11">
        <v>1287010</v>
      </c>
      <c r="E148" s="11">
        <v>18678</v>
      </c>
      <c r="F148" s="11">
        <v>75264</v>
      </c>
      <c r="G148" s="11">
        <v>1090818</v>
      </c>
    </row>
    <row r="149" spans="1:7" ht="14.25">
      <c r="A149" s="10" t="s">
        <v>10</v>
      </c>
      <c r="B149" s="11">
        <v>32393012</v>
      </c>
      <c r="C149" s="11">
        <v>14719759</v>
      </c>
      <c r="D149" s="11">
        <v>6821991</v>
      </c>
      <c r="E149" s="11">
        <v>88578</v>
      </c>
      <c r="F149" s="11">
        <v>168640</v>
      </c>
      <c r="G149" s="11">
        <v>17262176</v>
      </c>
    </row>
    <row r="150" spans="1:7" ht="14.25">
      <c r="A150" s="10" t="s">
        <v>11</v>
      </c>
      <c r="B150" s="11">
        <v>30213840</v>
      </c>
      <c r="C150" s="11">
        <v>27833550</v>
      </c>
      <c r="D150" s="11">
        <v>2244126</v>
      </c>
      <c r="E150" s="11">
        <v>1071376</v>
      </c>
      <c r="F150" s="11">
        <v>2394545</v>
      </c>
      <c r="G150" s="11">
        <v>2902056</v>
      </c>
    </row>
    <row r="151" spans="1:7" ht="14.25">
      <c r="A151" s="10" t="s">
        <v>12</v>
      </c>
      <c r="B151" s="11">
        <v>945126</v>
      </c>
      <c r="C151" s="11">
        <v>829440</v>
      </c>
      <c r="D151" s="11">
        <v>135128</v>
      </c>
      <c r="E151" s="11">
        <v>3159</v>
      </c>
      <c r="F151" s="11">
        <v>66595</v>
      </c>
      <c r="G151" s="11">
        <v>26990</v>
      </c>
    </row>
    <row r="152" spans="1:7" ht="14.25">
      <c r="A152" s="10" t="s">
        <v>13</v>
      </c>
      <c r="B152" s="11">
        <v>32918508</v>
      </c>
      <c r="C152" s="11">
        <v>7159177</v>
      </c>
      <c r="D152" s="11">
        <v>2102842</v>
      </c>
      <c r="E152" s="11">
        <v>75877</v>
      </c>
      <c r="F152" s="11">
        <v>318876</v>
      </c>
      <c r="G152" s="11">
        <v>6435409</v>
      </c>
    </row>
    <row r="153" spans="1:7" ht="14.25">
      <c r="A153" s="10" t="s">
        <v>14</v>
      </c>
      <c r="B153" s="26" t="s">
        <v>33</v>
      </c>
      <c r="C153" s="26" t="s">
        <v>33</v>
      </c>
      <c r="D153" s="26" t="s">
        <v>33</v>
      </c>
      <c r="E153" s="26" t="s">
        <v>33</v>
      </c>
      <c r="F153" s="26" t="s">
        <v>33</v>
      </c>
      <c r="G153" s="11">
        <v>0</v>
      </c>
    </row>
    <row r="154" spans="1:7" ht="14.25">
      <c r="A154" s="10" t="s">
        <v>15</v>
      </c>
      <c r="B154" s="11">
        <v>214274</v>
      </c>
      <c r="C154" s="11">
        <v>728065</v>
      </c>
      <c r="D154" s="11">
        <v>43892</v>
      </c>
      <c r="E154" s="11">
        <v>225</v>
      </c>
      <c r="F154" s="11">
        <v>257621</v>
      </c>
      <c r="G154" s="11">
        <v>6405</v>
      </c>
    </row>
    <row r="155" spans="1:7" ht="14.25">
      <c r="A155" s="10" t="s">
        <v>16</v>
      </c>
      <c r="B155" s="11">
        <v>538225</v>
      </c>
      <c r="C155" s="11">
        <v>1421923</v>
      </c>
      <c r="D155" s="11">
        <v>39926</v>
      </c>
      <c r="E155" s="11">
        <v>0</v>
      </c>
      <c r="F155" s="11">
        <v>513046</v>
      </c>
      <c r="G155" s="26" t="s">
        <v>33</v>
      </c>
    </row>
    <row r="156" spans="1:7" ht="14.25">
      <c r="A156" s="10" t="s">
        <v>17</v>
      </c>
      <c r="B156" s="26" t="s">
        <v>33</v>
      </c>
      <c r="C156" s="11">
        <v>82778</v>
      </c>
      <c r="D156" s="26" t="s">
        <v>33</v>
      </c>
      <c r="E156" s="11">
        <v>2258</v>
      </c>
      <c r="F156" s="26" t="s">
        <v>33</v>
      </c>
      <c r="G156" s="26" t="s">
        <v>33</v>
      </c>
    </row>
    <row r="157" spans="1:7" ht="14.25">
      <c r="A157" s="10" t="s">
        <v>18</v>
      </c>
      <c r="B157" s="11">
        <v>3238478</v>
      </c>
      <c r="C157" s="11">
        <v>3562125</v>
      </c>
      <c r="D157" s="11">
        <v>606210</v>
      </c>
      <c r="E157" s="11">
        <v>1789</v>
      </c>
      <c r="F157" s="11">
        <v>185575</v>
      </c>
      <c r="G157" s="11">
        <v>172715</v>
      </c>
    </row>
    <row r="158" spans="1:7" ht="14.25">
      <c r="A158" s="10" t="s">
        <v>19</v>
      </c>
      <c r="B158" s="11">
        <v>122070</v>
      </c>
      <c r="C158" s="11">
        <v>7006</v>
      </c>
      <c r="D158" s="11">
        <v>3387</v>
      </c>
      <c r="E158" s="11">
        <v>515</v>
      </c>
      <c r="F158" s="11">
        <v>0</v>
      </c>
      <c r="G158" s="11">
        <v>25906</v>
      </c>
    </row>
    <row r="159" spans="1:7" ht="14.25">
      <c r="A159" s="10" t="s">
        <v>20</v>
      </c>
      <c r="B159" s="11">
        <v>4293165</v>
      </c>
      <c r="C159" s="11">
        <v>2766435</v>
      </c>
      <c r="D159" s="11">
        <v>225800</v>
      </c>
      <c r="E159" s="11">
        <v>41018</v>
      </c>
      <c r="F159" s="11">
        <v>351603</v>
      </c>
      <c r="G159" s="11">
        <v>3042230</v>
      </c>
    </row>
    <row r="160" spans="1:7" ht="14.25">
      <c r="A160" s="10" t="s">
        <v>21</v>
      </c>
      <c r="B160" s="11">
        <v>1492797</v>
      </c>
      <c r="C160" s="11">
        <v>1227015</v>
      </c>
      <c r="D160" s="11">
        <v>238196</v>
      </c>
      <c r="E160" s="11">
        <v>13472</v>
      </c>
      <c r="F160" s="11">
        <v>45385</v>
      </c>
      <c r="G160" s="11">
        <v>80571</v>
      </c>
    </row>
    <row r="161" spans="1:7" ht="14.25">
      <c r="A161" s="10" t="s">
        <v>22</v>
      </c>
      <c r="B161" s="11">
        <v>6474339</v>
      </c>
      <c r="C161" s="11">
        <v>12518197</v>
      </c>
      <c r="D161" s="11">
        <v>1305890</v>
      </c>
      <c r="E161" s="11">
        <v>7738</v>
      </c>
      <c r="F161" s="11">
        <v>1500996</v>
      </c>
      <c r="G161" s="11">
        <v>384626</v>
      </c>
    </row>
    <row r="162" spans="1:7" ht="14.25">
      <c r="A162" s="10" t="s">
        <v>23</v>
      </c>
      <c r="B162" s="11">
        <v>7201606</v>
      </c>
      <c r="C162" s="11">
        <v>1611016</v>
      </c>
      <c r="D162" s="11">
        <v>745785</v>
      </c>
      <c r="E162" s="11">
        <v>17687</v>
      </c>
      <c r="F162" s="11">
        <v>671</v>
      </c>
      <c r="G162" s="11">
        <v>547868</v>
      </c>
    </row>
    <row r="163" spans="1:7" ht="14.25">
      <c r="A163" s="10" t="s">
        <v>24</v>
      </c>
      <c r="B163" s="11">
        <v>3630952</v>
      </c>
      <c r="C163" s="11">
        <v>6034253</v>
      </c>
      <c r="D163" s="11">
        <v>626348</v>
      </c>
      <c r="E163" s="11">
        <v>1018</v>
      </c>
      <c r="F163" s="11">
        <v>260171</v>
      </c>
      <c r="G163" s="11">
        <v>32909</v>
      </c>
    </row>
    <row r="164" spans="1:7" ht="14.25">
      <c r="A164" s="10" t="s">
        <v>25</v>
      </c>
      <c r="B164" s="11">
        <v>647491</v>
      </c>
      <c r="C164" s="11">
        <v>223472</v>
      </c>
      <c r="D164" s="11">
        <v>26749</v>
      </c>
      <c r="E164" s="11">
        <v>810</v>
      </c>
      <c r="F164" s="11">
        <v>564</v>
      </c>
      <c r="G164" s="11">
        <v>18272</v>
      </c>
    </row>
    <row r="165" spans="1:7" ht="14.25">
      <c r="A165" s="10" t="s">
        <v>26</v>
      </c>
      <c r="B165" s="11">
        <v>531417</v>
      </c>
      <c r="C165" s="11">
        <v>1157477</v>
      </c>
      <c r="D165" s="11">
        <v>90226</v>
      </c>
      <c r="E165" s="26" t="s">
        <v>33</v>
      </c>
      <c r="F165" s="11">
        <v>143017</v>
      </c>
      <c r="G165" s="11">
        <v>74458</v>
      </c>
    </row>
    <row r="166" spans="1:7" ht="14.25">
      <c r="A166" s="10" t="s">
        <v>27</v>
      </c>
      <c r="B166" s="11">
        <v>209572</v>
      </c>
      <c r="C166" s="11">
        <v>1132945</v>
      </c>
      <c r="D166" s="11">
        <v>25484</v>
      </c>
      <c r="E166" s="26" t="s">
        <v>33</v>
      </c>
      <c r="F166" s="11">
        <v>100193</v>
      </c>
      <c r="G166" s="11">
        <v>1805628</v>
      </c>
    </row>
    <row r="167" spans="1:7" ht="14.25">
      <c r="A167" s="10" t="s">
        <v>28</v>
      </c>
      <c r="B167" s="11">
        <v>332068</v>
      </c>
      <c r="C167" s="11">
        <v>1772812</v>
      </c>
      <c r="D167" s="11">
        <v>27674</v>
      </c>
      <c r="E167" s="26" t="s">
        <v>33</v>
      </c>
      <c r="F167" s="11">
        <v>26317</v>
      </c>
      <c r="G167" s="11">
        <v>18141</v>
      </c>
    </row>
    <row r="168" spans="1:7" ht="14.25">
      <c r="A168" s="10" t="s">
        <v>29</v>
      </c>
      <c r="B168" s="11">
        <v>4164515</v>
      </c>
      <c r="C168" s="11">
        <v>10467067</v>
      </c>
      <c r="D168" s="11">
        <v>643151</v>
      </c>
      <c r="E168" s="11">
        <v>146347</v>
      </c>
      <c r="F168" s="11">
        <v>1169625</v>
      </c>
      <c r="G168" s="26" t="s">
        <v>33</v>
      </c>
    </row>
    <row r="170" ht="14.25">
      <c r="A170" s="1" t="s">
        <v>78</v>
      </c>
    </row>
    <row r="171" spans="1:2" ht="14.25">
      <c r="A171" s="1" t="s">
        <v>33</v>
      </c>
      <c r="B171" s="1" t="s">
        <v>77</v>
      </c>
    </row>
    <row r="173" spans="1:2" ht="14.25">
      <c r="A173" s="1" t="s">
        <v>60</v>
      </c>
      <c r="B173" s="1" t="s">
        <v>81</v>
      </c>
    </row>
    <row r="174" spans="1:2" ht="14.25">
      <c r="A174" s="1" t="s">
        <v>54</v>
      </c>
      <c r="B174" s="1" t="s">
        <v>62</v>
      </c>
    </row>
    <row r="176" spans="1:7" ht="14.25">
      <c r="A176" s="10" t="s">
        <v>41</v>
      </c>
      <c r="B176" s="10" t="s">
        <v>2</v>
      </c>
      <c r="C176" s="10" t="s">
        <v>34</v>
      </c>
      <c r="D176" s="10" t="s">
        <v>35</v>
      </c>
      <c r="E176" s="10" t="s">
        <v>36</v>
      </c>
      <c r="F176" s="10" t="s">
        <v>37</v>
      </c>
      <c r="G176" s="10" t="s">
        <v>38</v>
      </c>
    </row>
    <row r="177" spans="1:9" ht="14.25">
      <c r="A177" s="10" t="s">
        <v>4</v>
      </c>
      <c r="B177" s="11">
        <v>3095003</v>
      </c>
      <c r="C177" s="11">
        <v>2519651</v>
      </c>
      <c r="D177" s="11">
        <v>555844</v>
      </c>
      <c r="E177" s="11">
        <v>47691</v>
      </c>
      <c r="F177" s="11">
        <v>261248</v>
      </c>
      <c r="G177" s="11">
        <v>521620</v>
      </c>
      <c r="I177" s="6"/>
    </row>
    <row r="178" spans="1:7" ht="14.25">
      <c r="A178" s="10" t="s">
        <v>5</v>
      </c>
      <c r="B178" s="11">
        <v>186142</v>
      </c>
      <c r="C178" s="11">
        <v>652446</v>
      </c>
      <c r="D178" s="11">
        <v>163439</v>
      </c>
      <c r="E178" s="26" t="s">
        <v>33</v>
      </c>
      <c r="F178" s="26" t="s">
        <v>33</v>
      </c>
      <c r="G178" s="26" t="s">
        <v>33</v>
      </c>
    </row>
    <row r="179" spans="1:7" ht="14.25">
      <c r="A179" s="10" t="s">
        <v>66</v>
      </c>
      <c r="B179" s="11">
        <v>1788321</v>
      </c>
      <c r="C179" s="11">
        <v>2755332</v>
      </c>
      <c r="D179" s="11">
        <v>337679</v>
      </c>
      <c r="E179" s="11">
        <v>15487</v>
      </c>
      <c r="F179" s="11">
        <v>350315</v>
      </c>
      <c r="G179" s="11">
        <v>416247</v>
      </c>
    </row>
    <row r="180" spans="1:7" ht="14.25">
      <c r="A180" s="10" t="s">
        <v>6</v>
      </c>
      <c r="B180" s="11">
        <v>530223</v>
      </c>
      <c r="C180" s="11">
        <v>1242544</v>
      </c>
      <c r="D180" s="11">
        <v>38291</v>
      </c>
      <c r="E180" s="11">
        <v>15382</v>
      </c>
      <c r="F180" s="11">
        <v>114239</v>
      </c>
      <c r="G180" s="11">
        <v>33903</v>
      </c>
    </row>
    <row r="181" spans="1:7" ht="14.25">
      <c r="A181" s="10" t="s">
        <v>49</v>
      </c>
      <c r="B181" s="11">
        <v>12739857</v>
      </c>
      <c r="C181" s="11">
        <v>17876678</v>
      </c>
      <c r="D181" s="11">
        <v>977198</v>
      </c>
      <c r="E181" s="11">
        <v>255457</v>
      </c>
      <c r="F181" s="11">
        <v>2171262</v>
      </c>
      <c r="G181" s="11">
        <v>12058009</v>
      </c>
    </row>
    <row r="182" spans="1:7" ht="14.25">
      <c r="A182" s="10" t="s">
        <v>7</v>
      </c>
      <c r="B182" s="11">
        <v>88227</v>
      </c>
      <c r="C182" s="11">
        <v>425845</v>
      </c>
      <c r="D182" s="11">
        <v>25283</v>
      </c>
      <c r="E182" s="26" t="s">
        <v>33</v>
      </c>
      <c r="F182" s="11">
        <v>56636</v>
      </c>
      <c r="G182" s="26" t="s">
        <v>33</v>
      </c>
    </row>
    <row r="183" spans="1:7" ht="14.25">
      <c r="A183" s="10" t="s">
        <v>8</v>
      </c>
      <c r="B183" s="11">
        <v>635509</v>
      </c>
      <c r="C183" s="11">
        <v>2039237</v>
      </c>
      <c r="D183" s="11">
        <v>51430</v>
      </c>
      <c r="E183" s="11">
        <v>9850</v>
      </c>
      <c r="F183" s="11">
        <v>248070</v>
      </c>
      <c r="G183" s="11">
        <v>0</v>
      </c>
    </row>
    <row r="184" spans="1:7" ht="14.25">
      <c r="A184" s="10" t="s">
        <v>9</v>
      </c>
      <c r="B184" s="11">
        <v>1866378</v>
      </c>
      <c r="C184" s="11">
        <v>1194605</v>
      </c>
      <c r="D184" s="11">
        <v>588794</v>
      </c>
      <c r="E184" s="11">
        <v>1162</v>
      </c>
      <c r="F184" s="11">
        <v>148483</v>
      </c>
      <c r="G184" s="11">
        <v>107670</v>
      </c>
    </row>
    <row r="185" spans="1:7" ht="14.25">
      <c r="A185" s="10" t="s">
        <v>10</v>
      </c>
      <c r="B185" s="11">
        <v>38379663</v>
      </c>
      <c r="C185" s="11">
        <v>14908032</v>
      </c>
      <c r="D185" s="11">
        <v>7515055</v>
      </c>
      <c r="E185" s="11">
        <v>66211</v>
      </c>
      <c r="F185" s="11">
        <v>156383</v>
      </c>
      <c r="G185" s="11">
        <v>17792964</v>
      </c>
    </row>
    <row r="186" spans="1:7" ht="14.25">
      <c r="A186" s="10" t="s">
        <v>11</v>
      </c>
      <c r="B186" s="11">
        <v>34430575</v>
      </c>
      <c r="C186" s="11">
        <v>30965455</v>
      </c>
      <c r="D186" s="11">
        <v>2610867</v>
      </c>
      <c r="E186" s="11">
        <v>870246</v>
      </c>
      <c r="F186" s="11">
        <v>2802877</v>
      </c>
      <c r="G186" s="11">
        <v>3607514</v>
      </c>
    </row>
    <row r="187" spans="1:7" ht="14.25">
      <c r="A187" s="10" t="s">
        <v>12</v>
      </c>
      <c r="B187" s="11">
        <v>1004779</v>
      </c>
      <c r="C187" s="11">
        <v>889121</v>
      </c>
      <c r="D187" s="11">
        <v>143090</v>
      </c>
      <c r="E187" s="11">
        <v>5411</v>
      </c>
      <c r="F187" s="11">
        <v>72157</v>
      </c>
      <c r="G187" s="11">
        <v>4485</v>
      </c>
    </row>
    <row r="188" spans="1:7" ht="14.25">
      <c r="A188" s="10" t="s">
        <v>13</v>
      </c>
      <c r="B188" s="11">
        <v>37907115</v>
      </c>
      <c r="C188" s="11">
        <v>7864438</v>
      </c>
      <c r="D188" s="11">
        <v>2251888</v>
      </c>
      <c r="E188" s="11">
        <v>75017</v>
      </c>
      <c r="F188" s="11">
        <v>367432</v>
      </c>
      <c r="G188" s="11">
        <v>15605228</v>
      </c>
    </row>
    <row r="189" spans="1:7" ht="14.25">
      <c r="A189" s="10" t="s">
        <v>14</v>
      </c>
      <c r="B189" s="11">
        <v>698083</v>
      </c>
      <c r="C189" s="11">
        <v>153359</v>
      </c>
      <c r="D189" s="11">
        <v>180623</v>
      </c>
      <c r="E189" s="11">
        <v>1001</v>
      </c>
      <c r="F189" s="11">
        <v>1202</v>
      </c>
      <c r="G189" s="11">
        <v>12458</v>
      </c>
    </row>
    <row r="190" spans="1:7" ht="14.25">
      <c r="A190" s="10" t="s">
        <v>15</v>
      </c>
      <c r="B190" s="11">
        <v>224735</v>
      </c>
      <c r="C190" s="11">
        <v>847474</v>
      </c>
      <c r="D190" s="11">
        <v>63998</v>
      </c>
      <c r="E190" s="11">
        <v>36</v>
      </c>
      <c r="F190" s="11">
        <v>274510</v>
      </c>
      <c r="G190" s="11">
        <v>6642</v>
      </c>
    </row>
    <row r="191" spans="1:7" ht="14.25">
      <c r="A191" s="10" t="s">
        <v>16</v>
      </c>
      <c r="B191" s="11">
        <v>604845</v>
      </c>
      <c r="C191" s="11">
        <v>1394236</v>
      </c>
      <c r="D191" s="11">
        <v>43566</v>
      </c>
      <c r="E191" s="11">
        <v>0</v>
      </c>
      <c r="F191" s="11">
        <v>502943</v>
      </c>
      <c r="G191" s="26" t="s">
        <v>33</v>
      </c>
    </row>
    <row r="192" spans="1:7" ht="14.25">
      <c r="A192" s="10" t="s">
        <v>17</v>
      </c>
      <c r="B192" s="26" t="s">
        <v>33</v>
      </c>
      <c r="C192" s="11">
        <v>88601</v>
      </c>
      <c r="D192" s="26" t="s">
        <v>33</v>
      </c>
      <c r="E192" s="11">
        <v>1730</v>
      </c>
      <c r="F192" s="26" t="s">
        <v>33</v>
      </c>
      <c r="G192" s="26" t="s">
        <v>33</v>
      </c>
    </row>
    <row r="193" spans="1:7" ht="14.25">
      <c r="A193" s="10" t="s">
        <v>18</v>
      </c>
      <c r="B193" s="11">
        <v>3674173</v>
      </c>
      <c r="C193" s="11">
        <v>4011143</v>
      </c>
      <c r="D193" s="11">
        <v>916538</v>
      </c>
      <c r="E193" s="11">
        <v>3528</v>
      </c>
      <c r="F193" s="11">
        <v>203314</v>
      </c>
      <c r="G193" s="11">
        <v>190869</v>
      </c>
    </row>
    <row r="194" spans="1:7" ht="14.25">
      <c r="A194" s="10" t="s">
        <v>19</v>
      </c>
      <c r="B194" s="11">
        <v>97370</v>
      </c>
      <c r="C194" s="11">
        <v>7632</v>
      </c>
      <c r="D194" s="11">
        <v>2946</v>
      </c>
      <c r="E194" s="11">
        <v>480</v>
      </c>
      <c r="F194" s="11">
        <v>0</v>
      </c>
      <c r="G194" s="26" t="s">
        <v>33</v>
      </c>
    </row>
    <row r="195" spans="1:7" ht="14.25">
      <c r="A195" s="10" t="s">
        <v>20</v>
      </c>
      <c r="B195" s="11">
        <v>4869128</v>
      </c>
      <c r="C195" s="11">
        <v>3266403</v>
      </c>
      <c r="D195" s="11">
        <v>252034</v>
      </c>
      <c r="E195" s="11">
        <v>45106</v>
      </c>
      <c r="F195" s="11">
        <v>452039</v>
      </c>
      <c r="G195" s="11">
        <v>1780842</v>
      </c>
    </row>
    <row r="196" spans="1:7" ht="14.25">
      <c r="A196" s="10" t="s">
        <v>21</v>
      </c>
      <c r="B196" s="11">
        <v>1641052</v>
      </c>
      <c r="C196" s="11">
        <v>1375815</v>
      </c>
      <c r="D196" s="11">
        <v>240220</v>
      </c>
      <c r="E196" s="11">
        <v>16180</v>
      </c>
      <c r="F196" s="11">
        <v>53529</v>
      </c>
      <c r="G196" s="11">
        <v>46419</v>
      </c>
    </row>
    <row r="197" spans="1:7" ht="14.25">
      <c r="A197" s="10" t="s">
        <v>22</v>
      </c>
      <c r="B197" s="11">
        <v>7442470</v>
      </c>
      <c r="C197" s="11">
        <v>12073411</v>
      </c>
      <c r="D197" s="11">
        <v>1479165</v>
      </c>
      <c r="E197" s="11">
        <v>35280</v>
      </c>
      <c r="F197" s="11">
        <v>2127974</v>
      </c>
      <c r="G197" s="11">
        <v>392283</v>
      </c>
    </row>
    <row r="198" spans="1:7" ht="14.25">
      <c r="A198" s="10" t="s">
        <v>23</v>
      </c>
      <c r="B198" s="11">
        <v>8244381</v>
      </c>
      <c r="C198" s="11">
        <v>2410804</v>
      </c>
      <c r="D198" s="11">
        <v>732935</v>
      </c>
      <c r="E198" s="11">
        <v>35733</v>
      </c>
      <c r="F198" s="11">
        <v>1406</v>
      </c>
      <c r="G198" s="11">
        <v>1463967</v>
      </c>
    </row>
    <row r="199" spans="1:7" ht="14.25">
      <c r="A199" s="10" t="s">
        <v>24</v>
      </c>
      <c r="B199" s="11">
        <v>4131916</v>
      </c>
      <c r="C199" s="11">
        <v>5025373</v>
      </c>
      <c r="D199" s="11">
        <v>569046</v>
      </c>
      <c r="E199" s="11">
        <v>1199</v>
      </c>
      <c r="F199" s="11">
        <v>270600</v>
      </c>
      <c r="G199" s="11">
        <v>23091</v>
      </c>
    </row>
    <row r="200" spans="1:7" ht="14.25">
      <c r="A200" s="10" t="s">
        <v>25</v>
      </c>
      <c r="B200" s="11">
        <v>723695</v>
      </c>
      <c r="C200" s="11">
        <v>238502</v>
      </c>
      <c r="D200" s="11">
        <v>33453</v>
      </c>
      <c r="E200" s="11">
        <v>2241</v>
      </c>
      <c r="F200" s="11">
        <v>580</v>
      </c>
      <c r="G200" s="11">
        <v>10523</v>
      </c>
    </row>
    <row r="201" spans="1:7" ht="14.25">
      <c r="A201" s="10" t="s">
        <v>26</v>
      </c>
      <c r="B201" s="11">
        <v>567191</v>
      </c>
      <c r="C201" s="11">
        <v>1215096</v>
      </c>
      <c r="D201" s="11">
        <v>106509</v>
      </c>
      <c r="E201" s="26" t="s">
        <v>33</v>
      </c>
      <c r="F201" s="11">
        <v>179808</v>
      </c>
      <c r="G201" s="11">
        <v>129406</v>
      </c>
    </row>
    <row r="202" spans="1:7" ht="14.25">
      <c r="A202" s="10" t="s">
        <v>27</v>
      </c>
      <c r="B202" s="11">
        <v>198523</v>
      </c>
      <c r="C202" s="11">
        <v>1305390</v>
      </c>
      <c r="D202" s="11">
        <v>12839</v>
      </c>
      <c r="E202" s="26" t="s">
        <v>33</v>
      </c>
      <c r="F202" s="11">
        <v>88646</v>
      </c>
      <c r="G202" s="11">
        <v>1974465</v>
      </c>
    </row>
    <row r="203" spans="1:7" ht="14.25">
      <c r="A203" s="10" t="s">
        <v>28</v>
      </c>
      <c r="B203" s="11">
        <v>302337</v>
      </c>
      <c r="C203" s="11">
        <v>2103771</v>
      </c>
      <c r="D203" s="11">
        <v>34185</v>
      </c>
      <c r="E203" s="26" t="s">
        <v>33</v>
      </c>
      <c r="F203" s="11">
        <v>29302</v>
      </c>
      <c r="G203" s="11">
        <v>17134</v>
      </c>
    </row>
    <row r="204" spans="1:7" ht="14.25">
      <c r="A204" s="10" t="s">
        <v>29</v>
      </c>
      <c r="B204" s="11">
        <v>7128108</v>
      </c>
      <c r="C204" s="11">
        <v>12418936</v>
      </c>
      <c r="D204" s="11">
        <v>779422</v>
      </c>
      <c r="E204" s="11">
        <v>179441</v>
      </c>
      <c r="F204" s="11">
        <v>2156812</v>
      </c>
      <c r="G204" s="26" t="s">
        <v>33</v>
      </c>
    </row>
    <row r="206" ht="14.25">
      <c r="A206" s="1" t="s">
        <v>78</v>
      </c>
    </row>
    <row r="207" spans="1:2" ht="14.25">
      <c r="A207" s="1" t="s">
        <v>33</v>
      </c>
      <c r="B207" s="1" t="s">
        <v>77</v>
      </c>
    </row>
    <row r="209" spans="1:2" ht="14.25">
      <c r="A209" s="1" t="s">
        <v>60</v>
      </c>
      <c r="B209" s="1" t="s">
        <v>80</v>
      </c>
    </row>
    <row r="210" spans="1:2" ht="14.25">
      <c r="A210" s="1" t="s">
        <v>54</v>
      </c>
      <c r="B210" s="1" t="s">
        <v>62</v>
      </c>
    </row>
    <row r="212" spans="1:7" ht="14.25">
      <c r="A212" s="10" t="s">
        <v>41</v>
      </c>
      <c r="B212" s="10" t="s">
        <v>2</v>
      </c>
      <c r="C212" s="10" t="s">
        <v>34</v>
      </c>
      <c r="D212" s="10" t="s">
        <v>35</v>
      </c>
      <c r="E212" s="10" t="s">
        <v>36</v>
      </c>
      <c r="F212" s="10" t="s">
        <v>37</v>
      </c>
      <c r="G212" s="10" t="s">
        <v>38</v>
      </c>
    </row>
    <row r="213" spans="1:9" ht="14.25">
      <c r="A213" s="10" t="s">
        <v>4</v>
      </c>
      <c r="B213" s="11">
        <v>2585968</v>
      </c>
      <c r="C213" s="11">
        <v>2372954</v>
      </c>
      <c r="D213" s="11">
        <v>576381</v>
      </c>
      <c r="E213" s="11">
        <v>27087</v>
      </c>
      <c r="F213" s="11">
        <v>289904</v>
      </c>
      <c r="G213" s="11">
        <v>561774</v>
      </c>
      <c r="I213" s="6"/>
    </row>
    <row r="214" spans="1:7" ht="14.25">
      <c r="A214" s="10" t="s">
        <v>5</v>
      </c>
      <c r="B214" s="11">
        <v>619022</v>
      </c>
      <c r="C214" s="11">
        <v>636209</v>
      </c>
      <c r="D214" s="11">
        <v>286100</v>
      </c>
      <c r="E214" s="11">
        <v>320</v>
      </c>
      <c r="F214" s="11">
        <v>280</v>
      </c>
      <c r="G214" s="26" t="s">
        <v>33</v>
      </c>
    </row>
    <row r="215" spans="1:7" ht="14.25">
      <c r="A215" s="10" t="s">
        <v>66</v>
      </c>
      <c r="B215" s="11">
        <v>2119148</v>
      </c>
      <c r="C215" s="11">
        <v>2889375</v>
      </c>
      <c r="D215" s="11">
        <v>326711</v>
      </c>
      <c r="E215" s="11">
        <v>21129</v>
      </c>
      <c r="F215" s="11">
        <v>582550</v>
      </c>
      <c r="G215" s="11">
        <v>371932</v>
      </c>
    </row>
    <row r="216" spans="1:7" ht="14.25">
      <c r="A216" s="10" t="s">
        <v>6</v>
      </c>
      <c r="B216" s="11">
        <v>511064</v>
      </c>
      <c r="C216" s="11">
        <v>1903403</v>
      </c>
      <c r="D216" s="11">
        <v>54903</v>
      </c>
      <c r="E216" s="11">
        <v>10862</v>
      </c>
      <c r="F216" s="11">
        <v>122356</v>
      </c>
      <c r="G216" s="11">
        <v>3479</v>
      </c>
    </row>
    <row r="217" spans="1:7" ht="14.25">
      <c r="A217" s="10" t="s">
        <v>49</v>
      </c>
      <c r="B217" s="11">
        <v>12602099</v>
      </c>
      <c r="C217" s="11">
        <v>16806273</v>
      </c>
      <c r="D217" s="11">
        <v>954384</v>
      </c>
      <c r="E217" s="11">
        <v>265156</v>
      </c>
      <c r="F217" s="11">
        <v>3674437</v>
      </c>
      <c r="G217" s="11">
        <v>14291042</v>
      </c>
    </row>
    <row r="218" spans="1:7" ht="14.25">
      <c r="A218" s="10" t="s">
        <v>7</v>
      </c>
      <c r="B218" s="11">
        <v>109267</v>
      </c>
      <c r="C218" s="11">
        <v>472279</v>
      </c>
      <c r="D218" s="11">
        <v>27633</v>
      </c>
      <c r="E218" s="26" t="s">
        <v>33</v>
      </c>
      <c r="F218" s="26" t="s">
        <v>33</v>
      </c>
      <c r="G218" s="26" t="s">
        <v>33</v>
      </c>
    </row>
    <row r="219" spans="1:7" ht="14.25">
      <c r="A219" s="10" t="s">
        <v>8</v>
      </c>
      <c r="B219" s="11">
        <v>687731</v>
      </c>
      <c r="C219" s="11">
        <v>2098043</v>
      </c>
      <c r="D219" s="11">
        <v>59791</v>
      </c>
      <c r="E219" s="11">
        <v>10198</v>
      </c>
      <c r="F219" s="11">
        <v>254925</v>
      </c>
      <c r="G219" s="11">
        <v>13543</v>
      </c>
    </row>
    <row r="220" spans="1:7" ht="14.25">
      <c r="A220" s="10" t="s">
        <v>9</v>
      </c>
      <c r="B220" s="11">
        <v>1926970</v>
      </c>
      <c r="C220" s="11">
        <v>1315133</v>
      </c>
      <c r="D220" s="11">
        <v>694354</v>
      </c>
      <c r="E220" s="11">
        <v>1355</v>
      </c>
      <c r="F220" s="11">
        <v>157245</v>
      </c>
      <c r="G220" s="11">
        <v>84627</v>
      </c>
    </row>
    <row r="221" spans="1:7" ht="14.25">
      <c r="A221" s="10" t="s">
        <v>10</v>
      </c>
      <c r="B221" s="11">
        <v>36423289</v>
      </c>
      <c r="C221" s="11">
        <v>15586625</v>
      </c>
      <c r="D221" s="11">
        <v>6690752</v>
      </c>
      <c r="E221" s="11">
        <v>67562</v>
      </c>
      <c r="F221" s="11">
        <v>169618</v>
      </c>
      <c r="G221" s="11">
        <v>18278908</v>
      </c>
    </row>
    <row r="222" spans="1:7" ht="14.25">
      <c r="A222" s="10" t="s">
        <v>11</v>
      </c>
      <c r="B222" s="11">
        <v>27351740</v>
      </c>
      <c r="C222" s="11">
        <v>30575226</v>
      </c>
      <c r="D222" s="11">
        <v>2466333</v>
      </c>
      <c r="E222" s="11">
        <v>802126</v>
      </c>
      <c r="F222" s="11">
        <v>3079129</v>
      </c>
      <c r="G222" s="11">
        <v>2603485</v>
      </c>
    </row>
    <row r="223" spans="1:7" ht="14.25">
      <c r="A223" s="10" t="s">
        <v>12</v>
      </c>
      <c r="B223" s="11">
        <v>1315186</v>
      </c>
      <c r="C223" s="11">
        <v>820899</v>
      </c>
      <c r="D223" s="11">
        <v>139197</v>
      </c>
      <c r="E223" s="11">
        <v>5848</v>
      </c>
      <c r="F223" s="11">
        <v>25790</v>
      </c>
      <c r="G223" s="11">
        <v>4011</v>
      </c>
    </row>
    <row r="224" spans="1:7" ht="14.25">
      <c r="A224" s="10" t="s">
        <v>13</v>
      </c>
      <c r="B224" s="11">
        <v>38861462</v>
      </c>
      <c r="C224" s="11">
        <v>7950932</v>
      </c>
      <c r="D224" s="11">
        <v>2429131</v>
      </c>
      <c r="E224" s="11">
        <v>90415</v>
      </c>
      <c r="F224" s="11">
        <v>180280</v>
      </c>
      <c r="G224" s="11">
        <v>13507618</v>
      </c>
    </row>
    <row r="225" spans="1:7" ht="14.25">
      <c r="A225" s="10" t="s">
        <v>14</v>
      </c>
      <c r="B225" s="26" t="s">
        <v>33</v>
      </c>
      <c r="C225" s="26" t="s">
        <v>33</v>
      </c>
      <c r="D225" s="26" t="s">
        <v>33</v>
      </c>
      <c r="E225" s="26" t="s">
        <v>33</v>
      </c>
      <c r="F225" s="26" t="s">
        <v>33</v>
      </c>
      <c r="G225" s="26" t="s">
        <v>33</v>
      </c>
    </row>
    <row r="226" spans="1:7" ht="14.25">
      <c r="A226" s="10" t="s">
        <v>15</v>
      </c>
      <c r="B226" s="11">
        <v>269836</v>
      </c>
      <c r="C226" s="11">
        <v>861076</v>
      </c>
      <c r="D226" s="11">
        <v>16782</v>
      </c>
      <c r="E226" s="11">
        <v>651</v>
      </c>
      <c r="F226" s="11">
        <v>357062</v>
      </c>
      <c r="G226" s="11">
        <v>4717</v>
      </c>
    </row>
    <row r="227" spans="1:7" ht="14.25">
      <c r="A227" s="10" t="s">
        <v>16</v>
      </c>
      <c r="B227" s="11">
        <v>632934</v>
      </c>
      <c r="C227" s="11">
        <v>1288870</v>
      </c>
      <c r="D227" s="11">
        <v>27649</v>
      </c>
      <c r="E227" s="11">
        <v>0</v>
      </c>
      <c r="F227" s="11">
        <v>303075</v>
      </c>
      <c r="G227" s="26" t="s">
        <v>33</v>
      </c>
    </row>
    <row r="228" spans="1:7" ht="14.25">
      <c r="A228" s="10" t="s">
        <v>17</v>
      </c>
      <c r="B228" s="26" t="s">
        <v>33</v>
      </c>
      <c r="C228" s="11">
        <v>83354</v>
      </c>
      <c r="D228" s="26" t="s">
        <v>33</v>
      </c>
      <c r="E228" s="11">
        <v>1810</v>
      </c>
      <c r="F228" s="11">
        <v>15046</v>
      </c>
      <c r="G228" s="26" t="s">
        <v>33</v>
      </c>
    </row>
    <row r="229" spans="1:7" ht="14.25">
      <c r="A229" s="10" t="s">
        <v>18</v>
      </c>
      <c r="B229" s="11">
        <v>3867891</v>
      </c>
      <c r="C229" s="11">
        <v>4270176</v>
      </c>
      <c r="D229" s="11">
        <v>826643</v>
      </c>
      <c r="E229" s="26" t="s">
        <v>33</v>
      </c>
      <c r="F229" s="11">
        <v>287555</v>
      </c>
      <c r="G229" s="11">
        <v>231494</v>
      </c>
    </row>
    <row r="230" spans="1:7" ht="14.25">
      <c r="A230" s="10" t="s">
        <v>19</v>
      </c>
      <c r="B230" s="11">
        <v>118644</v>
      </c>
      <c r="C230" s="11">
        <v>4748</v>
      </c>
      <c r="D230" s="11">
        <v>2712</v>
      </c>
      <c r="E230" s="11">
        <v>699</v>
      </c>
      <c r="F230" s="11">
        <v>0</v>
      </c>
      <c r="G230" s="11">
        <v>44554</v>
      </c>
    </row>
    <row r="231" spans="1:7" ht="14.25">
      <c r="A231" s="10" t="s">
        <v>20</v>
      </c>
      <c r="B231" s="11">
        <v>4379864</v>
      </c>
      <c r="C231" s="11">
        <v>2881015</v>
      </c>
      <c r="D231" s="11">
        <v>292255</v>
      </c>
      <c r="E231" s="11">
        <v>34196</v>
      </c>
      <c r="F231" s="11">
        <v>425643</v>
      </c>
      <c r="G231" s="11">
        <v>1986277</v>
      </c>
    </row>
    <row r="232" spans="1:7" ht="14.25">
      <c r="A232" s="10" t="s">
        <v>21</v>
      </c>
      <c r="B232" s="11">
        <v>2128151</v>
      </c>
      <c r="C232" s="11">
        <v>1317217</v>
      </c>
      <c r="D232" s="11">
        <v>195564</v>
      </c>
      <c r="E232" s="11">
        <v>21214</v>
      </c>
      <c r="F232" s="11">
        <v>68724</v>
      </c>
      <c r="G232" s="11">
        <v>46745</v>
      </c>
    </row>
    <row r="233" spans="1:7" ht="14.25">
      <c r="A233" s="10" t="s">
        <v>22</v>
      </c>
      <c r="B233" s="11">
        <v>7737606</v>
      </c>
      <c r="C233" s="11">
        <v>12190012</v>
      </c>
      <c r="D233" s="11">
        <v>1539373</v>
      </c>
      <c r="E233" s="26" t="s">
        <v>33</v>
      </c>
      <c r="F233" s="11">
        <v>2158265</v>
      </c>
      <c r="G233" s="11">
        <v>371024</v>
      </c>
    </row>
    <row r="234" spans="1:7" ht="14.25">
      <c r="A234" s="10" t="s">
        <v>23</v>
      </c>
      <c r="B234" s="11">
        <v>5193428</v>
      </c>
      <c r="C234" s="11">
        <v>2122471</v>
      </c>
      <c r="D234" s="11">
        <v>561450</v>
      </c>
      <c r="E234" s="11">
        <v>30444</v>
      </c>
      <c r="F234" s="11">
        <v>1151</v>
      </c>
      <c r="G234" s="11">
        <v>2094102</v>
      </c>
    </row>
    <row r="235" spans="1:7" ht="14.25">
      <c r="A235" s="10" t="s">
        <v>24</v>
      </c>
      <c r="B235" s="11">
        <v>4142494</v>
      </c>
      <c r="C235" s="11">
        <v>6353159</v>
      </c>
      <c r="D235" s="11">
        <v>676494</v>
      </c>
      <c r="E235" s="11">
        <v>2012</v>
      </c>
      <c r="F235" s="11">
        <v>287289</v>
      </c>
      <c r="G235" s="11">
        <v>22490</v>
      </c>
    </row>
    <row r="236" spans="1:7" ht="14.25">
      <c r="A236" s="10" t="s">
        <v>25</v>
      </c>
      <c r="B236" s="11">
        <v>759238</v>
      </c>
      <c r="C236" s="11">
        <v>224430</v>
      </c>
      <c r="D236" s="11">
        <v>37821</v>
      </c>
      <c r="E236" s="11">
        <v>3296</v>
      </c>
      <c r="F236" s="11">
        <v>1437</v>
      </c>
      <c r="G236" s="11">
        <v>20379</v>
      </c>
    </row>
    <row r="237" spans="1:7" ht="14.25">
      <c r="A237" s="10" t="s">
        <v>26</v>
      </c>
      <c r="B237" s="11">
        <v>639212</v>
      </c>
      <c r="C237" s="11">
        <v>1218222</v>
      </c>
      <c r="D237" s="11">
        <v>99629</v>
      </c>
      <c r="E237" s="26" t="s">
        <v>33</v>
      </c>
      <c r="F237" s="11">
        <v>205656</v>
      </c>
      <c r="G237" s="11">
        <v>79222</v>
      </c>
    </row>
    <row r="238" spans="1:7" ht="14.25">
      <c r="A238" s="10" t="s">
        <v>27</v>
      </c>
      <c r="B238" s="11">
        <v>224679</v>
      </c>
      <c r="C238" s="11">
        <v>1367912</v>
      </c>
      <c r="D238" s="11">
        <v>18620</v>
      </c>
      <c r="E238" s="26" t="s">
        <v>33</v>
      </c>
      <c r="F238" s="11">
        <v>102378</v>
      </c>
      <c r="G238" s="11">
        <v>2416940</v>
      </c>
    </row>
    <row r="239" spans="1:7" ht="14.25">
      <c r="A239" s="10" t="s">
        <v>28</v>
      </c>
      <c r="B239" s="11">
        <v>398169</v>
      </c>
      <c r="C239" s="11">
        <v>1829323</v>
      </c>
      <c r="D239" s="11">
        <v>29865</v>
      </c>
      <c r="E239" s="26" t="s">
        <v>33</v>
      </c>
      <c r="F239" s="11">
        <v>29348</v>
      </c>
      <c r="G239" s="11">
        <v>20639</v>
      </c>
    </row>
    <row r="240" spans="1:7" ht="14.25">
      <c r="A240" s="10" t="s">
        <v>29</v>
      </c>
      <c r="B240" s="11">
        <v>6032359</v>
      </c>
      <c r="C240" s="11">
        <v>11463648</v>
      </c>
      <c r="D240" s="11">
        <v>657938</v>
      </c>
      <c r="E240" s="26" t="s">
        <v>33</v>
      </c>
      <c r="F240" s="11">
        <v>3171290</v>
      </c>
      <c r="G240" s="26" t="s">
        <v>33</v>
      </c>
    </row>
    <row r="242" ht="14.25">
      <c r="A242" s="1" t="s">
        <v>78</v>
      </c>
    </row>
    <row r="243" spans="1:2" ht="14.25">
      <c r="A243" s="1" t="s">
        <v>33</v>
      </c>
      <c r="B243" s="1" t="s">
        <v>77</v>
      </c>
    </row>
    <row r="245" spans="1:2" ht="14.25">
      <c r="A245" s="1" t="s">
        <v>60</v>
      </c>
      <c r="B245" s="1" t="s">
        <v>79</v>
      </c>
    </row>
    <row r="246" spans="1:2" ht="14.25">
      <c r="A246" s="1" t="s">
        <v>54</v>
      </c>
      <c r="B246" s="1" t="s">
        <v>62</v>
      </c>
    </row>
    <row r="248" spans="1:7" ht="14.25">
      <c r="A248" s="10" t="s">
        <v>41</v>
      </c>
      <c r="B248" s="10" t="s">
        <v>2</v>
      </c>
      <c r="C248" s="10" t="s">
        <v>34</v>
      </c>
      <c r="D248" s="10" t="s">
        <v>35</v>
      </c>
      <c r="E248" s="10" t="s">
        <v>36</v>
      </c>
      <c r="F248" s="10" t="s">
        <v>37</v>
      </c>
      <c r="G248" s="10" t="s">
        <v>38</v>
      </c>
    </row>
    <row r="249" spans="1:9" ht="14.25">
      <c r="A249" s="10" t="s">
        <v>4</v>
      </c>
      <c r="B249" s="11">
        <v>2847695</v>
      </c>
      <c r="C249" s="11">
        <v>2261412</v>
      </c>
      <c r="D249" s="11">
        <v>553441</v>
      </c>
      <c r="E249" s="11">
        <v>20239</v>
      </c>
      <c r="F249" s="11">
        <v>335506</v>
      </c>
      <c r="G249" s="11">
        <v>807607</v>
      </c>
      <c r="I249" s="6"/>
    </row>
    <row r="250" spans="1:7" ht="14.25">
      <c r="A250" s="10" t="s">
        <v>5</v>
      </c>
      <c r="B250" s="11">
        <v>1048879</v>
      </c>
      <c r="C250" s="11">
        <v>2007428</v>
      </c>
      <c r="D250" s="11">
        <v>702831</v>
      </c>
      <c r="E250" s="26" t="s">
        <v>33</v>
      </c>
      <c r="F250" s="26" t="s">
        <v>33</v>
      </c>
      <c r="G250" s="26" t="s">
        <v>33</v>
      </c>
    </row>
    <row r="251" spans="1:7" ht="14.25">
      <c r="A251" s="10" t="s">
        <v>66</v>
      </c>
      <c r="B251" s="11">
        <v>1785207</v>
      </c>
      <c r="C251" s="11">
        <v>2892771</v>
      </c>
      <c r="D251" s="11">
        <v>375294</v>
      </c>
      <c r="E251" s="11">
        <v>11884</v>
      </c>
      <c r="F251" s="11">
        <v>497603</v>
      </c>
      <c r="G251" s="11">
        <v>379966</v>
      </c>
    </row>
    <row r="252" spans="1:7" ht="14.25">
      <c r="A252" s="10" t="s">
        <v>6</v>
      </c>
      <c r="B252" s="11">
        <v>406713</v>
      </c>
      <c r="C252" s="11">
        <v>1914299</v>
      </c>
      <c r="D252" s="11">
        <v>42063</v>
      </c>
      <c r="E252" s="11">
        <v>28338</v>
      </c>
      <c r="F252" s="11">
        <v>187610</v>
      </c>
      <c r="G252" s="11">
        <v>8301</v>
      </c>
    </row>
    <row r="253" spans="1:7" ht="14.25">
      <c r="A253" s="10" t="s">
        <v>49</v>
      </c>
      <c r="B253" s="11">
        <v>12140886</v>
      </c>
      <c r="C253" s="11">
        <v>15038215</v>
      </c>
      <c r="D253" s="11">
        <v>15463481</v>
      </c>
      <c r="E253" s="11">
        <v>231767</v>
      </c>
      <c r="F253" s="11">
        <v>3870826</v>
      </c>
      <c r="G253" s="11">
        <v>144392</v>
      </c>
    </row>
    <row r="254" spans="1:7" ht="14.25">
      <c r="A254" s="10" t="s">
        <v>7</v>
      </c>
      <c r="B254" s="11">
        <v>104386</v>
      </c>
      <c r="C254" s="11">
        <v>604150</v>
      </c>
      <c r="D254" s="26" t="s">
        <v>33</v>
      </c>
      <c r="E254" s="11">
        <v>1248</v>
      </c>
      <c r="F254" s="26" t="s">
        <v>33</v>
      </c>
      <c r="G254" s="26" t="s">
        <v>33</v>
      </c>
    </row>
    <row r="255" spans="1:7" ht="14.25">
      <c r="A255" s="10" t="s">
        <v>8</v>
      </c>
      <c r="B255" s="11">
        <v>596570</v>
      </c>
      <c r="C255" s="11">
        <v>2243469</v>
      </c>
      <c r="D255" s="11">
        <v>32759</v>
      </c>
      <c r="E255" s="11">
        <v>14389</v>
      </c>
      <c r="F255" s="11">
        <v>216270</v>
      </c>
      <c r="G255" s="11">
        <v>9071</v>
      </c>
    </row>
    <row r="256" spans="1:7" ht="14.25">
      <c r="A256" s="10" t="s">
        <v>9</v>
      </c>
      <c r="B256" s="11">
        <v>1803566</v>
      </c>
      <c r="C256" s="11">
        <v>1744039</v>
      </c>
      <c r="D256" s="11">
        <v>921033</v>
      </c>
      <c r="E256" s="11">
        <v>1888</v>
      </c>
      <c r="F256" s="11">
        <v>98615</v>
      </c>
      <c r="G256" s="11">
        <v>137511</v>
      </c>
    </row>
    <row r="257" spans="1:7" ht="14.25">
      <c r="A257" s="10" t="s">
        <v>10</v>
      </c>
      <c r="B257" s="11">
        <v>38905110</v>
      </c>
      <c r="C257" s="11">
        <v>15224454</v>
      </c>
      <c r="D257" s="11">
        <v>7500979</v>
      </c>
      <c r="E257" s="11">
        <v>108423</v>
      </c>
      <c r="F257" s="11">
        <v>151972</v>
      </c>
      <c r="G257" s="11">
        <v>15049703</v>
      </c>
    </row>
    <row r="258" spans="1:7" ht="14.25">
      <c r="A258" s="10" t="s">
        <v>11</v>
      </c>
      <c r="B258" s="11">
        <v>31909808</v>
      </c>
      <c r="C258" s="11">
        <v>30042732</v>
      </c>
      <c r="D258" s="11">
        <v>3636649</v>
      </c>
      <c r="E258" s="11">
        <v>813791</v>
      </c>
      <c r="F258" s="11">
        <v>3148850</v>
      </c>
      <c r="G258" s="11">
        <v>2483764</v>
      </c>
    </row>
    <row r="259" spans="1:7" ht="14.25">
      <c r="A259" s="10" t="s">
        <v>12</v>
      </c>
      <c r="B259" s="11">
        <v>932012</v>
      </c>
      <c r="C259" s="11">
        <v>742557</v>
      </c>
      <c r="D259" s="11">
        <v>134603</v>
      </c>
      <c r="E259" s="11">
        <v>4533</v>
      </c>
      <c r="F259" s="11">
        <v>42756</v>
      </c>
      <c r="G259" s="11">
        <v>4736</v>
      </c>
    </row>
    <row r="260" spans="1:7" ht="14.25">
      <c r="A260" s="10" t="s">
        <v>13</v>
      </c>
      <c r="B260" s="11">
        <v>36791757</v>
      </c>
      <c r="C260" s="11">
        <v>7486495</v>
      </c>
      <c r="D260" s="11">
        <v>2021705</v>
      </c>
      <c r="E260" s="11">
        <v>63054</v>
      </c>
      <c r="F260" s="11">
        <v>181113</v>
      </c>
      <c r="G260" s="11">
        <v>13419745</v>
      </c>
    </row>
    <row r="261" spans="1:7" ht="14.25">
      <c r="A261" s="10" t="s">
        <v>14</v>
      </c>
      <c r="B261" s="11">
        <v>365934</v>
      </c>
      <c r="C261" s="11">
        <v>157649</v>
      </c>
      <c r="D261" s="11">
        <v>112798</v>
      </c>
      <c r="E261" s="11">
        <v>1018</v>
      </c>
      <c r="F261" s="11">
        <v>264</v>
      </c>
      <c r="G261" s="11">
        <v>25939</v>
      </c>
    </row>
    <row r="262" spans="1:7" ht="14.25">
      <c r="A262" s="10" t="s">
        <v>15</v>
      </c>
      <c r="B262" s="11">
        <v>261967</v>
      </c>
      <c r="C262" s="11">
        <v>986892</v>
      </c>
      <c r="D262" s="11">
        <v>32190</v>
      </c>
      <c r="E262" s="11">
        <v>1619</v>
      </c>
      <c r="F262" s="11">
        <v>434697</v>
      </c>
      <c r="G262" s="11">
        <v>7258</v>
      </c>
    </row>
    <row r="263" spans="1:7" ht="14.25">
      <c r="A263" s="10" t="s">
        <v>16</v>
      </c>
      <c r="B263" s="11">
        <v>741166</v>
      </c>
      <c r="C263" s="11">
        <v>1432729</v>
      </c>
      <c r="D263" s="11">
        <v>45316</v>
      </c>
      <c r="E263" s="26" t="s">
        <v>33</v>
      </c>
      <c r="F263" s="11">
        <v>1116932</v>
      </c>
      <c r="G263" s="26" t="s">
        <v>33</v>
      </c>
    </row>
    <row r="264" spans="1:7" ht="14.25">
      <c r="A264" s="10" t="s">
        <v>17</v>
      </c>
      <c r="B264" s="26" t="s">
        <v>33</v>
      </c>
      <c r="C264" s="11">
        <v>61078</v>
      </c>
      <c r="D264" s="26" t="s">
        <v>33</v>
      </c>
      <c r="E264" s="11">
        <v>1230</v>
      </c>
      <c r="F264" s="11">
        <v>10932</v>
      </c>
      <c r="G264" s="26" t="s">
        <v>33</v>
      </c>
    </row>
    <row r="265" spans="1:7" ht="14.25">
      <c r="A265" s="10" t="s">
        <v>18</v>
      </c>
      <c r="B265" s="11">
        <v>3835024</v>
      </c>
      <c r="C265" s="11">
        <v>4580315</v>
      </c>
      <c r="D265" s="11">
        <v>841828</v>
      </c>
      <c r="E265" s="11">
        <v>5602</v>
      </c>
      <c r="F265" s="11">
        <v>191819</v>
      </c>
      <c r="G265" s="11">
        <v>309271</v>
      </c>
    </row>
    <row r="266" spans="1:7" ht="14.25">
      <c r="A266" s="10" t="s">
        <v>19</v>
      </c>
      <c r="B266" s="11">
        <v>83523</v>
      </c>
      <c r="C266" s="11">
        <v>5609</v>
      </c>
      <c r="D266" s="11">
        <v>2801</v>
      </c>
      <c r="E266" s="11">
        <v>412</v>
      </c>
      <c r="F266" s="11">
        <v>0</v>
      </c>
      <c r="G266" s="11">
        <v>22678</v>
      </c>
    </row>
    <row r="267" spans="1:7" ht="14.25">
      <c r="A267" s="10" t="s">
        <v>20</v>
      </c>
      <c r="B267" s="11">
        <v>4870366</v>
      </c>
      <c r="C267" s="11">
        <v>2745753</v>
      </c>
      <c r="D267" s="11">
        <v>202026</v>
      </c>
      <c r="E267" s="11">
        <v>20006</v>
      </c>
      <c r="F267" s="11">
        <v>458719</v>
      </c>
      <c r="G267" s="11">
        <v>2483394</v>
      </c>
    </row>
    <row r="268" spans="1:7" ht="14.25">
      <c r="A268" s="10" t="s">
        <v>21</v>
      </c>
      <c r="B268" s="11">
        <v>2006542</v>
      </c>
      <c r="C268" s="11">
        <v>1281493</v>
      </c>
      <c r="D268" s="11">
        <v>936405</v>
      </c>
      <c r="E268" s="11">
        <v>10679</v>
      </c>
      <c r="F268" s="11">
        <v>77889</v>
      </c>
      <c r="G268" s="11">
        <v>48479</v>
      </c>
    </row>
    <row r="269" spans="1:7" ht="14.25">
      <c r="A269" s="10" t="s">
        <v>22</v>
      </c>
      <c r="B269" s="11">
        <v>7534406</v>
      </c>
      <c r="C269" s="11">
        <v>12693320</v>
      </c>
      <c r="D269" s="11">
        <v>1481486</v>
      </c>
      <c r="E269" s="26" t="s">
        <v>33</v>
      </c>
      <c r="F269" s="11">
        <v>2180355</v>
      </c>
      <c r="G269" s="11">
        <v>562095</v>
      </c>
    </row>
    <row r="270" spans="1:7" ht="14.25">
      <c r="A270" s="10" t="s">
        <v>23</v>
      </c>
      <c r="B270" s="11">
        <v>5473568</v>
      </c>
      <c r="C270" s="11">
        <v>1905180</v>
      </c>
      <c r="D270" s="11">
        <v>766106</v>
      </c>
      <c r="E270" s="11">
        <v>37767</v>
      </c>
      <c r="F270" s="11">
        <v>1366</v>
      </c>
      <c r="G270" s="11">
        <v>1588287</v>
      </c>
    </row>
    <row r="271" spans="1:7" ht="14.25">
      <c r="A271" s="10" t="s">
        <v>24</v>
      </c>
      <c r="B271" s="11">
        <v>4525812</v>
      </c>
      <c r="C271" s="11">
        <v>5066293</v>
      </c>
      <c r="D271" s="11">
        <v>743763</v>
      </c>
      <c r="E271" s="11">
        <v>4630</v>
      </c>
      <c r="F271" s="11">
        <v>442947</v>
      </c>
      <c r="G271" s="11">
        <v>29285</v>
      </c>
    </row>
    <row r="272" spans="1:7" ht="14.25">
      <c r="A272" s="10" t="s">
        <v>25</v>
      </c>
      <c r="B272" s="11">
        <v>859603</v>
      </c>
      <c r="C272" s="11">
        <v>246996</v>
      </c>
      <c r="D272" s="11">
        <v>40310</v>
      </c>
      <c r="E272" s="11">
        <v>2555</v>
      </c>
      <c r="F272" s="11">
        <v>2815</v>
      </c>
      <c r="G272" s="11">
        <v>3676</v>
      </c>
    </row>
    <row r="273" spans="1:7" ht="14.25">
      <c r="A273" s="10" t="s">
        <v>26</v>
      </c>
      <c r="B273" s="11">
        <v>640143</v>
      </c>
      <c r="C273" s="11">
        <v>1080278</v>
      </c>
      <c r="D273" s="11">
        <v>109875</v>
      </c>
      <c r="E273" s="11">
        <v>2066</v>
      </c>
      <c r="F273" s="11">
        <v>182652</v>
      </c>
      <c r="G273" s="11">
        <v>77546</v>
      </c>
    </row>
    <row r="274" spans="1:7" ht="14.25">
      <c r="A274" s="10" t="s">
        <v>27</v>
      </c>
      <c r="B274" s="11">
        <v>3212359</v>
      </c>
      <c r="C274" s="11">
        <v>1264470</v>
      </c>
      <c r="D274" s="11">
        <v>18405</v>
      </c>
      <c r="E274" s="11">
        <v>1299</v>
      </c>
      <c r="F274" s="11">
        <v>79191</v>
      </c>
      <c r="G274" s="11">
        <v>15878</v>
      </c>
    </row>
    <row r="275" spans="1:7" ht="14.25">
      <c r="A275" s="10" t="s">
        <v>28</v>
      </c>
      <c r="B275" s="11">
        <v>249029</v>
      </c>
      <c r="C275" s="11">
        <v>1633008</v>
      </c>
      <c r="D275" s="11">
        <v>27868</v>
      </c>
      <c r="E275" s="26" t="s">
        <v>33</v>
      </c>
      <c r="F275" s="11">
        <v>21865</v>
      </c>
      <c r="G275" s="11">
        <v>24009</v>
      </c>
    </row>
    <row r="276" spans="1:7" ht="14.25">
      <c r="A276" s="10" t="s">
        <v>29</v>
      </c>
      <c r="B276" s="11">
        <v>5330003</v>
      </c>
      <c r="C276" s="11">
        <v>9810278</v>
      </c>
      <c r="D276" s="11">
        <v>347876</v>
      </c>
      <c r="E276" s="26" t="s">
        <v>33</v>
      </c>
      <c r="F276" s="26" t="s">
        <v>33</v>
      </c>
      <c r="G276" s="26" t="s">
        <v>33</v>
      </c>
    </row>
    <row r="278" ht="14.25">
      <c r="A278" s="1" t="s">
        <v>78</v>
      </c>
    </row>
    <row r="279" spans="1:2" ht="14.25">
      <c r="A279" s="1" t="s">
        <v>33</v>
      </c>
      <c r="B279" s="1" t="s">
        <v>77</v>
      </c>
    </row>
    <row r="281" spans="1:2" ht="14.25">
      <c r="A281" s="1" t="s">
        <v>60</v>
      </c>
      <c r="B281" s="1" t="s">
        <v>61</v>
      </c>
    </row>
    <row r="282" spans="1:2" ht="14.25">
      <c r="A282" s="1" t="s">
        <v>54</v>
      </c>
      <c r="B282" s="1" t="s">
        <v>62</v>
      </c>
    </row>
    <row r="284" spans="1:7" ht="14.25">
      <c r="A284" s="10" t="s">
        <v>41</v>
      </c>
      <c r="B284" s="10" t="s">
        <v>2</v>
      </c>
      <c r="C284" s="10" t="s">
        <v>34</v>
      </c>
      <c r="D284" s="10" t="s">
        <v>35</v>
      </c>
      <c r="E284" s="10" t="s">
        <v>36</v>
      </c>
      <c r="F284" s="10" t="s">
        <v>37</v>
      </c>
      <c r="G284" s="10" t="s">
        <v>38</v>
      </c>
    </row>
    <row r="285" spans="1:9" ht="14.25">
      <c r="A285" s="10" t="s">
        <v>4</v>
      </c>
      <c r="B285" s="11">
        <v>2495880</v>
      </c>
      <c r="C285" s="11">
        <v>2334151</v>
      </c>
      <c r="D285" s="11">
        <v>535741</v>
      </c>
      <c r="E285" s="11">
        <v>19113</v>
      </c>
      <c r="F285" s="11">
        <v>352603</v>
      </c>
      <c r="G285" s="11">
        <v>751610</v>
      </c>
      <c r="I285" s="6"/>
    </row>
    <row r="286" spans="1:7" ht="14.25">
      <c r="A286" s="10" t="s">
        <v>5</v>
      </c>
      <c r="B286" s="11">
        <v>1287452</v>
      </c>
      <c r="C286" s="11">
        <v>1698979</v>
      </c>
      <c r="D286" s="11">
        <v>373564</v>
      </c>
      <c r="E286" s="26" t="s">
        <v>33</v>
      </c>
      <c r="F286" s="11">
        <v>23042</v>
      </c>
      <c r="G286" s="26" t="s">
        <v>33</v>
      </c>
    </row>
    <row r="287" spans="1:7" ht="14.25">
      <c r="A287" s="10" t="s">
        <v>66</v>
      </c>
      <c r="B287" s="11">
        <v>1853685</v>
      </c>
      <c r="C287" s="11">
        <v>2562124</v>
      </c>
      <c r="D287" s="11">
        <v>174044</v>
      </c>
      <c r="E287" s="11">
        <v>6782</v>
      </c>
      <c r="F287" s="11">
        <v>360538</v>
      </c>
      <c r="G287" s="11">
        <v>291203</v>
      </c>
    </row>
    <row r="288" spans="1:7" ht="14.25">
      <c r="A288" s="10" t="s">
        <v>6</v>
      </c>
      <c r="B288" s="11">
        <v>483731</v>
      </c>
      <c r="C288" s="11">
        <v>1904676</v>
      </c>
      <c r="D288" s="11">
        <v>43801</v>
      </c>
      <c r="E288" s="11">
        <v>14634</v>
      </c>
      <c r="F288" s="11">
        <v>201596</v>
      </c>
      <c r="G288" s="11">
        <v>1265</v>
      </c>
    </row>
    <row r="289" spans="1:7" ht="14.25">
      <c r="A289" s="10" t="s">
        <v>49</v>
      </c>
      <c r="B289" s="11">
        <v>13266132</v>
      </c>
      <c r="C289" s="11">
        <v>16706254</v>
      </c>
      <c r="D289" s="11">
        <v>14549184</v>
      </c>
      <c r="E289" s="11">
        <v>181867</v>
      </c>
      <c r="F289" s="11">
        <v>3381090</v>
      </c>
      <c r="G289" s="11">
        <v>176496</v>
      </c>
    </row>
    <row r="290" spans="1:7" ht="14.25">
      <c r="A290" s="10" t="s">
        <v>7</v>
      </c>
      <c r="B290" s="11">
        <v>117032</v>
      </c>
      <c r="C290" s="11">
        <v>462644</v>
      </c>
      <c r="D290" s="11">
        <v>26102</v>
      </c>
      <c r="E290" s="26" t="s">
        <v>33</v>
      </c>
      <c r="F290" s="11">
        <v>94301</v>
      </c>
      <c r="G290" s="26" t="s">
        <v>33</v>
      </c>
    </row>
    <row r="291" spans="1:7" ht="14.25">
      <c r="A291" s="10" t="s">
        <v>8</v>
      </c>
      <c r="B291" s="11">
        <v>633474</v>
      </c>
      <c r="C291" s="11">
        <v>1822912</v>
      </c>
      <c r="D291" s="11">
        <v>52821</v>
      </c>
      <c r="E291" s="11">
        <v>14882</v>
      </c>
      <c r="F291" s="11">
        <v>315894</v>
      </c>
      <c r="G291" s="11">
        <v>8804</v>
      </c>
    </row>
    <row r="292" spans="1:7" ht="14.25">
      <c r="A292" s="10" t="s">
        <v>9</v>
      </c>
      <c r="B292" s="11">
        <v>1685867</v>
      </c>
      <c r="C292" s="11">
        <v>1673681</v>
      </c>
      <c r="D292" s="11">
        <v>892763</v>
      </c>
      <c r="E292" s="11">
        <v>1584</v>
      </c>
      <c r="F292" s="11">
        <v>95336</v>
      </c>
      <c r="G292" s="11">
        <v>174100</v>
      </c>
    </row>
    <row r="293" spans="1:7" ht="14.25">
      <c r="A293" s="10" t="s">
        <v>10</v>
      </c>
      <c r="B293" s="11">
        <v>37982029</v>
      </c>
      <c r="C293" s="11">
        <v>16077356</v>
      </c>
      <c r="D293" s="11">
        <v>6549043</v>
      </c>
      <c r="E293" s="11">
        <v>104477</v>
      </c>
      <c r="F293" s="11">
        <v>157373</v>
      </c>
      <c r="G293" s="11">
        <v>11117046</v>
      </c>
    </row>
    <row r="294" spans="1:7" ht="14.25">
      <c r="A294" s="10" t="s">
        <v>11</v>
      </c>
      <c r="B294" s="11">
        <v>29769882</v>
      </c>
      <c r="C294" s="11">
        <v>30230424</v>
      </c>
      <c r="D294" s="11">
        <v>3773304</v>
      </c>
      <c r="E294" s="11">
        <v>712253</v>
      </c>
      <c r="F294" s="11">
        <v>3462443</v>
      </c>
      <c r="G294" s="11">
        <v>2615355</v>
      </c>
    </row>
    <row r="295" spans="1:7" ht="14.25">
      <c r="A295" s="10" t="s">
        <v>12</v>
      </c>
      <c r="B295" s="11">
        <v>727129</v>
      </c>
      <c r="C295" s="11">
        <v>668739</v>
      </c>
      <c r="D295" s="11">
        <v>115247</v>
      </c>
      <c r="E295" s="11">
        <v>1596</v>
      </c>
      <c r="F295" s="11">
        <v>58494</v>
      </c>
      <c r="G295" s="11">
        <v>6202</v>
      </c>
    </row>
    <row r="296" spans="1:7" ht="14.25">
      <c r="A296" s="10" t="s">
        <v>13</v>
      </c>
      <c r="B296" s="11">
        <v>32642764</v>
      </c>
      <c r="C296" s="11">
        <v>7114264</v>
      </c>
      <c r="D296" s="11">
        <v>2725867</v>
      </c>
      <c r="E296" s="11">
        <v>37428</v>
      </c>
      <c r="F296" s="11">
        <v>214820</v>
      </c>
      <c r="G296" s="11">
        <v>13715876</v>
      </c>
    </row>
    <row r="297" spans="1:7" ht="14.25">
      <c r="A297" s="10" t="s">
        <v>14</v>
      </c>
      <c r="B297" s="11">
        <v>817955</v>
      </c>
      <c r="C297" s="11">
        <v>138932</v>
      </c>
      <c r="D297" s="11">
        <v>124258</v>
      </c>
      <c r="E297" s="11">
        <v>1114</v>
      </c>
      <c r="F297" s="11">
        <v>132</v>
      </c>
      <c r="G297" s="11">
        <v>31337</v>
      </c>
    </row>
    <row r="298" spans="1:7" ht="14.25">
      <c r="A298" s="10" t="s">
        <v>15</v>
      </c>
      <c r="B298" s="11">
        <v>266538</v>
      </c>
      <c r="C298" s="11">
        <v>801179</v>
      </c>
      <c r="D298" s="11">
        <v>32984</v>
      </c>
      <c r="E298" s="11">
        <v>3495</v>
      </c>
      <c r="F298" s="11">
        <v>367561</v>
      </c>
      <c r="G298" s="11">
        <v>6675</v>
      </c>
    </row>
    <row r="299" spans="1:7" ht="14.25">
      <c r="A299" s="10" t="s">
        <v>16</v>
      </c>
      <c r="B299" s="11">
        <v>690115</v>
      </c>
      <c r="C299" s="11">
        <v>1251548</v>
      </c>
      <c r="D299" s="11">
        <v>53837</v>
      </c>
      <c r="E299" s="26" t="s">
        <v>33</v>
      </c>
      <c r="F299" s="11">
        <v>997963</v>
      </c>
      <c r="G299" s="26" t="s">
        <v>33</v>
      </c>
    </row>
    <row r="300" spans="1:7" ht="14.25">
      <c r="A300" s="10" t="s">
        <v>17</v>
      </c>
      <c r="B300" s="26" t="s">
        <v>33</v>
      </c>
      <c r="C300" s="26" t="s">
        <v>33</v>
      </c>
      <c r="D300" s="26" t="s">
        <v>33</v>
      </c>
      <c r="E300" s="26" t="s">
        <v>33</v>
      </c>
      <c r="F300" s="26" t="s">
        <v>33</v>
      </c>
      <c r="G300" s="26" t="s">
        <v>33</v>
      </c>
    </row>
    <row r="301" spans="1:7" ht="14.25">
      <c r="A301" s="10" t="s">
        <v>18</v>
      </c>
      <c r="B301" s="11">
        <v>4170518</v>
      </c>
      <c r="C301" s="11">
        <v>4269854</v>
      </c>
      <c r="D301" s="11">
        <v>859884</v>
      </c>
      <c r="E301" s="11">
        <v>2162</v>
      </c>
      <c r="F301" s="11">
        <v>203047</v>
      </c>
      <c r="G301" s="11">
        <v>248758</v>
      </c>
    </row>
    <row r="302" spans="1:7" ht="14.25">
      <c r="A302" s="10" t="s">
        <v>19</v>
      </c>
      <c r="B302" s="11">
        <v>101552</v>
      </c>
      <c r="C302" s="11">
        <v>2406</v>
      </c>
      <c r="D302" s="11">
        <v>3098</v>
      </c>
      <c r="E302" s="11">
        <v>235</v>
      </c>
      <c r="F302" s="26" t="s">
        <v>33</v>
      </c>
      <c r="G302" s="11">
        <v>1020</v>
      </c>
    </row>
    <row r="303" spans="1:7" ht="14.25">
      <c r="A303" s="10" t="s">
        <v>20</v>
      </c>
      <c r="B303" s="11">
        <v>4724858</v>
      </c>
      <c r="C303" s="11">
        <v>2901786</v>
      </c>
      <c r="D303" s="11">
        <v>285835</v>
      </c>
      <c r="E303" s="11">
        <v>29642</v>
      </c>
      <c r="F303" s="11">
        <v>386011</v>
      </c>
      <c r="G303" s="11">
        <v>2243936</v>
      </c>
    </row>
    <row r="304" spans="1:7" ht="14.25">
      <c r="A304" s="10" t="s">
        <v>21</v>
      </c>
      <c r="B304" s="11">
        <v>1991638</v>
      </c>
      <c r="C304" s="11">
        <v>1296943</v>
      </c>
      <c r="D304" s="11">
        <v>1185853</v>
      </c>
      <c r="E304" s="11">
        <v>7587</v>
      </c>
      <c r="F304" s="11">
        <v>81701</v>
      </c>
      <c r="G304" s="11">
        <v>61160</v>
      </c>
    </row>
    <row r="305" spans="1:7" ht="14.25">
      <c r="A305" s="10" t="s">
        <v>22</v>
      </c>
      <c r="B305" s="11">
        <v>6927315</v>
      </c>
      <c r="C305" s="11">
        <v>13655478</v>
      </c>
      <c r="D305" s="11">
        <v>1819059</v>
      </c>
      <c r="E305" s="11">
        <v>7184</v>
      </c>
      <c r="F305" s="11">
        <v>2150454</v>
      </c>
      <c r="G305" s="11">
        <v>514066</v>
      </c>
    </row>
    <row r="306" spans="1:7" ht="14.25">
      <c r="A306" s="10" t="s">
        <v>23</v>
      </c>
      <c r="B306" s="11">
        <v>4181275</v>
      </c>
      <c r="C306" s="11">
        <v>1899471</v>
      </c>
      <c r="D306" s="11">
        <v>943294</v>
      </c>
      <c r="E306" s="11">
        <v>15020</v>
      </c>
      <c r="F306" s="11">
        <v>5748</v>
      </c>
      <c r="G306" s="11">
        <v>1124123</v>
      </c>
    </row>
    <row r="307" spans="1:7" ht="14.25">
      <c r="A307" s="10" t="s">
        <v>24</v>
      </c>
      <c r="B307" s="11">
        <v>4600276</v>
      </c>
      <c r="C307" s="11">
        <v>5486476</v>
      </c>
      <c r="D307" s="11">
        <v>944523</v>
      </c>
      <c r="E307" s="11">
        <v>4981</v>
      </c>
      <c r="F307" s="11">
        <v>428404</v>
      </c>
      <c r="G307" s="11">
        <v>83554</v>
      </c>
    </row>
    <row r="308" spans="1:7" ht="14.25">
      <c r="A308" s="10" t="s">
        <v>25</v>
      </c>
      <c r="B308" s="11">
        <v>794727</v>
      </c>
      <c r="C308" s="11">
        <v>235302</v>
      </c>
      <c r="D308" s="11">
        <v>50079</v>
      </c>
      <c r="E308" s="11">
        <v>1046</v>
      </c>
      <c r="F308" s="11">
        <v>3670</v>
      </c>
      <c r="G308" s="11">
        <v>2198</v>
      </c>
    </row>
    <row r="309" spans="1:7" ht="14.25">
      <c r="A309" s="10" t="s">
        <v>26</v>
      </c>
      <c r="B309" s="11">
        <v>685325</v>
      </c>
      <c r="C309" s="11">
        <v>1105104</v>
      </c>
      <c r="D309" s="11">
        <v>138965</v>
      </c>
      <c r="E309" s="26" t="s">
        <v>33</v>
      </c>
      <c r="F309" s="11">
        <v>201950</v>
      </c>
      <c r="G309" s="11">
        <v>75329</v>
      </c>
    </row>
    <row r="310" spans="1:7" ht="14.25">
      <c r="A310" s="10" t="s">
        <v>27</v>
      </c>
      <c r="B310" s="11">
        <v>3227750</v>
      </c>
      <c r="C310" s="11">
        <v>1006413</v>
      </c>
      <c r="D310" s="11">
        <v>24998</v>
      </c>
      <c r="E310" s="11">
        <v>1022</v>
      </c>
      <c r="F310" s="11">
        <v>92763</v>
      </c>
      <c r="G310" s="11">
        <v>12963</v>
      </c>
    </row>
    <row r="311" spans="1:7" ht="14.25">
      <c r="A311" s="10" t="s">
        <v>28</v>
      </c>
      <c r="B311" s="11">
        <v>264768</v>
      </c>
      <c r="C311" s="11">
        <v>1731236</v>
      </c>
      <c r="D311" s="11">
        <v>31421</v>
      </c>
      <c r="E311" s="26" t="s">
        <v>33</v>
      </c>
      <c r="F311" s="11">
        <v>32418</v>
      </c>
      <c r="G311" s="26" t="s">
        <v>33</v>
      </c>
    </row>
    <row r="312" spans="1:7" ht="14.25">
      <c r="A312" s="10" t="s">
        <v>29</v>
      </c>
      <c r="B312" s="11">
        <v>5484053</v>
      </c>
      <c r="C312" s="11">
        <v>9681731</v>
      </c>
      <c r="D312" s="11">
        <v>433843</v>
      </c>
      <c r="E312" s="26" t="s">
        <v>33</v>
      </c>
      <c r="F312" s="26" t="s">
        <v>33</v>
      </c>
      <c r="G312" s="11">
        <v>270493</v>
      </c>
    </row>
    <row r="314" ht="14.25">
      <c r="A314" s="1" t="s">
        <v>78</v>
      </c>
    </row>
    <row r="315" spans="1:2" ht="14.25">
      <c r="A315" s="1" t="s">
        <v>33</v>
      </c>
      <c r="B315" s="1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2"/>
  <sheetViews>
    <sheetView showGridLines="0" workbookViewId="0" topLeftCell="A1">
      <selection activeCell="G43" sqref="G43"/>
    </sheetView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5.75">
      <c r="B2" s="39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49" spans="1:6" ht="14.25">
      <c r="A49" s="25" t="s">
        <v>51</v>
      </c>
      <c r="B49" s="25"/>
      <c r="C49" s="25"/>
      <c r="D49" s="25"/>
      <c r="E49" s="4"/>
      <c r="F49" s="4"/>
    </row>
    <row r="50" spans="1:6" ht="14.25">
      <c r="A50" s="25" t="s">
        <v>75</v>
      </c>
      <c r="B50" s="25"/>
      <c r="C50" s="25"/>
      <c r="D50" s="25"/>
      <c r="E50" s="4"/>
      <c r="F50" s="4"/>
    </row>
    <row r="51" spans="1:6" ht="14.25">
      <c r="A51" s="25"/>
      <c r="B51" s="25"/>
      <c r="C51" s="25"/>
      <c r="D51" s="25"/>
      <c r="E51" s="4"/>
      <c r="F51" s="4"/>
    </row>
    <row r="52" ht="14.25">
      <c r="A52" s="1" t="s">
        <v>59</v>
      </c>
    </row>
    <row r="54" spans="1:2" ht="14.25">
      <c r="A54" s="1" t="s">
        <v>0</v>
      </c>
      <c r="B54" s="3">
        <v>43731.615277777775</v>
      </c>
    </row>
    <row r="55" spans="1:2" ht="14.25">
      <c r="A55" s="1" t="s">
        <v>1</v>
      </c>
      <c r="B55" s="3">
        <v>43741.64812028935</v>
      </c>
    </row>
    <row r="56" spans="1:2" ht="14.25">
      <c r="A56" s="1" t="s">
        <v>52</v>
      </c>
      <c r="B56" s="1" t="s">
        <v>53</v>
      </c>
    </row>
    <row r="58" spans="1:2" ht="14.25">
      <c r="A58" s="1" t="s">
        <v>54</v>
      </c>
      <c r="B58" s="1" t="s">
        <v>62</v>
      </c>
    </row>
    <row r="59" spans="1:2" ht="14.25">
      <c r="A59" s="1" t="s">
        <v>60</v>
      </c>
      <c r="B59" s="1" t="s">
        <v>3</v>
      </c>
    </row>
    <row r="61" spans="1:22" ht="14.25">
      <c r="A61" s="10" t="s">
        <v>41</v>
      </c>
      <c r="B61" s="10" t="s">
        <v>2</v>
      </c>
      <c r="C61" s="10" t="s">
        <v>34</v>
      </c>
      <c r="D61" s="10" t="s">
        <v>35</v>
      </c>
      <c r="E61" s="10" t="s">
        <v>36</v>
      </c>
      <c r="F61" s="10" t="s">
        <v>37</v>
      </c>
      <c r="G61" s="10" t="s">
        <v>38</v>
      </c>
      <c r="H61" s="27" t="s">
        <v>67</v>
      </c>
      <c r="S61" s="9"/>
      <c r="T61" s="9"/>
      <c r="U61" s="9"/>
      <c r="V61" s="9"/>
    </row>
    <row r="62" spans="1:22" ht="14.25">
      <c r="A62" s="10" t="s">
        <v>4</v>
      </c>
      <c r="B62" s="11">
        <v>2353653</v>
      </c>
      <c r="C62" s="11">
        <v>2482593</v>
      </c>
      <c r="D62" s="11">
        <v>658820</v>
      </c>
      <c r="E62" s="11">
        <v>14279</v>
      </c>
      <c r="F62" s="11">
        <v>244966</v>
      </c>
      <c r="G62" s="11">
        <v>399048</v>
      </c>
      <c r="H62" s="35">
        <f>IF(OR(B62=":",C62=":",E62=":",G62=":",D62=":",F62=":"),":",SUM(B62,C62,E62,G62,D62,F62))</f>
        <v>6153359</v>
      </c>
      <c r="S62" s="9"/>
      <c r="T62" s="9"/>
      <c r="U62" s="9"/>
      <c r="V62" s="9"/>
    </row>
    <row r="63" spans="1:22" ht="14.25">
      <c r="A63" s="10" t="s">
        <v>5</v>
      </c>
      <c r="B63" s="26" t="s">
        <v>33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35" t="str">
        <f aca="true" t="shared" si="0" ref="H63:H89">IF(OR(B63=":",C63=":",E63=":",G63=":",D63=":",F63=":"),":",SUM(B63,C63,E63,G63,D63,F63))</f>
        <v>:</v>
      </c>
      <c r="S63" s="9"/>
      <c r="T63" s="9"/>
      <c r="U63" s="9"/>
      <c r="V63" s="9"/>
    </row>
    <row r="64" spans="1:22" ht="14.25">
      <c r="A64" s="10" t="s">
        <v>66</v>
      </c>
      <c r="B64" s="26" t="s">
        <v>33</v>
      </c>
      <c r="C64" s="11">
        <v>3473231</v>
      </c>
      <c r="D64" s="11">
        <v>285044</v>
      </c>
      <c r="E64" s="26" t="s">
        <v>33</v>
      </c>
      <c r="F64" s="11">
        <v>1183447</v>
      </c>
      <c r="G64" s="11">
        <v>462096</v>
      </c>
      <c r="H64" s="35" t="str">
        <f t="shared" si="0"/>
        <v>:</v>
      </c>
      <c r="S64" s="9"/>
      <c r="T64" s="9"/>
      <c r="U64" s="9"/>
      <c r="V64" s="9"/>
    </row>
    <row r="65" spans="1:22" ht="14.25">
      <c r="A65" s="10" t="s">
        <v>6</v>
      </c>
      <c r="B65" s="11">
        <v>639190</v>
      </c>
      <c r="C65" s="11">
        <v>4419737</v>
      </c>
      <c r="D65" s="11">
        <v>46218</v>
      </c>
      <c r="E65" s="11">
        <v>3673</v>
      </c>
      <c r="F65" s="11">
        <v>172571</v>
      </c>
      <c r="G65" s="11">
        <v>3172</v>
      </c>
      <c r="H65" s="35">
        <f t="shared" si="0"/>
        <v>5284561</v>
      </c>
      <c r="S65" s="9"/>
      <c r="T65" s="9"/>
      <c r="U65" s="9"/>
      <c r="V65" s="9"/>
    </row>
    <row r="66" spans="1:22" ht="14.25">
      <c r="A66" s="10" t="s">
        <v>49</v>
      </c>
      <c r="B66" s="11">
        <v>10524654</v>
      </c>
      <c r="C66" s="11">
        <v>17955165</v>
      </c>
      <c r="D66" s="11">
        <v>875344</v>
      </c>
      <c r="E66" s="11">
        <v>255155</v>
      </c>
      <c r="F66" s="11">
        <v>3122898</v>
      </c>
      <c r="G66" s="11">
        <v>11122747</v>
      </c>
      <c r="H66" s="35">
        <f t="shared" si="0"/>
        <v>43855963</v>
      </c>
      <c r="S66" s="9"/>
      <c r="T66" s="9"/>
      <c r="U66" s="9"/>
      <c r="V66" s="9"/>
    </row>
    <row r="67" spans="1:22" ht="14.25">
      <c r="A67" s="10" t="s">
        <v>7</v>
      </c>
      <c r="B67" s="11">
        <v>50529</v>
      </c>
      <c r="C67" s="11">
        <v>357091</v>
      </c>
      <c r="D67" s="11">
        <v>19382</v>
      </c>
      <c r="E67" s="26" t="s">
        <v>33</v>
      </c>
      <c r="F67" s="11">
        <v>31687</v>
      </c>
      <c r="G67" s="26" t="s">
        <v>33</v>
      </c>
      <c r="H67" s="35" t="str">
        <f t="shared" si="0"/>
        <v>:</v>
      </c>
      <c r="S67" s="9"/>
      <c r="T67" s="9"/>
      <c r="U67" s="9"/>
      <c r="V67" s="9"/>
    </row>
    <row r="68" spans="1:22" ht="14.25">
      <c r="A68" s="10" t="s">
        <v>8</v>
      </c>
      <c r="B68" s="11">
        <v>618369</v>
      </c>
      <c r="C68" s="11">
        <v>2831037</v>
      </c>
      <c r="D68" s="11">
        <v>48280</v>
      </c>
      <c r="E68" s="11">
        <v>9168</v>
      </c>
      <c r="F68" s="11">
        <v>189124</v>
      </c>
      <c r="G68" s="11">
        <v>19843</v>
      </c>
      <c r="H68" s="35">
        <f t="shared" si="0"/>
        <v>3715821</v>
      </c>
      <c r="S68" s="9"/>
      <c r="T68" s="9"/>
      <c r="U68" s="9"/>
      <c r="V68" s="9"/>
    </row>
    <row r="69" spans="1:22" ht="14.25">
      <c r="A69" s="10" t="s">
        <v>9</v>
      </c>
      <c r="B69" s="11">
        <v>2256372</v>
      </c>
      <c r="C69" s="11">
        <v>1454632</v>
      </c>
      <c r="D69" s="11">
        <v>109297</v>
      </c>
      <c r="E69" s="26" t="s">
        <v>33</v>
      </c>
      <c r="F69" s="11">
        <v>21280</v>
      </c>
      <c r="G69" s="11">
        <v>733481</v>
      </c>
      <c r="H69" s="35" t="str">
        <f t="shared" si="0"/>
        <v>:</v>
      </c>
      <c r="S69" s="9"/>
      <c r="T69" s="9"/>
      <c r="U69" s="9"/>
      <c r="V69" s="9"/>
    </row>
    <row r="70" spans="1:22" ht="14.25">
      <c r="A70" s="10" t="s">
        <v>10</v>
      </c>
      <c r="B70" s="11">
        <v>31343389</v>
      </c>
      <c r="C70" s="11">
        <v>13834600</v>
      </c>
      <c r="D70" s="11">
        <v>8061915</v>
      </c>
      <c r="E70" s="11">
        <v>228520</v>
      </c>
      <c r="F70" s="11">
        <v>223241</v>
      </c>
      <c r="G70" s="11">
        <v>19420624</v>
      </c>
      <c r="H70" s="35">
        <f t="shared" si="0"/>
        <v>73112289</v>
      </c>
      <c r="S70" s="9"/>
      <c r="T70" s="9"/>
      <c r="U70" s="9"/>
      <c r="V70" s="9"/>
    </row>
    <row r="71" spans="1:22" ht="14.25">
      <c r="A71" s="10" t="s">
        <v>11</v>
      </c>
      <c r="B71" s="11">
        <v>24523611</v>
      </c>
      <c r="C71" s="11">
        <v>29208746</v>
      </c>
      <c r="D71" s="11">
        <v>2149732</v>
      </c>
      <c r="E71" s="11">
        <v>330312</v>
      </c>
      <c r="F71" s="11">
        <v>2497687</v>
      </c>
      <c r="G71" s="11">
        <v>2625837</v>
      </c>
      <c r="H71" s="35">
        <f t="shared" si="0"/>
        <v>61335925</v>
      </c>
      <c r="S71" s="9"/>
      <c r="T71" s="9"/>
      <c r="U71" s="9"/>
      <c r="V71" s="9"/>
    </row>
    <row r="72" spans="1:22" ht="14.25">
      <c r="A72" s="10" t="s">
        <v>12</v>
      </c>
      <c r="B72" s="26" t="s">
        <v>33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35" t="str">
        <f t="shared" si="0"/>
        <v>:</v>
      </c>
      <c r="S72" s="9"/>
      <c r="T72" s="9"/>
      <c r="U72" s="9"/>
      <c r="V72" s="9"/>
    </row>
    <row r="73" spans="1:22" ht="14.25">
      <c r="A73" s="10" t="s">
        <v>13</v>
      </c>
      <c r="B73" s="11">
        <v>43292720</v>
      </c>
      <c r="C73" s="11">
        <v>8327293</v>
      </c>
      <c r="D73" s="11">
        <v>7927733</v>
      </c>
      <c r="E73" s="11">
        <v>97426</v>
      </c>
      <c r="F73" s="11">
        <v>466716</v>
      </c>
      <c r="G73" s="11">
        <v>10137993</v>
      </c>
      <c r="H73" s="35">
        <f t="shared" si="0"/>
        <v>70249881</v>
      </c>
      <c r="S73" s="9"/>
      <c r="T73" s="9"/>
      <c r="U73" s="9"/>
      <c r="V73" s="9"/>
    </row>
    <row r="74" spans="1:22" ht="14.25">
      <c r="A74" s="10" t="s">
        <v>14</v>
      </c>
      <c r="B74" s="26" t="s">
        <v>33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35" t="str">
        <f t="shared" si="0"/>
        <v>:</v>
      </c>
      <c r="S74" s="9"/>
      <c r="T74" s="9"/>
      <c r="U74" s="9"/>
      <c r="V74" s="9"/>
    </row>
    <row r="75" spans="1:22" ht="14.25">
      <c r="A75" s="10" t="s">
        <v>15</v>
      </c>
      <c r="B75" s="11">
        <v>148222</v>
      </c>
      <c r="C75" s="11">
        <v>722050</v>
      </c>
      <c r="D75" s="11">
        <v>34164</v>
      </c>
      <c r="E75" s="26" t="s">
        <v>33</v>
      </c>
      <c r="F75" s="11">
        <v>163599</v>
      </c>
      <c r="G75" s="11">
        <v>5966</v>
      </c>
      <c r="H75" s="35" t="str">
        <f t="shared" si="0"/>
        <v>:</v>
      </c>
      <c r="S75" s="9"/>
      <c r="T75" s="9"/>
      <c r="U75" s="9"/>
      <c r="V75" s="9"/>
    </row>
    <row r="76" spans="1:22" ht="14.25">
      <c r="A76" s="10" t="s">
        <v>16</v>
      </c>
      <c r="B76" s="11">
        <v>362866</v>
      </c>
      <c r="C76" s="11">
        <v>1772873</v>
      </c>
      <c r="D76" s="11">
        <v>24995</v>
      </c>
      <c r="E76" s="26" t="s">
        <v>33</v>
      </c>
      <c r="F76" s="11">
        <v>402931</v>
      </c>
      <c r="G76" s="26" t="s">
        <v>33</v>
      </c>
      <c r="H76" s="35" t="str">
        <f t="shared" si="0"/>
        <v>:</v>
      </c>
      <c r="S76" s="9"/>
      <c r="T76" s="9"/>
      <c r="U76" s="9"/>
      <c r="V76" s="9"/>
    </row>
    <row r="77" spans="1:22" ht="14.25">
      <c r="A77" s="10" t="s">
        <v>17</v>
      </c>
      <c r="B77" s="11">
        <v>92080</v>
      </c>
      <c r="C77" s="11">
        <v>102073</v>
      </c>
      <c r="D77" s="26" t="s">
        <v>33</v>
      </c>
      <c r="E77" s="11">
        <v>1107</v>
      </c>
      <c r="F77" s="26" t="s">
        <v>33</v>
      </c>
      <c r="G77" s="26" t="s">
        <v>33</v>
      </c>
      <c r="H77" s="35" t="str">
        <f t="shared" si="0"/>
        <v>:</v>
      </c>
      <c r="S77" s="9"/>
      <c r="T77" s="9"/>
      <c r="U77" s="9"/>
      <c r="V77" s="9"/>
    </row>
    <row r="78" spans="1:22" ht="14.25">
      <c r="A78" s="10" t="s">
        <v>18</v>
      </c>
      <c r="B78" s="11">
        <v>2997436</v>
      </c>
      <c r="C78" s="11">
        <v>3668067</v>
      </c>
      <c r="D78" s="11">
        <v>522094</v>
      </c>
      <c r="E78" s="11">
        <v>2089</v>
      </c>
      <c r="F78" s="11">
        <v>223697</v>
      </c>
      <c r="G78" s="11">
        <v>1134554</v>
      </c>
      <c r="H78" s="35">
        <f t="shared" si="0"/>
        <v>8547937</v>
      </c>
      <c r="S78" s="9"/>
      <c r="T78" s="9"/>
      <c r="U78" s="9"/>
      <c r="V78" s="9"/>
    </row>
    <row r="79" spans="1:8" ht="14.25">
      <c r="A79" s="10" t="s">
        <v>19</v>
      </c>
      <c r="B79" s="11">
        <v>95040</v>
      </c>
      <c r="C79" s="11">
        <v>6223</v>
      </c>
      <c r="D79" s="11">
        <v>2994</v>
      </c>
      <c r="E79" s="11">
        <v>911</v>
      </c>
      <c r="F79" s="26" t="s">
        <v>33</v>
      </c>
      <c r="G79" s="11">
        <v>24365</v>
      </c>
      <c r="H79" s="35" t="str">
        <f t="shared" si="0"/>
        <v>:</v>
      </c>
    </row>
    <row r="80" spans="1:8" ht="14.25">
      <c r="A80" s="10" t="s">
        <v>20</v>
      </c>
      <c r="B80" s="11">
        <v>4238434</v>
      </c>
      <c r="C80" s="11">
        <v>3024767</v>
      </c>
      <c r="D80" s="11">
        <v>270422</v>
      </c>
      <c r="E80" s="11">
        <v>32373</v>
      </c>
      <c r="F80" s="11">
        <v>206187</v>
      </c>
      <c r="G80" s="11">
        <v>3181650</v>
      </c>
      <c r="H80" s="35">
        <f t="shared" si="0"/>
        <v>10953833</v>
      </c>
    </row>
    <row r="81" spans="1:8" ht="14.25">
      <c r="A81" s="10" t="s">
        <v>21</v>
      </c>
      <c r="B81" s="11">
        <v>1550176</v>
      </c>
      <c r="C81" s="11">
        <v>1505163</v>
      </c>
      <c r="D81" s="11">
        <v>241938</v>
      </c>
      <c r="E81" s="11">
        <v>33428</v>
      </c>
      <c r="F81" s="11">
        <v>59369</v>
      </c>
      <c r="G81" s="11">
        <v>58200</v>
      </c>
      <c r="H81" s="35">
        <f t="shared" si="0"/>
        <v>3448274</v>
      </c>
    </row>
    <row r="82" spans="1:8" ht="14.25">
      <c r="A82" s="10" t="s">
        <v>22</v>
      </c>
      <c r="B82" s="11">
        <v>6080802</v>
      </c>
      <c r="C82" s="11">
        <v>12408486</v>
      </c>
      <c r="D82" s="11">
        <v>991417</v>
      </c>
      <c r="E82" s="11">
        <v>12227</v>
      </c>
      <c r="F82" s="11">
        <v>1593141</v>
      </c>
      <c r="G82" s="11">
        <v>689379</v>
      </c>
      <c r="H82" s="35">
        <f t="shared" si="0"/>
        <v>21775452</v>
      </c>
    </row>
    <row r="83" spans="1:14" ht="14.25">
      <c r="A83" s="10" t="s">
        <v>23</v>
      </c>
      <c r="B83" s="11">
        <v>9974797</v>
      </c>
      <c r="C83" s="11">
        <v>1995991</v>
      </c>
      <c r="D83" s="11">
        <v>877774</v>
      </c>
      <c r="E83" s="11">
        <v>13090</v>
      </c>
      <c r="F83" s="11">
        <v>3868</v>
      </c>
      <c r="G83" s="11">
        <v>1158091</v>
      </c>
      <c r="H83" s="35">
        <f t="shared" si="0"/>
        <v>14023611</v>
      </c>
      <c r="M83" s="27" t="s">
        <v>69</v>
      </c>
      <c r="N83" s="27" t="s">
        <v>68</v>
      </c>
    </row>
    <row r="84" spans="1:14" ht="14.25">
      <c r="A84" s="10" t="s">
        <v>24</v>
      </c>
      <c r="B84" s="11">
        <v>3481611</v>
      </c>
      <c r="C84" s="11">
        <v>6770904</v>
      </c>
      <c r="D84" s="11">
        <v>807802</v>
      </c>
      <c r="E84" s="11">
        <v>756</v>
      </c>
      <c r="F84" s="11">
        <v>335296</v>
      </c>
      <c r="G84" s="11">
        <v>30055</v>
      </c>
      <c r="H84" s="35">
        <f t="shared" si="0"/>
        <v>11426424</v>
      </c>
      <c r="J84" s="10" t="s">
        <v>4</v>
      </c>
      <c r="K84" s="24">
        <f>IF(OR(H62=":",H95=":"),":",100*((H95-H62)/H62))</f>
        <v>5.456190675694365</v>
      </c>
      <c r="M84" s="10" t="s">
        <v>6</v>
      </c>
      <c r="N84" s="24">
        <v>-49.85954367827337</v>
      </c>
    </row>
    <row r="85" spans="1:14" ht="14.25">
      <c r="A85" s="10" t="s">
        <v>25</v>
      </c>
      <c r="B85" s="11">
        <v>797046</v>
      </c>
      <c r="C85" s="11">
        <v>264289</v>
      </c>
      <c r="D85" s="11">
        <v>38493</v>
      </c>
      <c r="E85" s="11">
        <v>974</v>
      </c>
      <c r="F85" s="11">
        <v>594</v>
      </c>
      <c r="G85" s="11">
        <v>20326</v>
      </c>
      <c r="H85" s="35">
        <f t="shared" si="0"/>
        <v>1121722</v>
      </c>
      <c r="J85" s="10" t="s">
        <v>5</v>
      </c>
      <c r="K85" s="24" t="str">
        <f aca="true" t="shared" si="1" ref="K85:K111">IF(OR(H63=":",H96=":"),":",100*((H96-H63)/H63))</f>
        <v>:</v>
      </c>
      <c r="M85" s="10" t="s">
        <v>23</v>
      </c>
      <c r="N85" s="24">
        <v>-41.74873361789628</v>
      </c>
    </row>
    <row r="86" spans="1:14" ht="14.25">
      <c r="A86" s="10" t="s">
        <v>26</v>
      </c>
      <c r="B86" s="11">
        <v>540820</v>
      </c>
      <c r="C86" s="11">
        <v>1079871</v>
      </c>
      <c r="D86" s="11">
        <v>63693</v>
      </c>
      <c r="E86" s="11">
        <v>0</v>
      </c>
      <c r="F86" s="11">
        <v>112724</v>
      </c>
      <c r="G86" s="11">
        <v>8881</v>
      </c>
      <c r="H86" s="35">
        <f t="shared" si="0"/>
        <v>1805989</v>
      </c>
      <c r="J86" s="10" t="s">
        <v>66</v>
      </c>
      <c r="K86" s="24" t="str">
        <f t="shared" si="1"/>
        <v>:</v>
      </c>
      <c r="M86" s="10" t="s">
        <v>8</v>
      </c>
      <c r="N86" s="24">
        <v>-23.333578232105367</v>
      </c>
    </row>
    <row r="87" spans="1:14" ht="14.25">
      <c r="A87" s="10" t="s">
        <v>27</v>
      </c>
      <c r="B87" s="11">
        <v>165151</v>
      </c>
      <c r="C87" s="11">
        <v>1452126</v>
      </c>
      <c r="D87" s="11">
        <v>31419</v>
      </c>
      <c r="E87" s="26" t="s">
        <v>33</v>
      </c>
      <c r="F87" s="11">
        <v>59333</v>
      </c>
      <c r="G87" s="11">
        <v>1310815</v>
      </c>
      <c r="H87" s="35" t="str">
        <f>IF(OR(B87=":",C87=":",E87=":",G87=":",D87=":",F87=":"),":",SUM(B87,C87,E87,G87,D87,F87))</f>
        <v>:</v>
      </c>
      <c r="J87" s="10" t="s">
        <v>6</v>
      </c>
      <c r="K87" s="24">
        <f t="shared" si="1"/>
        <v>-49.85954367827337</v>
      </c>
      <c r="M87" s="10" t="s">
        <v>13</v>
      </c>
      <c r="N87" s="24">
        <v>-19.64254145853998</v>
      </c>
    </row>
    <row r="88" spans="1:14" ht="14.25">
      <c r="A88" s="10" t="s">
        <v>28</v>
      </c>
      <c r="B88" s="11">
        <v>218458</v>
      </c>
      <c r="C88" s="11">
        <v>2136107</v>
      </c>
      <c r="D88" s="11">
        <v>28875</v>
      </c>
      <c r="E88" s="26" t="s">
        <v>33</v>
      </c>
      <c r="F88" s="11">
        <v>20692</v>
      </c>
      <c r="G88" s="11">
        <v>10903</v>
      </c>
      <c r="H88" s="35" t="str">
        <f t="shared" si="0"/>
        <v>:</v>
      </c>
      <c r="J88" s="10" t="s">
        <v>50</v>
      </c>
      <c r="K88" s="24">
        <f t="shared" si="1"/>
        <v>10.04438096593615</v>
      </c>
      <c r="M88" s="10" t="s">
        <v>20</v>
      </c>
      <c r="N88" s="24">
        <v>-3.485218370592285</v>
      </c>
    </row>
    <row r="89" spans="1:14" ht="14.25">
      <c r="A89" s="10" t="s">
        <v>29</v>
      </c>
      <c r="B89" s="11">
        <v>8202563</v>
      </c>
      <c r="C89" s="11">
        <v>11603879</v>
      </c>
      <c r="D89" s="11">
        <v>2871360</v>
      </c>
      <c r="E89" s="11">
        <v>157215</v>
      </c>
      <c r="F89" s="11">
        <v>1573860</v>
      </c>
      <c r="G89" s="11">
        <v>17914</v>
      </c>
      <c r="H89" s="35">
        <f t="shared" si="0"/>
        <v>24426791</v>
      </c>
      <c r="J89" s="10" t="s">
        <v>7</v>
      </c>
      <c r="K89" s="24" t="str">
        <f t="shared" si="1"/>
        <v>:</v>
      </c>
      <c r="M89" s="10" t="s">
        <v>25</v>
      </c>
      <c r="N89" s="24">
        <v>-3.0934580938949225</v>
      </c>
    </row>
    <row r="90" spans="10:14" ht="14.25">
      <c r="J90" s="10" t="s">
        <v>8</v>
      </c>
      <c r="K90" s="24">
        <f t="shared" si="1"/>
        <v>-23.333578232105367</v>
      </c>
      <c r="M90" s="10" t="s">
        <v>10</v>
      </c>
      <c r="N90" s="24">
        <v>-1.5386811374487264</v>
      </c>
    </row>
    <row r="91" spans="1:14" ht="14.25">
      <c r="A91" s="1" t="s">
        <v>54</v>
      </c>
      <c r="B91" s="1" t="s">
        <v>62</v>
      </c>
      <c r="J91" s="10" t="s">
        <v>9</v>
      </c>
      <c r="K91" s="24" t="str">
        <f t="shared" si="1"/>
        <v>:</v>
      </c>
      <c r="M91" s="10" t="s">
        <v>24</v>
      </c>
      <c r="N91" s="24">
        <v>1.065862775615538</v>
      </c>
    </row>
    <row r="92" spans="1:14" ht="14.25">
      <c r="A92" s="1" t="s">
        <v>60</v>
      </c>
      <c r="B92" s="1" t="s">
        <v>61</v>
      </c>
      <c r="J92" s="10" t="s">
        <v>10</v>
      </c>
      <c r="K92" s="24">
        <f t="shared" si="1"/>
        <v>-1.5386811374487264</v>
      </c>
      <c r="M92" s="10" t="s">
        <v>4</v>
      </c>
      <c r="N92" s="24">
        <v>5.456190675694365</v>
      </c>
    </row>
    <row r="93" spans="10:14" ht="14.25">
      <c r="J93" s="10" t="s">
        <v>11</v>
      </c>
      <c r="K93" s="24">
        <f t="shared" si="1"/>
        <v>15.044586023606882</v>
      </c>
      <c r="M93" s="10" t="s">
        <v>50</v>
      </c>
      <c r="N93" s="24">
        <v>10.04438096593615</v>
      </c>
    </row>
    <row r="94" spans="1:14" ht="14.25">
      <c r="A94" s="10" t="s">
        <v>41</v>
      </c>
      <c r="B94" s="10" t="s">
        <v>2</v>
      </c>
      <c r="C94" s="10" t="s">
        <v>34</v>
      </c>
      <c r="D94" s="10" t="s">
        <v>35</v>
      </c>
      <c r="E94" s="10" t="s">
        <v>36</v>
      </c>
      <c r="F94" s="10" t="s">
        <v>37</v>
      </c>
      <c r="G94" s="10" t="s">
        <v>38</v>
      </c>
      <c r="H94" s="27" t="s">
        <v>67</v>
      </c>
      <c r="J94" s="10" t="s">
        <v>12</v>
      </c>
      <c r="K94" s="24" t="str">
        <f t="shared" si="1"/>
        <v>:</v>
      </c>
      <c r="M94" s="10" t="s">
        <v>18</v>
      </c>
      <c r="N94" s="24">
        <v>14.11201322611526</v>
      </c>
    </row>
    <row r="95" spans="1:14" ht="14.25">
      <c r="A95" s="10" t="s">
        <v>4</v>
      </c>
      <c r="B95" s="11">
        <v>2495880</v>
      </c>
      <c r="C95" s="11">
        <v>2334151</v>
      </c>
      <c r="D95" s="11">
        <v>535741</v>
      </c>
      <c r="E95" s="11">
        <v>19113</v>
      </c>
      <c r="F95" s="11">
        <v>352603</v>
      </c>
      <c r="G95" s="11">
        <v>751610</v>
      </c>
      <c r="H95" s="35">
        <f>IF(OR(E95=":",F95=":",G95=":",B95=":",C95=":",D95=":"),":",SUM(E95,F95,G95,B95,C95,D95))</f>
        <v>6489098</v>
      </c>
      <c r="J95" s="10" t="s">
        <v>13</v>
      </c>
      <c r="K95" s="24">
        <f t="shared" si="1"/>
        <v>-19.64254145853998</v>
      </c>
      <c r="M95" s="10" t="s">
        <v>11</v>
      </c>
      <c r="N95" s="24">
        <v>15.044586023606882</v>
      </c>
    </row>
    <row r="96" spans="1:14" ht="14.25">
      <c r="A96" s="10" t="s">
        <v>5</v>
      </c>
      <c r="B96" s="11">
        <v>1287452</v>
      </c>
      <c r="C96" s="11">
        <v>1698979</v>
      </c>
      <c r="D96" s="11">
        <v>373564</v>
      </c>
      <c r="E96" s="26" t="s">
        <v>33</v>
      </c>
      <c r="F96" s="11">
        <v>23042</v>
      </c>
      <c r="G96" s="26" t="s">
        <v>33</v>
      </c>
      <c r="H96" s="35" t="str">
        <f aca="true" t="shared" si="2" ref="H96:H121">IF(OR(E96=":",F96=":",G96=":",B96=":",C96=":",D96=":"),":",SUM(E96,F96,G96,B96,C96,D96))</f>
        <v>:</v>
      </c>
      <c r="J96" s="10" t="s">
        <v>14</v>
      </c>
      <c r="K96" s="24" t="str">
        <f t="shared" si="1"/>
        <v>:</v>
      </c>
      <c r="M96" s="10" t="s">
        <v>22</v>
      </c>
      <c r="N96" s="24">
        <v>15.145972630097415</v>
      </c>
    </row>
    <row r="97" spans="1:14" ht="14.25">
      <c r="A97" s="10" t="s">
        <v>66</v>
      </c>
      <c r="B97" s="11">
        <v>1853685</v>
      </c>
      <c r="C97" s="11">
        <v>2562124</v>
      </c>
      <c r="D97" s="11">
        <v>174044</v>
      </c>
      <c r="E97" s="11">
        <v>6782</v>
      </c>
      <c r="F97" s="11">
        <v>360538</v>
      </c>
      <c r="G97" s="11">
        <v>291203</v>
      </c>
      <c r="H97" s="35">
        <f t="shared" si="2"/>
        <v>5248376</v>
      </c>
      <c r="J97" s="10" t="s">
        <v>15</v>
      </c>
      <c r="K97" s="24" t="str">
        <f t="shared" si="1"/>
        <v>:</v>
      </c>
      <c r="M97" s="10" t="s">
        <v>21</v>
      </c>
      <c r="N97" s="24">
        <v>34.12165042569123</v>
      </c>
    </row>
    <row r="98" spans="1:14" ht="14.25">
      <c r="A98" s="10" t="s">
        <v>6</v>
      </c>
      <c r="B98" s="11">
        <v>483731</v>
      </c>
      <c r="C98" s="11">
        <v>1904676</v>
      </c>
      <c r="D98" s="11">
        <v>43801</v>
      </c>
      <c r="E98" s="11">
        <v>14634</v>
      </c>
      <c r="F98" s="11">
        <v>201596</v>
      </c>
      <c r="G98" s="11">
        <v>1265</v>
      </c>
      <c r="H98" s="35">
        <f t="shared" si="2"/>
        <v>2649703</v>
      </c>
      <c r="J98" s="10" t="s">
        <v>16</v>
      </c>
      <c r="K98" s="24" t="str">
        <f t="shared" si="1"/>
        <v>:</v>
      </c>
      <c r="M98" s="10" t="s">
        <v>5</v>
      </c>
      <c r="N98" s="24" t="s">
        <v>33</v>
      </c>
    </row>
    <row r="99" spans="1:14" ht="14.25">
      <c r="A99" s="10" t="s">
        <v>49</v>
      </c>
      <c r="B99" s="11">
        <v>13266132</v>
      </c>
      <c r="C99" s="11">
        <v>16706254</v>
      </c>
      <c r="D99" s="11">
        <v>14549184</v>
      </c>
      <c r="E99" s="11">
        <v>181867</v>
      </c>
      <c r="F99" s="11">
        <v>3381090</v>
      </c>
      <c r="G99" s="11">
        <v>176496</v>
      </c>
      <c r="H99" s="35">
        <f t="shared" si="2"/>
        <v>48261023</v>
      </c>
      <c r="J99" s="10" t="s">
        <v>17</v>
      </c>
      <c r="K99" s="24" t="str">
        <f t="shared" si="1"/>
        <v>:</v>
      </c>
      <c r="M99" s="10" t="s">
        <v>66</v>
      </c>
      <c r="N99" s="24" t="s">
        <v>33</v>
      </c>
    </row>
    <row r="100" spans="1:14" ht="14.25">
      <c r="A100" s="10" t="s">
        <v>7</v>
      </c>
      <c r="B100" s="11">
        <v>117032</v>
      </c>
      <c r="C100" s="11">
        <v>462644</v>
      </c>
      <c r="D100" s="11">
        <v>26102</v>
      </c>
      <c r="E100" s="26" t="s">
        <v>33</v>
      </c>
      <c r="F100" s="11">
        <v>94301</v>
      </c>
      <c r="G100" s="26" t="s">
        <v>33</v>
      </c>
      <c r="H100" s="35" t="str">
        <f t="shared" si="2"/>
        <v>:</v>
      </c>
      <c r="J100" s="10" t="s">
        <v>18</v>
      </c>
      <c r="K100" s="24">
        <f t="shared" si="1"/>
        <v>14.11201322611526</v>
      </c>
      <c r="M100" s="10" t="s">
        <v>7</v>
      </c>
      <c r="N100" s="24" t="s">
        <v>33</v>
      </c>
    </row>
    <row r="101" spans="1:14" ht="14.25">
      <c r="A101" s="10" t="s">
        <v>8</v>
      </c>
      <c r="B101" s="11">
        <v>633474</v>
      </c>
      <c r="C101" s="11">
        <v>1822912</v>
      </c>
      <c r="D101" s="11">
        <v>52821</v>
      </c>
      <c r="E101" s="11">
        <v>14882</v>
      </c>
      <c r="F101" s="11">
        <v>315894</v>
      </c>
      <c r="G101" s="11">
        <v>8804</v>
      </c>
      <c r="H101" s="35">
        <f t="shared" si="2"/>
        <v>2848787</v>
      </c>
      <c r="J101" s="10" t="s">
        <v>19</v>
      </c>
      <c r="K101" s="24" t="str">
        <f t="shared" si="1"/>
        <v>:</v>
      </c>
      <c r="M101" s="10" t="s">
        <v>9</v>
      </c>
      <c r="N101" s="24" t="s">
        <v>33</v>
      </c>
    </row>
    <row r="102" spans="1:14" ht="14.25">
      <c r="A102" s="10" t="s">
        <v>9</v>
      </c>
      <c r="B102" s="11">
        <v>1685867</v>
      </c>
      <c r="C102" s="11">
        <v>1673681</v>
      </c>
      <c r="D102" s="11">
        <v>892763</v>
      </c>
      <c r="E102" s="11">
        <v>1584</v>
      </c>
      <c r="F102" s="11">
        <v>95336</v>
      </c>
      <c r="G102" s="11">
        <v>174100</v>
      </c>
      <c r="H102" s="35">
        <f t="shared" si="2"/>
        <v>4523331</v>
      </c>
      <c r="J102" s="10" t="s">
        <v>20</v>
      </c>
      <c r="K102" s="24">
        <f t="shared" si="1"/>
        <v>-3.485218370592285</v>
      </c>
      <c r="M102" s="10" t="s">
        <v>12</v>
      </c>
      <c r="N102" s="24" t="s">
        <v>33</v>
      </c>
    </row>
    <row r="103" spans="1:14" ht="14.25">
      <c r="A103" s="10" t="s">
        <v>10</v>
      </c>
      <c r="B103" s="11">
        <v>37982029</v>
      </c>
      <c r="C103" s="11">
        <v>16077356</v>
      </c>
      <c r="D103" s="11">
        <v>6549043</v>
      </c>
      <c r="E103" s="11">
        <v>104477</v>
      </c>
      <c r="F103" s="11">
        <v>157373</v>
      </c>
      <c r="G103" s="11">
        <v>11117046</v>
      </c>
      <c r="H103" s="35">
        <f t="shared" si="2"/>
        <v>71987324</v>
      </c>
      <c r="J103" s="10" t="s">
        <v>21</v>
      </c>
      <c r="K103" s="24">
        <f t="shared" si="1"/>
        <v>34.12165042569123</v>
      </c>
      <c r="M103" s="10" t="s">
        <v>14</v>
      </c>
      <c r="N103" s="24" t="s">
        <v>33</v>
      </c>
    </row>
    <row r="104" spans="1:14" ht="14.25">
      <c r="A104" s="10" t="s">
        <v>11</v>
      </c>
      <c r="B104" s="11">
        <v>29769882</v>
      </c>
      <c r="C104" s="11">
        <v>30230424</v>
      </c>
      <c r="D104" s="11">
        <v>3773304</v>
      </c>
      <c r="E104" s="11">
        <v>712253</v>
      </c>
      <c r="F104" s="11">
        <v>3462443</v>
      </c>
      <c r="G104" s="11">
        <v>2615355</v>
      </c>
      <c r="H104" s="35">
        <f t="shared" si="2"/>
        <v>70563661</v>
      </c>
      <c r="J104" s="10" t="s">
        <v>22</v>
      </c>
      <c r="K104" s="24">
        <f t="shared" si="1"/>
        <v>15.145972630097415</v>
      </c>
      <c r="M104" s="10" t="s">
        <v>15</v>
      </c>
      <c r="N104" s="24" t="s">
        <v>33</v>
      </c>
    </row>
    <row r="105" spans="1:14" ht="14.25">
      <c r="A105" s="10" t="s">
        <v>12</v>
      </c>
      <c r="B105" s="11">
        <v>727129</v>
      </c>
      <c r="C105" s="11">
        <v>668739</v>
      </c>
      <c r="D105" s="11">
        <v>115247</v>
      </c>
      <c r="E105" s="11">
        <v>1596</v>
      </c>
      <c r="F105" s="11">
        <v>58494</v>
      </c>
      <c r="G105" s="11">
        <v>6202</v>
      </c>
      <c r="H105" s="35">
        <f t="shared" si="2"/>
        <v>1577407</v>
      </c>
      <c r="J105" s="10" t="s">
        <v>23</v>
      </c>
      <c r="K105" s="24">
        <f t="shared" si="1"/>
        <v>-41.74873361789628</v>
      </c>
      <c r="M105" s="10" t="s">
        <v>16</v>
      </c>
      <c r="N105" s="24" t="s">
        <v>33</v>
      </c>
    </row>
    <row r="106" spans="1:14" ht="14.25">
      <c r="A106" s="10" t="s">
        <v>13</v>
      </c>
      <c r="B106" s="11">
        <v>32642764</v>
      </c>
      <c r="C106" s="11">
        <v>7114264</v>
      </c>
      <c r="D106" s="11">
        <v>2725867</v>
      </c>
      <c r="E106" s="11">
        <v>37428</v>
      </c>
      <c r="F106" s="11">
        <v>214820</v>
      </c>
      <c r="G106" s="11">
        <v>13715876</v>
      </c>
      <c r="H106" s="35">
        <f t="shared" si="2"/>
        <v>56451019</v>
      </c>
      <c r="J106" s="10" t="s">
        <v>24</v>
      </c>
      <c r="K106" s="24">
        <f t="shared" si="1"/>
        <v>1.065862775615538</v>
      </c>
      <c r="M106" s="10" t="s">
        <v>17</v>
      </c>
      <c r="N106" s="24" t="s">
        <v>33</v>
      </c>
    </row>
    <row r="107" spans="1:14" ht="14.25">
      <c r="A107" s="10" t="s">
        <v>14</v>
      </c>
      <c r="B107" s="11">
        <v>817955</v>
      </c>
      <c r="C107" s="11">
        <v>138932</v>
      </c>
      <c r="D107" s="11">
        <v>124258</v>
      </c>
      <c r="E107" s="11">
        <v>1114</v>
      </c>
      <c r="F107" s="11">
        <v>132</v>
      </c>
      <c r="G107" s="11">
        <v>31337</v>
      </c>
      <c r="H107" s="35">
        <f t="shared" si="2"/>
        <v>1113728</v>
      </c>
      <c r="J107" s="10" t="s">
        <v>25</v>
      </c>
      <c r="K107" s="24">
        <f t="shared" si="1"/>
        <v>-3.0934580938949225</v>
      </c>
      <c r="M107" s="10" t="s">
        <v>19</v>
      </c>
      <c r="N107" s="24" t="s">
        <v>33</v>
      </c>
    </row>
    <row r="108" spans="1:14" ht="14.25">
      <c r="A108" s="10" t="s">
        <v>15</v>
      </c>
      <c r="B108" s="11">
        <v>266538</v>
      </c>
      <c r="C108" s="11">
        <v>801179</v>
      </c>
      <c r="D108" s="11">
        <v>32984</v>
      </c>
      <c r="E108" s="11">
        <v>3495</v>
      </c>
      <c r="F108" s="11">
        <v>367561</v>
      </c>
      <c r="G108" s="11">
        <v>6675</v>
      </c>
      <c r="H108" s="35">
        <f t="shared" si="2"/>
        <v>1478432</v>
      </c>
      <c r="J108" s="10" t="s">
        <v>26</v>
      </c>
      <c r="K108" s="24" t="str">
        <f t="shared" si="1"/>
        <v>:</v>
      </c>
      <c r="M108" s="10" t="s">
        <v>26</v>
      </c>
      <c r="N108" s="24" t="s">
        <v>33</v>
      </c>
    </row>
    <row r="109" spans="1:14" ht="14.25">
      <c r="A109" s="10" t="s">
        <v>16</v>
      </c>
      <c r="B109" s="11">
        <v>690115</v>
      </c>
      <c r="C109" s="11">
        <v>1251548</v>
      </c>
      <c r="D109" s="11">
        <v>53837</v>
      </c>
      <c r="E109" s="26" t="s">
        <v>33</v>
      </c>
      <c r="F109" s="11">
        <v>997963</v>
      </c>
      <c r="G109" s="26" t="s">
        <v>33</v>
      </c>
      <c r="H109" s="35" t="str">
        <f t="shared" si="2"/>
        <v>:</v>
      </c>
      <c r="J109" s="10" t="s">
        <v>27</v>
      </c>
      <c r="K109" s="24" t="str">
        <f t="shared" si="1"/>
        <v>:</v>
      </c>
      <c r="M109" s="10" t="s">
        <v>27</v>
      </c>
      <c r="N109" s="24" t="s">
        <v>33</v>
      </c>
    </row>
    <row r="110" spans="1:14" ht="14.25">
      <c r="A110" s="10" t="s">
        <v>17</v>
      </c>
      <c r="B110" s="26" t="s">
        <v>33</v>
      </c>
      <c r="C110" s="26" t="s">
        <v>33</v>
      </c>
      <c r="D110" s="26" t="s">
        <v>33</v>
      </c>
      <c r="E110" s="26" t="s">
        <v>33</v>
      </c>
      <c r="F110" s="26" t="s">
        <v>33</v>
      </c>
      <c r="G110" s="26" t="s">
        <v>33</v>
      </c>
      <c r="H110" s="35" t="str">
        <f t="shared" si="2"/>
        <v>:</v>
      </c>
      <c r="J110" s="10" t="s">
        <v>28</v>
      </c>
      <c r="K110" s="24" t="str">
        <f t="shared" si="1"/>
        <v>:</v>
      </c>
      <c r="M110" s="10" t="s">
        <v>28</v>
      </c>
      <c r="N110" s="24" t="s">
        <v>33</v>
      </c>
    </row>
    <row r="111" spans="1:14" ht="14.25">
      <c r="A111" s="10" t="s">
        <v>18</v>
      </c>
      <c r="B111" s="11">
        <v>4170518</v>
      </c>
      <c r="C111" s="11">
        <v>4269854</v>
      </c>
      <c r="D111" s="11">
        <v>859884</v>
      </c>
      <c r="E111" s="11">
        <v>2162</v>
      </c>
      <c r="F111" s="11">
        <v>203047</v>
      </c>
      <c r="G111" s="11">
        <v>248758</v>
      </c>
      <c r="H111" s="35">
        <f t="shared" si="2"/>
        <v>9754223</v>
      </c>
      <c r="J111" s="10" t="s">
        <v>29</v>
      </c>
      <c r="K111" s="24" t="str">
        <f t="shared" si="1"/>
        <v>:</v>
      </c>
      <c r="M111" s="10" t="s">
        <v>29</v>
      </c>
      <c r="N111" s="24" t="s">
        <v>33</v>
      </c>
    </row>
    <row r="112" spans="1:8" ht="14.25">
      <c r="A112" s="10" t="s">
        <v>19</v>
      </c>
      <c r="B112" s="11">
        <v>101552</v>
      </c>
      <c r="C112" s="11">
        <v>2406</v>
      </c>
      <c r="D112" s="11">
        <v>3098</v>
      </c>
      <c r="E112" s="11">
        <v>235</v>
      </c>
      <c r="F112" s="26" t="s">
        <v>33</v>
      </c>
      <c r="G112" s="11">
        <v>1020</v>
      </c>
      <c r="H112" s="35" t="str">
        <f t="shared" si="2"/>
        <v>:</v>
      </c>
    </row>
    <row r="113" spans="1:8" ht="14.25">
      <c r="A113" s="10" t="s">
        <v>20</v>
      </c>
      <c r="B113" s="11">
        <v>4724858</v>
      </c>
      <c r="C113" s="11">
        <v>2901786</v>
      </c>
      <c r="D113" s="11">
        <v>285835</v>
      </c>
      <c r="E113" s="11">
        <v>29642</v>
      </c>
      <c r="F113" s="11">
        <v>386011</v>
      </c>
      <c r="G113" s="11">
        <v>2243936</v>
      </c>
      <c r="H113" s="35">
        <f t="shared" si="2"/>
        <v>10572068</v>
      </c>
    </row>
    <row r="114" spans="1:8" ht="14.25">
      <c r="A114" s="10" t="s">
        <v>21</v>
      </c>
      <c r="B114" s="11">
        <v>1991638</v>
      </c>
      <c r="C114" s="11">
        <v>1296943</v>
      </c>
      <c r="D114" s="11">
        <v>1185853</v>
      </c>
      <c r="E114" s="11">
        <v>7587</v>
      </c>
      <c r="F114" s="11">
        <v>81701</v>
      </c>
      <c r="G114" s="11">
        <v>61160</v>
      </c>
      <c r="H114" s="35">
        <f t="shared" si="2"/>
        <v>4624882</v>
      </c>
    </row>
    <row r="115" spans="1:8" ht="14.25">
      <c r="A115" s="10" t="s">
        <v>22</v>
      </c>
      <c r="B115" s="11">
        <v>6927315</v>
      </c>
      <c r="C115" s="11">
        <v>13655478</v>
      </c>
      <c r="D115" s="11">
        <v>1819059</v>
      </c>
      <c r="E115" s="11">
        <v>7184</v>
      </c>
      <c r="F115" s="11">
        <v>2150454</v>
      </c>
      <c r="G115" s="11">
        <v>514066</v>
      </c>
      <c r="H115" s="35">
        <f t="shared" si="2"/>
        <v>25073556</v>
      </c>
    </row>
    <row r="116" spans="1:8" ht="14.25">
      <c r="A116" s="10" t="s">
        <v>23</v>
      </c>
      <c r="B116" s="11">
        <v>4181275</v>
      </c>
      <c r="C116" s="11">
        <v>1899471</v>
      </c>
      <c r="D116" s="11">
        <v>943294</v>
      </c>
      <c r="E116" s="11">
        <v>15020</v>
      </c>
      <c r="F116" s="11">
        <v>5748</v>
      </c>
      <c r="G116" s="11">
        <v>1124123</v>
      </c>
      <c r="H116" s="35">
        <f t="shared" si="2"/>
        <v>8168931</v>
      </c>
    </row>
    <row r="117" spans="1:8" ht="14.25">
      <c r="A117" s="10" t="s">
        <v>24</v>
      </c>
      <c r="B117" s="11">
        <v>4600276</v>
      </c>
      <c r="C117" s="11">
        <v>5486476</v>
      </c>
      <c r="D117" s="11">
        <v>944523</v>
      </c>
      <c r="E117" s="11">
        <v>4981</v>
      </c>
      <c r="F117" s="11">
        <v>428404</v>
      </c>
      <c r="G117" s="11">
        <v>83554</v>
      </c>
      <c r="H117" s="35">
        <f t="shared" si="2"/>
        <v>11548214</v>
      </c>
    </row>
    <row r="118" spans="1:8" ht="14.25">
      <c r="A118" s="10" t="s">
        <v>25</v>
      </c>
      <c r="B118" s="11">
        <v>794727</v>
      </c>
      <c r="C118" s="11">
        <v>235302</v>
      </c>
      <c r="D118" s="11">
        <v>50079</v>
      </c>
      <c r="E118" s="11">
        <v>1046</v>
      </c>
      <c r="F118" s="11">
        <v>3670</v>
      </c>
      <c r="G118" s="11">
        <v>2198</v>
      </c>
      <c r="H118" s="35">
        <f t="shared" si="2"/>
        <v>1087022</v>
      </c>
    </row>
    <row r="119" spans="1:8" ht="14.25">
      <c r="A119" s="10" t="s">
        <v>26</v>
      </c>
      <c r="B119" s="11">
        <v>685325</v>
      </c>
      <c r="C119" s="11">
        <v>1105104</v>
      </c>
      <c r="D119" s="11">
        <v>138965</v>
      </c>
      <c r="E119" s="26" t="s">
        <v>33</v>
      </c>
      <c r="F119" s="11">
        <v>201950</v>
      </c>
      <c r="G119" s="11">
        <v>75329</v>
      </c>
      <c r="H119" s="35" t="str">
        <f t="shared" si="2"/>
        <v>:</v>
      </c>
    </row>
    <row r="120" spans="1:8" ht="14.25">
      <c r="A120" s="10" t="s">
        <v>27</v>
      </c>
      <c r="B120" s="11">
        <v>3227750</v>
      </c>
      <c r="C120" s="11">
        <v>1006413</v>
      </c>
      <c r="D120" s="11">
        <v>24998</v>
      </c>
      <c r="E120" s="11">
        <v>1022</v>
      </c>
      <c r="F120" s="11">
        <v>92763</v>
      </c>
      <c r="G120" s="11">
        <v>12963</v>
      </c>
      <c r="H120" s="35">
        <f t="shared" si="2"/>
        <v>4365909</v>
      </c>
    </row>
    <row r="121" spans="1:8" ht="14.25">
      <c r="A121" s="10" t="s">
        <v>28</v>
      </c>
      <c r="B121" s="11">
        <v>264768</v>
      </c>
      <c r="C121" s="11">
        <v>1731236</v>
      </c>
      <c r="D121" s="11">
        <v>31421</v>
      </c>
      <c r="E121" s="26" t="s">
        <v>33</v>
      </c>
      <c r="F121" s="11">
        <v>32418</v>
      </c>
      <c r="G121" s="26" t="s">
        <v>33</v>
      </c>
      <c r="H121" s="35" t="str">
        <f t="shared" si="2"/>
        <v>:</v>
      </c>
    </row>
    <row r="122" spans="1:8" ht="14.25">
      <c r="A122" s="10" t="s">
        <v>29</v>
      </c>
      <c r="B122" s="11">
        <v>5484053</v>
      </c>
      <c r="C122" s="11">
        <v>9681731</v>
      </c>
      <c r="D122" s="11">
        <v>433843</v>
      </c>
      <c r="E122" s="26" t="s">
        <v>33</v>
      </c>
      <c r="F122" s="26" t="s">
        <v>33</v>
      </c>
      <c r="G122" s="11">
        <v>270493</v>
      </c>
      <c r="H122" s="35" t="str">
        <f>IF(OR(E122=":",F122=":",G122=":",B122=":",C122=":",D122=":"),":",SUM(E122,F122,G122,B122,C122,D122))</f>
        <v>: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59 B9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0"/>
  <sheetViews>
    <sheetView showGridLines="0" workbookViewId="0" topLeftCell="A1">
      <selection activeCell="E50" sqref="E50"/>
    </sheetView>
  </sheetViews>
  <sheetFormatPr defaultColWidth="9.00390625" defaultRowHeight="14.25"/>
  <cols>
    <col min="1" max="11" width="9.00390625" style="2" customWidth="1"/>
    <col min="12" max="12" width="8.875" style="2" customWidth="1"/>
    <col min="13" max="16384" width="9.00390625" style="2" customWidth="1"/>
  </cols>
  <sheetData>
    <row r="1" ht="12"/>
    <row r="2" spans="2:11" ht="15.75">
      <c r="B2" s="40"/>
      <c r="C2" s="4"/>
      <c r="D2" s="4"/>
      <c r="E2" s="34"/>
      <c r="F2" s="34"/>
      <c r="G2" s="34"/>
      <c r="H2" s="34"/>
      <c r="I2" s="34"/>
      <c r="J2" s="34"/>
      <c r="K2" s="8"/>
    </row>
    <row r="3" ht="12.75">
      <c r="B3" s="3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35.65" customHeight="1"/>
    <row r="44" ht="15" customHeight="1">
      <c r="B44" s="7" t="s">
        <v>40</v>
      </c>
    </row>
    <row r="45" ht="12"/>
    <row r="46" ht="12"/>
    <row r="53" spans="1:5" ht="14.25">
      <c r="A53" s="25" t="s">
        <v>51</v>
      </c>
      <c r="B53" s="25"/>
      <c r="C53" s="25"/>
      <c r="D53" s="25"/>
      <c r="E53" s="25"/>
    </row>
    <row r="54" spans="1:5" ht="14.25">
      <c r="A54" s="25" t="s">
        <v>76</v>
      </c>
      <c r="B54" s="25"/>
      <c r="C54" s="25"/>
      <c r="D54" s="25"/>
      <c r="E54" s="25"/>
    </row>
    <row r="56" ht="14.25">
      <c r="A56" s="1" t="s">
        <v>59</v>
      </c>
    </row>
    <row r="58" spans="1:2" ht="14.25">
      <c r="A58" s="1" t="s">
        <v>0</v>
      </c>
      <c r="B58" s="3">
        <v>43731.615277777775</v>
      </c>
    </row>
    <row r="59" spans="1:2" ht="14.25">
      <c r="A59" s="1" t="s">
        <v>1</v>
      </c>
      <c r="B59" s="3">
        <v>43741.650805983794</v>
      </c>
    </row>
    <row r="60" spans="1:2" ht="14.25">
      <c r="A60" s="1" t="s">
        <v>52</v>
      </c>
      <c r="B60" s="1" t="s">
        <v>53</v>
      </c>
    </row>
    <row r="62" spans="1:2" ht="14.25">
      <c r="A62" s="1" t="s">
        <v>60</v>
      </c>
      <c r="B62" s="1" t="s">
        <v>61</v>
      </c>
    </row>
    <row r="63" spans="1:2" ht="14.25">
      <c r="A63" s="1" t="s">
        <v>54</v>
      </c>
      <c r="B63" s="1" t="s">
        <v>62</v>
      </c>
    </row>
    <row r="65" spans="1:18" ht="14.25">
      <c r="A65" s="10" t="s">
        <v>41</v>
      </c>
      <c r="B65" s="10" t="s">
        <v>34</v>
      </c>
      <c r="C65" s="10" t="s">
        <v>42</v>
      </c>
      <c r="D65" s="10" t="s">
        <v>43</v>
      </c>
      <c r="E65" s="10" t="s">
        <v>44</v>
      </c>
      <c r="F65" s="10" t="s">
        <v>45</v>
      </c>
      <c r="G65" s="10" t="s">
        <v>46</v>
      </c>
      <c r="H65" s="10" t="s">
        <v>47</v>
      </c>
      <c r="I65" s="10" t="s">
        <v>48</v>
      </c>
      <c r="K65" s="10" t="s">
        <v>41</v>
      </c>
      <c r="L65" s="10" t="s">
        <v>42</v>
      </c>
      <c r="M65" s="10" t="s">
        <v>43</v>
      </c>
      <c r="N65" s="10" t="s">
        <v>44</v>
      </c>
      <c r="O65" s="10" t="s">
        <v>45</v>
      </c>
      <c r="P65" s="10" t="s">
        <v>46</v>
      </c>
      <c r="Q65" s="10" t="s">
        <v>47</v>
      </c>
      <c r="R65" s="10" t="s">
        <v>48</v>
      </c>
    </row>
    <row r="66" spans="1:21" ht="14.25">
      <c r="A66" s="10" t="s">
        <v>4</v>
      </c>
      <c r="B66" s="11">
        <v>2334151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K66" s="10" t="s">
        <v>4</v>
      </c>
      <c r="L66" s="28" t="str">
        <f>IF(OR(C66=":",B66=":"),":",100*(C66/B66))</f>
        <v>:</v>
      </c>
      <c r="M66" s="28" t="str">
        <f>IF(OR(D66=":",B66=":"),":",100*(D66/B66))</f>
        <v>:</v>
      </c>
      <c r="N66" s="28" t="str">
        <f>IF(OR(E66=":",B66=":"),":",100*(E66/B66))</f>
        <v>:</v>
      </c>
      <c r="O66" s="28" t="str">
        <f>IF(OR(F66=":",B66=":"),":",100*(F66/B66))</f>
        <v>:</v>
      </c>
      <c r="P66" s="28" t="str">
        <f>IF(OR(G66=":",B66=":"),":",100*(G66/B66))</f>
        <v>:</v>
      </c>
      <c r="Q66" s="28" t="str">
        <f>IF(OR(H66=":",B66=":"),":",100*(H66/B66))</f>
        <v>:</v>
      </c>
      <c r="R66" s="28" t="str">
        <f>IF(OR(I66=":",B66=":"),":",100*(I66/B66))</f>
        <v>:</v>
      </c>
      <c r="T66" s="2">
        <f>COUNTIF(L66:R66,":")</f>
        <v>7</v>
      </c>
      <c r="U66" s="2">
        <f>COUNTIF(T66:T93,0)</f>
        <v>15</v>
      </c>
    </row>
    <row r="67" spans="1:20" ht="14.25">
      <c r="A67" s="10" t="s">
        <v>5</v>
      </c>
      <c r="B67" s="11">
        <v>1698979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K67" s="10" t="s">
        <v>5</v>
      </c>
      <c r="L67" s="28" t="str">
        <f aca="true" t="shared" si="0" ref="L67:L93">IF(OR(C67=":",B67=":"),":",100*(C67/B67))</f>
        <v>:</v>
      </c>
      <c r="M67" s="28" t="str">
        <f aca="true" t="shared" si="1" ref="M67:M93">IF(OR(D67=":",B67=":"),":",100*(D67/B67))</f>
        <v>:</v>
      </c>
      <c r="N67" s="28" t="str">
        <f aca="true" t="shared" si="2" ref="N67:N93">IF(OR(E67=":",B67=":"),":",100*(E67/B67))</f>
        <v>:</v>
      </c>
      <c r="O67" s="28" t="str">
        <f aca="true" t="shared" si="3" ref="O67:O93">IF(OR(F67=":",B67=":"),":",100*(F67/B67))</f>
        <v>:</v>
      </c>
      <c r="P67" s="28" t="str">
        <f aca="true" t="shared" si="4" ref="P67:P93">IF(OR(G67=":",B67=":"),":",100*(G67/B67))</f>
        <v>:</v>
      </c>
      <c r="Q67" s="28" t="str">
        <f aca="true" t="shared" si="5" ref="Q67:Q93">IF(OR(H67=":",B67=":"),":",100*(H67/B67))</f>
        <v>:</v>
      </c>
      <c r="R67" s="28" t="str">
        <f aca="true" t="shared" si="6" ref="R67:R93">IF(OR(I67=":",B67=":"),":",100*(I67/B67))</f>
        <v>:</v>
      </c>
      <c r="T67" s="2">
        <f aca="true" t="shared" si="7" ref="T67:T93">COUNTIF(L67:R67,":")</f>
        <v>7</v>
      </c>
    </row>
    <row r="68" spans="1:20" ht="14.25">
      <c r="A68" s="10" t="s">
        <v>66</v>
      </c>
      <c r="B68" s="11">
        <v>2562124</v>
      </c>
      <c r="C68" s="11">
        <v>131305</v>
      </c>
      <c r="D68" s="11">
        <v>218132</v>
      </c>
      <c r="E68" s="11">
        <v>598186</v>
      </c>
      <c r="F68" s="11">
        <v>55558</v>
      </c>
      <c r="G68" s="11">
        <v>62059</v>
      </c>
      <c r="H68" s="11">
        <v>208209</v>
      </c>
      <c r="I68" s="11">
        <v>1288675</v>
      </c>
      <c r="K68" s="10" t="s">
        <v>66</v>
      </c>
      <c r="L68" s="28">
        <f>IF(OR(C68=":",B68=":"),":",100*(C68/B68))</f>
        <v>5.124849538898196</v>
      </c>
      <c r="M68" s="28">
        <f t="shared" si="1"/>
        <v>8.513717524990984</v>
      </c>
      <c r="N68" s="28">
        <f t="shared" si="2"/>
        <v>23.347269687181416</v>
      </c>
      <c r="O68" s="28">
        <f t="shared" si="3"/>
        <v>2.168435251377373</v>
      </c>
      <c r="P68" s="28">
        <f t="shared" si="4"/>
        <v>2.422170043292206</v>
      </c>
      <c r="Q68" s="28">
        <f t="shared" si="5"/>
        <v>8.126421672018996</v>
      </c>
      <c r="R68" s="28">
        <f t="shared" si="6"/>
        <v>50.29713628224083</v>
      </c>
      <c r="T68" s="2">
        <f t="shared" si="7"/>
        <v>0</v>
      </c>
    </row>
    <row r="69" spans="1:20" ht="14.25">
      <c r="A69" s="10" t="s">
        <v>6</v>
      </c>
      <c r="B69" s="11">
        <v>1904676</v>
      </c>
      <c r="C69" s="11">
        <v>23090</v>
      </c>
      <c r="D69" s="11">
        <v>38500</v>
      </c>
      <c r="E69" s="11">
        <v>99070</v>
      </c>
      <c r="F69" s="11">
        <v>34277</v>
      </c>
      <c r="G69" s="11">
        <v>15570</v>
      </c>
      <c r="H69" s="11">
        <v>9192</v>
      </c>
      <c r="I69" s="11">
        <v>1684977</v>
      </c>
      <c r="K69" s="10" t="s">
        <v>6</v>
      </c>
      <c r="L69" s="28">
        <f t="shared" si="0"/>
        <v>1.212279673813289</v>
      </c>
      <c r="M69" s="28">
        <f t="shared" si="1"/>
        <v>2.0213411624864284</v>
      </c>
      <c r="N69" s="28">
        <f t="shared" si="2"/>
        <v>5.201409583572219</v>
      </c>
      <c r="O69" s="28">
        <f t="shared" si="3"/>
        <v>1.7996236630272024</v>
      </c>
      <c r="P69" s="28">
        <f t="shared" si="4"/>
        <v>0.8174618675302256</v>
      </c>
      <c r="Q69" s="28">
        <f t="shared" si="5"/>
        <v>0.4826017653396168</v>
      </c>
      <c r="R69" s="28">
        <f t="shared" si="6"/>
        <v>88.46528228423102</v>
      </c>
      <c r="T69" s="2">
        <f t="shared" si="7"/>
        <v>0</v>
      </c>
    </row>
    <row r="70" spans="1:20" ht="14.25">
      <c r="A70" s="10" t="s">
        <v>49</v>
      </c>
      <c r="B70" s="11">
        <v>16706254</v>
      </c>
      <c r="C70" s="11">
        <v>1129487</v>
      </c>
      <c r="D70" s="11">
        <v>2374090</v>
      </c>
      <c r="E70" s="11">
        <v>3397158</v>
      </c>
      <c r="F70" s="11">
        <v>237396</v>
      </c>
      <c r="G70" s="11">
        <v>741835</v>
      </c>
      <c r="H70" s="11">
        <v>1174599</v>
      </c>
      <c r="I70" s="11">
        <v>7651689</v>
      </c>
      <c r="K70" s="10" t="s">
        <v>50</v>
      </c>
      <c r="L70" s="28">
        <f t="shared" si="0"/>
        <v>6.760863326991197</v>
      </c>
      <c r="M70" s="28">
        <f t="shared" si="1"/>
        <v>14.210785972726143</v>
      </c>
      <c r="N70" s="28">
        <f t="shared" si="2"/>
        <v>20.334648329900887</v>
      </c>
      <c r="O70" s="28">
        <f t="shared" si="3"/>
        <v>1.4210007821023192</v>
      </c>
      <c r="P70" s="28">
        <f t="shared" si="4"/>
        <v>4.440462835055663</v>
      </c>
      <c r="Q70" s="28">
        <f t="shared" si="5"/>
        <v>7.030893939479191</v>
      </c>
      <c r="R70" s="28">
        <f t="shared" si="6"/>
        <v>45.8013448137446</v>
      </c>
      <c r="T70" s="2">
        <f t="shared" si="7"/>
        <v>0</v>
      </c>
    </row>
    <row r="71" spans="1:20" ht="14.25">
      <c r="A71" s="10" t="s">
        <v>7</v>
      </c>
      <c r="B71" s="11">
        <v>462644</v>
      </c>
      <c r="C71" s="26" t="s">
        <v>33</v>
      </c>
      <c r="D71" s="26" t="s">
        <v>33</v>
      </c>
      <c r="E71" s="26" t="s">
        <v>33</v>
      </c>
      <c r="F71" s="11">
        <v>225</v>
      </c>
      <c r="G71" s="11">
        <v>7166</v>
      </c>
      <c r="H71" s="26" t="s">
        <v>33</v>
      </c>
      <c r="I71" s="11">
        <v>335866</v>
      </c>
      <c r="K71" s="10" t="s">
        <v>7</v>
      </c>
      <c r="L71" s="28" t="str">
        <f t="shared" si="0"/>
        <v>:</v>
      </c>
      <c r="M71" s="28" t="str">
        <f t="shared" si="1"/>
        <v>:</v>
      </c>
      <c r="N71" s="28" t="str">
        <f t="shared" si="2"/>
        <v>:</v>
      </c>
      <c r="O71" s="28">
        <f t="shared" si="3"/>
        <v>0.048633506540666255</v>
      </c>
      <c r="P71" s="28">
        <f t="shared" si="4"/>
        <v>1.5489231460907307</v>
      </c>
      <c r="Q71" s="28" t="str">
        <f t="shared" si="5"/>
        <v>:</v>
      </c>
      <c r="R71" s="28">
        <f t="shared" si="6"/>
        <v>72.59707247905517</v>
      </c>
      <c r="T71" s="2">
        <f t="shared" si="7"/>
        <v>4</v>
      </c>
    </row>
    <row r="72" spans="1:20" ht="14.25">
      <c r="A72" s="10" t="s">
        <v>8</v>
      </c>
      <c r="B72" s="11">
        <v>1822912</v>
      </c>
      <c r="C72" s="11">
        <v>415697</v>
      </c>
      <c r="D72" s="11">
        <v>28547</v>
      </c>
      <c r="E72" s="11">
        <v>37824</v>
      </c>
      <c r="F72" s="11">
        <v>7086</v>
      </c>
      <c r="G72" s="11">
        <v>50036</v>
      </c>
      <c r="H72" s="11">
        <v>26456</v>
      </c>
      <c r="I72" s="11">
        <v>1257265</v>
      </c>
      <c r="K72" s="10" t="s">
        <v>8</v>
      </c>
      <c r="L72" s="28">
        <f t="shared" si="0"/>
        <v>22.804008092546432</v>
      </c>
      <c r="M72" s="28">
        <f t="shared" si="1"/>
        <v>1.5660108661306744</v>
      </c>
      <c r="N72" s="28">
        <f t="shared" si="2"/>
        <v>2.0749218832285923</v>
      </c>
      <c r="O72" s="28">
        <f t="shared" si="3"/>
        <v>0.3887187094056104</v>
      </c>
      <c r="P72" s="28">
        <f t="shared" si="4"/>
        <v>2.7448390267879086</v>
      </c>
      <c r="Q72" s="28">
        <f t="shared" si="5"/>
        <v>1.4513042867675456</v>
      </c>
      <c r="R72" s="28">
        <f t="shared" si="6"/>
        <v>68.97014227784994</v>
      </c>
      <c r="T72" s="2">
        <f t="shared" si="7"/>
        <v>0</v>
      </c>
    </row>
    <row r="73" spans="1:20" ht="14.25">
      <c r="A73" s="10" t="s">
        <v>9</v>
      </c>
      <c r="B73" s="11">
        <v>1673681</v>
      </c>
      <c r="C73" s="11">
        <v>80306</v>
      </c>
      <c r="D73" s="11">
        <v>34734</v>
      </c>
      <c r="E73" s="11">
        <v>125730</v>
      </c>
      <c r="F73" s="11">
        <v>2084</v>
      </c>
      <c r="G73" s="11">
        <v>213135</v>
      </c>
      <c r="H73" s="11">
        <v>280966</v>
      </c>
      <c r="I73" s="11">
        <v>936726</v>
      </c>
      <c r="K73" s="10" t="s">
        <v>9</v>
      </c>
      <c r="L73" s="28">
        <f t="shared" si="0"/>
        <v>4.79816643673436</v>
      </c>
      <c r="M73" s="28">
        <f t="shared" si="1"/>
        <v>2.0753058677250924</v>
      </c>
      <c r="N73" s="28">
        <f t="shared" si="2"/>
        <v>7.512184221485456</v>
      </c>
      <c r="O73" s="28">
        <f t="shared" si="3"/>
        <v>0.12451596212181414</v>
      </c>
      <c r="P73" s="28">
        <f t="shared" si="4"/>
        <v>12.734505559900603</v>
      </c>
      <c r="Q73" s="28">
        <f t="shared" si="5"/>
        <v>16.787308931630342</v>
      </c>
      <c r="R73" s="28">
        <f t="shared" si="6"/>
        <v>55.96801302040233</v>
      </c>
      <c r="T73" s="2">
        <f t="shared" si="7"/>
        <v>0</v>
      </c>
    </row>
    <row r="74" spans="1:20" ht="14.25">
      <c r="A74" s="10" t="s">
        <v>10</v>
      </c>
      <c r="B74" s="11">
        <v>16077356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6" t="s">
        <v>33</v>
      </c>
      <c r="K74" s="10" t="s">
        <v>10</v>
      </c>
      <c r="L74" s="28" t="str">
        <f t="shared" si="0"/>
        <v>:</v>
      </c>
      <c r="M74" s="28" t="str">
        <f t="shared" si="1"/>
        <v>:</v>
      </c>
      <c r="N74" s="28" t="str">
        <f t="shared" si="2"/>
        <v>:</v>
      </c>
      <c r="O74" s="28" t="str">
        <f t="shared" si="3"/>
        <v>:</v>
      </c>
      <c r="P74" s="28" t="str">
        <f t="shared" si="4"/>
        <v>:</v>
      </c>
      <c r="Q74" s="28" t="str">
        <f t="shared" si="5"/>
        <v>:</v>
      </c>
      <c r="R74" s="28" t="str">
        <f t="shared" si="6"/>
        <v>:</v>
      </c>
      <c r="T74" s="2">
        <f t="shared" si="7"/>
        <v>7</v>
      </c>
    </row>
    <row r="75" spans="1:20" ht="14.25">
      <c r="A75" s="10" t="s">
        <v>11</v>
      </c>
      <c r="B75" s="11">
        <v>30230424</v>
      </c>
      <c r="C75" s="11">
        <v>1351833</v>
      </c>
      <c r="D75" s="11">
        <v>708742</v>
      </c>
      <c r="E75" s="11">
        <v>6124704</v>
      </c>
      <c r="F75" s="11">
        <v>391097</v>
      </c>
      <c r="G75" s="11">
        <v>1509190</v>
      </c>
      <c r="H75" s="11">
        <v>1758647</v>
      </c>
      <c r="I75" s="11">
        <v>18386211</v>
      </c>
      <c r="K75" s="10" t="s">
        <v>11</v>
      </c>
      <c r="L75" s="28">
        <f t="shared" si="0"/>
        <v>4.47176328059441</v>
      </c>
      <c r="M75" s="28">
        <f t="shared" si="1"/>
        <v>2.3444659591939563</v>
      </c>
      <c r="N75" s="28">
        <f t="shared" si="2"/>
        <v>20.260066481369893</v>
      </c>
      <c r="O75" s="28">
        <f t="shared" si="3"/>
        <v>1.2937198631418467</v>
      </c>
      <c r="P75" s="28">
        <f t="shared" si="4"/>
        <v>4.992288563336062</v>
      </c>
      <c r="Q75" s="28">
        <f t="shared" si="5"/>
        <v>5.817473813797649</v>
      </c>
      <c r="R75" s="28">
        <f t="shared" si="6"/>
        <v>60.820222038566186</v>
      </c>
      <c r="T75" s="2">
        <f t="shared" si="7"/>
        <v>0</v>
      </c>
    </row>
    <row r="76" spans="1:20" ht="14.25">
      <c r="A76" s="10" t="s">
        <v>12</v>
      </c>
      <c r="B76" s="11">
        <v>668739</v>
      </c>
      <c r="C76" s="11">
        <v>17610</v>
      </c>
      <c r="D76" s="11">
        <v>70158</v>
      </c>
      <c r="E76" s="11">
        <v>188204</v>
      </c>
      <c r="F76" s="11">
        <v>8844</v>
      </c>
      <c r="G76" s="11">
        <v>17787</v>
      </c>
      <c r="H76" s="11">
        <v>23380</v>
      </c>
      <c r="I76" s="11">
        <v>342756</v>
      </c>
      <c r="K76" s="10" t="s">
        <v>12</v>
      </c>
      <c r="L76" s="28">
        <f t="shared" si="0"/>
        <v>2.6333143423667527</v>
      </c>
      <c r="M76" s="28">
        <f t="shared" si="1"/>
        <v>10.491088451548363</v>
      </c>
      <c r="N76" s="28">
        <f t="shared" si="2"/>
        <v>28.14311712043114</v>
      </c>
      <c r="O76" s="28">
        <f t="shared" si="3"/>
        <v>1.3224890428104237</v>
      </c>
      <c r="P76" s="28">
        <f t="shared" si="4"/>
        <v>2.6597820674433525</v>
      </c>
      <c r="Q76" s="28">
        <f t="shared" si="5"/>
        <v>3.4961322728299082</v>
      </c>
      <c r="R76" s="28">
        <f t="shared" si="6"/>
        <v>51.25407670257006</v>
      </c>
      <c r="T76" s="2">
        <f t="shared" si="7"/>
        <v>0</v>
      </c>
    </row>
    <row r="77" spans="1:20" ht="14.25">
      <c r="A77" s="10" t="s">
        <v>13</v>
      </c>
      <c r="B77" s="11">
        <v>7114264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6" t="s">
        <v>33</v>
      </c>
      <c r="K77" s="10" t="s">
        <v>13</v>
      </c>
      <c r="L77" s="28" t="str">
        <f t="shared" si="0"/>
        <v>:</v>
      </c>
      <c r="M77" s="28" t="str">
        <f t="shared" si="1"/>
        <v>:</v>
      </c>
      <c r="N77" s="28" t="str">
        <f t="shared" si="2"/>
        <v>:</v>
      </c>
      <c r="O77" s="28" t="str">
        <f t="shared" si="3"/>
        <v>:</v>
      </c>
      <c r="P77" s="28" t="str">
        <f t="shared" si="4"/>
        <v>:</v>
      </c>
      <c r="Q77" s="28" t="str">
        <f t="shared" si="5"/>
        <v>:</v>
      </c>
      <c r="R77" s="28" t="str">
        <f t="shared" si="6"/>
        <v>:</v>
      </c>
      <c r="T77" s="2">
        <f t="shared" si="7"/>
        <v>7</v>
      </c>
    </row>
    <row r="78" spans="1:20" ht="14.25">
      <c r="A78" s="10" t="s">
        <v>14</v>
      </c>
      <c r="B78" s="11">
        <v>138932</v>
      </c>
      <c r="C78" s="11">
        <v>42492</v>
      </c>
      <c r="D78" s="11">
        <v>833</v>
      </c>
      <c r="E78" s="11">
        <v>559</v>
      </c>
      <c r="F78" s="11">
        <v>201</v>
      </c>
      <c r="G78" s="11">
        <v>1257</v>
      </c>
      <c r="H78" s="11">
        <v>1939</v>
      </c>
      <c r="I78" s="11">
        <v>91651</v>
      </c>
      <c r="K78" s="10" t="s">
        <v>14</v>
      </c>
      <c r="L78" s="28">
        <f t="shared" si="0"/>
        <v>30.584746494688048</v>
      </c>
      <c r="M78" s="28">
        <f t="shared" si="1"/>
        <v>0.5995738922638413</v>
      </c>
      <c r="N78" s="28">
        <f t="shared" si="2"/>
        <v>0.40235510897417437</v>
      </c>
      <c r="O78" s="28">
        <f t="shared" si="3"/>
        <v>0.144675092851179</v>
      </c>
      <c r="P78" s="28">
        <f t="shared" si="4"/>
        <v>0.9047591627558806</v>
      </c>
      <c r="Q78" s="28">
        <f t="shared" si="5"/>
        <v>1.3956467912360004</v>
      </c>
      <c r="R78" s="28">
        <f t="shared" si="6"/>
        <v>65.96824345723088</v>
      </c>
      <c r="T78" s="2">
        <f t="shared" si="7"/>
        <v>0</v>
      </c>
    </row>
    <row r="79" spans="1:20" ht="14.25">
      <c r="A79" s="10" t="s">
        <v>15</v>
      </c>
      <c r="B79" s="11">
        <v>801179</v>
      </c>
      <c r="C79" s="11">
        <v>133761</v>
      </c>
      <c r="D79" s="11">
        <v>2358</v>
      </c>
      <c r="E79" s="11">
        <v>109228</v>
      </c>
      <c r="F79" s="11">
        <v>391</v>
      </c>
      <c r="G79" s="11">
        <v>18099</v>
      </c>
      <c r="H79" s="11">
        <v>16147</v>
      </c>
      <c r="I79" s="11">
        <v>521195</v>
      </c>
      <c r="K79" s="10" t="s">
        <v>15</v>
      </c>
      <c r="L79" s="28">
        <f t="shared" si="0"/>
        <v>16.695519977433257</v>
      </c>
      <c r="M79" s="28">
        <f t="shared" si="1"/>
        <v>0.2943162514244632</v>
      </c>
      <c r="N79" s="28">
        <f t="shared" si="2"/>
        <v>13.63340776530588</v>
      </c>
      <c r="O79" s="28">
        <f t="shared" si="3"/>
        <v>0.048803076466058144</v>
      </c>
      <c r="P79" s="28">
        <f t="shared" si="4"/>
        <v>2.259045731353418</v>
      </c>
      <c r="Q79" s="28">
        <f t="shared" si="5"/>
        <v>2.015404797180156</v>
      </c>
      <c r="R79" s="28">
        <f t="shared" si="6"/>
        <v>65.05350240083678</v>
      </c>
      <c r="T79" s="2">
        <f t="shared" si="7"/>
        <v>0</v>
      </c>
    </row>
    <row r="80" spans="1:20" ht="14.25">
      <c r="A80" s="10" t="s">
        <v>16</v>
      </c>
      <c r="B80" s="11">
        <v>1251548</v>
      </c>
      <c r="C80" s="11">
        <v>235985</v>
      </c>
      <c r="D80" s="26" t="s">
        <v>33</v>
      </c>
      <c r="E80" s="11">
        <v>190691</v>
      </c>
      <c r="F80" s="26" t="s">
        <v>33</v>
      </c>
      <c r="G80" s="26" t="s">
        <v>33</v>
      </c>
      <c r="H80" s="11">
        <v>32313</v>
      </c>
      <c r="I80" s="11">
        <v>678802</v>
      </c>
      <c r="K80" s="10" t="s">
        <v>16</v>
      </c>
      <c r="L80" s="28">
        <f t="shared" si="0"/>
        <v>18.855449411448863</v>
      </c>
      <c r="M80" s="28" t="str">
        <f t="shared" si="1"/>
        <v>:</v>
      </c>
      <c r="N80" s="28">
        <f t="shared" si="2"/>
        <v>15.23641122833483</v>
      </c>
      <c r="O80" s="28" t="str">
        <f t="shared" si="3"/>
        <v>:</v>
      </c>
      <c r="P80" s="28" t="str">
        <f t="shared" si="4"/>
        <v>:</v>
      </c>
      <c r="Q80" s="28">
        <f t="shared" si="5"/>
        <v>2.5818426460671104</v>
      </c>
      <c r="R80" s="28">
        <f t="shared" si="6"/>
        <v>54.23699290798275</v>
      </c>
      <c r="T80" s="2">
        <f t="shared" si="7"/>
        <v>3</v>
      </c>
    </row>
    <row r="81" spans="1:20" ht="14.25">
      <c r="A81" s="10" t="s">
        <v>17</v>
      </c>
      <c r="B81" s="26" t="s">
        <v>33</v>
      </c>
      <c r="C81" s="26" t="s">
        <v>33</v>
      </c>
      <c r="D81" s="26" t="s">
        <v>33</v>
      </c>
      <c r="E81" s="26" t="s">
        <v>33</v>
      </c>
      <c r="F81" s="26" t="s">
        <v>33</v>
      </c>
      <c r="G81" s="26" t="s">
        <v>33</v>
      </c>
      <c r="H81" s="26" t="s">
        <v>33</v>
      </c>
      <c r="I81" s="26" t="s">
        <v>33</v>
      </c>
      <c r="K81" s="10" t="s">
        <v>17</v>
      </c>
      <c r="L81" s="28" t="str">
        <f t="shared" si="0"/>
        <v>:</v>
      </c>
      <c r="M81" s="28" t="str">
        <f t="shared" si="1"/>
        <v>:</v>
      </c>
      <c r="N81" s="28" t="str">
        <f t="shared" si="2"/>
        <v>:</v>
      </c>
      <c r="O81" s="28" t="str">
        <f t="shared" si="3"/>
        <v>:</v>
      </c>
      <c r="P81" s="28" t="str">
        <f t="shared" si="4"/>
        <v>:</v>
      </c>
      <c r="Q81" s="28" t="str">
        <f t="shared" si="5"/>
        <v>:</v>
      </c>
      <c r="R81" s="28" t="str">
        <f t="shared" si="6"/>
        <v>:</v>
      </c>
      <c r="T81" s="2">
        <f t="shared" si="7"/>
        <v>7</v>
      </c>
    </row>
    <row r="82" spans="1:20" ht="14.25">
      <c r="A82" s="10" t="s">
        <v>18</v>
      </c>
      <c r="B82" s="11">
        <v>4269854</v>
      </c>
      <c r="C82" s="11">
        <v>321293</v>
      </c>
      <c r="D82" s="11">
        <v>306647</v>
      </c>
      <c r="E82" s="11">
        <v>1080395</v>
      </c>
      <c r="F82" s="11">
        <v>8143</v>
      </c>
      <c r="G82" s="11">
        <v>142201</v>
      </c>
      <c r="H82" s="11">
        <v>123808</v>
      </c>
      <c r="I82" s="11">
        <v>2287368</v>
      </c>
      <c r="K82" s="10" t="s">
        <v>18</v>
      </c>
      <c r="L82" s="28">
        <f t="shared" si="0"/>
        <v>7.5246835137688555</v>
      </c>
      <c r="M82" s="28">
        <f t="shared" si="1"/>
        <v>7.181674127499442</v>
      </c>
      <c r="N82" s="28">
        <f t="shared" si="2"/>
        <v>25.302855788511742</v>
      </c>
      <c r="O82" s="28">
        <f t="shared" si="3"/>
        <v>0.1907090968449975</v>
      </c>
      <c r="P82" s="28">
        <f t="shared" si="4"/>
        <v>3.330348063423246</v>
      </c>
      <c r="Q82" s="28">
        <f t="shared" si="5"/>
        <v>2.899583920199613</v>
      </c>
      <c r="R82" s="28">
        <f t="shared" si="6"/>
        <v>53.57016890975663</v>
      </c>
      <c r="T82" s="2">
        <f t="shared" si="7"/>
        <v>0</v>
      </c>
    </row>
    <row r="83" spans="1:20" ht="14.25">
      <c r="A83" s="10" t="s">
        <v>19</v>
      </c>
      <c r="B83" s="11">
        <v>2406</v>
      </c>
      <c r="C83" s="26" t="s">
        <v>33</v>
      </c>
      <c r="D83" s="26" t="s">
        <v>33</v>
      </c>
      <c r="E83" s="26" t="s">
        <v>33</v>
      </c>
      <c r="F83" s="26" t="s">
        <v>33</v>
      </c>
      <c r="G83" s="26" t="s">
        <v>33</v>
      </c>
      <c r="H83" s="11">
        <v>504</v>
      </c>
      <c r="I83" s="11">
        <v>1103</v>
      </c>
      <c r="K83" s="10" t="s">
        <v>19</v>
      </c>
      <c r="L83" s="28" t="str">
        <f t="shared" si="0"/>
        <v>:</v>
      </c>
      <c r="M83" s="28" t="str">
        <f t="shared" si="1"/>
        <v>:</v>
      </c>
      <c r="N83" s="28" t="str">
        <f t="shared" si="2"/>
        <v>:</v>
      </c>
      <c r="O83" s="28" t="str">
        <f t="shared" si="3"/>
        <v>:</v>
      </c>
      <c r="P83" s="28" t="str">
        <f t="shared" si="4"/>
        <v>:</v>
      </c>
      <c r="Q83" s="28">
        <f t="shared" si="5"/>
        <v>20.947630922693268</v>
      </c>
      <c r="R83" s="28">
        <f t="shared" si="6"/>
        <v>45.84372402327514</v>
      </c>
      <c r="T83" s="2">
        <f t="shared" si="7"/>
        <v>5</v>
      </c>
    </row>
    <row r="84" spans="1:20" ht="14.25">
      <c r="A84" s="10" t="s">
        <v>20</v>
      </c>
      <c r="B84" s="11">
        <v>2901786</v>
      </c>
      <c r="C84" s="26" t="s">
        <v>33</v>
      </c>
      <c r="D84" s="11">
        <v>339112</v>
      </c>
      <c r="E84" s="11">
        <v>332170</v>
      </c>
      <c r="F84" s="11">
        <v>198620</v>
      </c>
      <c r="G84" s="26" t="s">
        <v>33</v>
      </c>
      <c r="H84" s="11">
        <v>51469</v>
      </c>
      <c r="I84" s="11">
        <v>1604534</v>
      </c>
      <c r="K84" s="10" t="s">
        <v>20</v>
      </c>
      <c r="L84" s="28" t="str">
        <f t="shared" si="0"/>
        <v>:</v>
      </c>
      <c r="M84" s="28">
        <f t="shared" si="1"/>
        <v>11.686320080116177</v>
      </c>
      <c r="N84" s="28">
        <f t="shared" si="2"/>
        <v>11.447088103671325</v>
      </c>
      <c r="O84" s="28">
        <f t="shared" si="3"/>
        <v>6.844750095286145</v>
      </c>
      <c r="P84" s="28" t="str">
        <f t="shared" si="4"/>
        <v>:</v>
      </c>
      <c r="Q84" s="28">
        <f t="shared" si="5"/>
        <v>1.7737007484356186</v>
      </c>
      <c r="R84" s="28">
        <f t="shared" si="6"/>
        <v>55.29470470944447</v>
      </c>
      <c r="T84" s="2">
        <f t="shared" si="7"/>
        <v>2</v>
      </c>
    </row>
    <row r="85" spans="1:20" ht="14.25">
      <c r="A85" s="10" t="s">
        <v>21</v>
      </c>
      <c r="B85" s="11">
        <v>1296943</v>
      </c>
      <c r="C85" s="11">
        <v>117228</v>
      </c>
      <c r="D85" s="11">
        <v>187041</v>
      </c>
      <c r="E85" s="11">
        <v>230168</v>
      </c>
      <c r="F85" s="11">
        <v>18025</v>
      </c>
      <c r="G85" s="11">
        <v>54286</v>
      </c>
      <c r="H85" s="11">
        <v>54665</v>
      </c>
      <c r="I85" s="11">
        <v>635531</v>
      </c>
      <c r="K85" s="10" t="s">
        <v>21</v>
      </c>
      <c r="L85" s="28">
        <f t="shared" si="0"/>
        <v>9.038793532175276</v>
      </c>
      <c r="M85" s="28">
        <f t="shared" si="1"/>
        <v>14.421682371546012</v>
      </c>
      <c r="N85" s="28">
        <f t="shared" si="2"/>
        <v>17.74696343632681</v>
      </c>
      <c r="O85" s="28">
        <f t="shared" si="3"/>
        <v>1.389806645319031</v>
      </c>
      <c r="P85" s="28">
        <f t="shared" si="4"/>
        <v>4.185688962429344</v>
      </c>
      <c r="Q85" s="28">
        <f t="shared" si="5"/>
        <v>4.214911526566703</v>
      </c>
      <c r="R85" s="28">
        <f t="shared" si="6"/>
        <v>49.00223063002769</v>
      </c>
      <c r="T85" s="2">
        <f t="shared" si="7"/>
        <v>0</v>
      </c>
    </row>
    <row r="86" spans="1:20" ht="14.25">
      <c r="A86" s="10" t="s">
        <v>22</v>
      </c>
      <c r="B86" s="11">
        <v>13655478</v>
      </c>
      <c r="C86" s="11">
        <v>1740060</v>
      </c>
      <c r="D86" s="11">
        <v>728113</v>
      </c>
      <c r="E86" s="26" t="s">
        <v>33</v>
      </c>
      <c r="F86" s="11">
        <v>148863</v>
      </c>
      <c r="G86" s="11">
        <v>250314</v>
      </c>
      <c r="H86" s="26" t="s">
        <v>33</v>
      </c>
      <c r="I86" s="11">
        <v>7989380</v>
      </c>
      <c r="K86" s="10" t="s">
        <v>22</v>
      </c>
      <c r="L86" s="28">
        <f t="shared" si="0"/>
        <v>12.742578472902963</v>
      </c>
      <c r="M86" s="28">
        <f t="shared" si="1"/>
        <v>5.332021332391293</v>
      </c>
      <c r="N86" s="28" t="str">
        <f t="shared" si="2"/>
        <v>:</v>
      </c>
      <c r="O86" s="28">
        <f t="shared" si="3"/>
        <v>1.0901339374571875</v>
      </c>
      <c r="P86" s="28">
        <f t="shared" si="4"/>
        <v>1.8330665539499973</v>
      </c>
      <c r="Q86" s="28" t="str">
        <f t="shared" si="5"/>
        <v>:</v>
      </c>
      <c r="R86" s="28">
        <f t="shared" si="6"/>
        <v>58.50677654784402</v>
      </c>
      <c r="T86" s="2">
        <f t="shared" si="7"/>
        <v>2</v>
      </c>
    </row>
    <row r="87" spans="1:20" ht="14.25">
      <c r="A87" s="10" t="s">
        <v>23</v>
      </c>
      <c r="B87" s="11">
        <v>1899471</v>
      </c>
      <c r="C87" s="11">
        <v>55376</v>
      </c>
      <c r="D87" s="11">
        <v>79692</v>
      </c>
      <c r="E87" s="11">
        <v>162566</v>
      </c>
      <c r="F87" s="11">
        <v>1623</v>
      </c>
      <c r="G87" s="11">
        <v>52103</v>
      </c>
      <c r="H87" s="11">
        <v>28225</v>
      </c>
      <c r="I87" s="11">
        <v>1519884</v>
      </c>
      <c r="K87" s="10" t="s">
        <v>23</v>
      </c>
      <c r="L87" s="28">
        <f t="shared" si="0"/>
        <v>2.9153380072662336</v>
      </c>
      <c r="M87" s="28">
        <f t="shared" si="1"/>
        <v>4.195483900517565</v>
      </c>
      <c r="N87" s="28">
        <f t="shared" si="2"/>
        <v>8.55848812643099</v>
      </c>
      <c r="O87" s="28">
        <f t="shared" si="3"/>
        <v>0.08544484227450695</v>
      </c>
      <c r="P87" s="28">
        <f t="shared" si="4"/>
        <v>2.743026874324483</v>
      </c>
      <c r="Q87" s="28">
        <f t="shared" si="5"/>
        <v>1.485940032777547</v>
      </c>
      <c r="R87" s="28">
        <f t="shared" si="6"/>
        <v>80.01617292393513</v>
      </c>
      <c r="T87" s="2">
        <f t="shared" si="7"/>
        <v>0</v>
      </c>
    </row>
    <row r="88" spans="1:20" ht="14.25">
      <c r="A88" s="10" t="s">
        <v>24</v>
      </c>
      <c r="B88" s="11">
        <v>5486476</v>
      </c>
      <c r="C88" s="11">
        <v>939728</v>
      </c>
      <c r="D88" s="11">
        <v>281369</v>
      </c>
      <c r="E88" s="11">
        <v>1475207</v>
      </c>
      <c r="F88" s="11">
        <v>22559</v>
      </c>
      <c r="G88" s="11">
        <v>105197</v>
      </c>
      <c r="H88" s="11">
        <v>268973</v>
      </c>
      <c r="I88" s="11">
        <v>2393443</v>
      </c>
      <c r="K88" s="10" t="s">
        <v>24</v>
      </c>
      <c r="L88" s="28">
        <f t="shared" si="0"/>
        <v>17.128080028054438</v>
      </c>
      <c r="M88" s="28">
        <f t="shared" si="1"/>
        <v>5.128410294695539</v>
      </c>
      <c r="N88" s="28">
        <f t="shared" si="2"/>
        <v>26.888060751564392</v>
      </c>
      <c r="O88" s="28">
        <f t="shared" si="3"/>
        <v>0.41117467751613246</v>
      </c>
      <c r="P88" s="28">
        <f t="shared" si="4"/>
        <v>1.9173874086025346</v>
      </c>
      <c r="Q88" s="28">
        <f t="shared" si="5"/>
        <v>4.902472917041831</v>
      </c>
      <c r="R88" s="28">
        <f t="shared" si="6"/>
        <v>43.624413922525136</v>
      </c>
      <c r="T88" s="2">
        <f t="shared" si="7"/>
        <v>0</v>
      </c>
    </row>
    <row r="89" spans="1:20" ht="14.25">
      <c r="A89" s="10" t="s">
        <v>25</v>
      </c>
      <c r="B89" s="11">
        <v>235302</v>
      </c>
      <c r="C89" s="11">
        <v>9104</v>
      </c>
      <c r="D89" s="11">
        <v>16567</v>
      </c>
      <c r="E89" s="11">
        <v>56405</v>
      </c>
      <c r="F89" s="11">
        <v>58</v>
      </c>
      <c r="G89" s="11">
        <v>17139</v>
      </c>
      <c r="H89" s="11">
        <v>6981</v>
      </c>
      <c r="I89" s="11">
        <v>129048</v>
      </c>
      <c r="K89" s="10" t="s">
        <v>25</v>
      </c>
      <c r="L89" s="28">
        <f t="shared" si="0"/>
        <v>3.8690703861420643</v>
      </c>
      <c r="M89" s="28">
        <f t="shared" si="1"/>
        <v>7.04073913523897</v>
      </c>
      <c r="N89" s="28">
        <f t="shared" si="2"/>
        <v>23.971321960714317</v>
      </c>
      <c r="O89" s="28">
        <f t="shared" si="3"/>
        <v>0.024649174252662536</v>
      </c>
      <c r="P89" s="28">
        <f t="shared" si="4"/>
        <v>7.28383099166178</v>
      </c>
      <c r="Q89" s="28">
        <f t="shared" si="5"/>
        <v>2.96682561134202</v>
      </c>
      <c r="R89" s="28">
        <f t="shared" si="6"/>
        <v>54.84356274064819</v>
      </c>
      <c r="T89" s="2">
        <f t="shared" si="7"/>
        <v>0</v>
      </c>
    </row>
    <row r="90" spans="1:20" ht="14.25">
      <c r="A90" s="10" t="s">
        <v>26</v>
      </c>
      <c r="B90" s="11">
        <v>1105104</v>
      </c>
      <c r="C90" s="11">
        <v>52172</v>
      </c>
      <c r="D90" s="11">
        <v>61658</v>
      </c>
      <c r="E90" s="11">
        <v>232023</v>
      </c>
      <c r="F90" s="11">
        <v>20811</v>
      </c>
      <c r="G90" s="11">
        <v>87884</v>
      </c>
      <c r="H90" s="11">
        <v>59974</v>
      </c>
      <c r="I90" s="11">
        <v>590582</v>
      </c>
      <c r="K90" s="10" t="s">
        <v>26</v>
      </c>
      <c r="L90" s="28">
        <f t="shared" si="0"/>
        <v>4.721003634047112</v>
      </c>
      <c r="M90" s="28">
        <f t="shared" si="1"/>
        <v>5.57938438373221</v>
      </c>
      <c r="N90" s="28">
        <f t="shared" si="2"/>
        <v>20.99558050645007</v>
      </c>
      <c r="O90" s="28">
        <f t="shared" si="3"/>
        <v>1.8831711766494377</v>
      </c>
      <c r="P90" s="28">
        <f t="shared" si="4"/>
        <v>7.952554691685126</v>
      </c>
      <c r="Q90" s="28">
        <f t="shared" si="5"/>
        <v>5.427000535696188</v>
      </c>
      <c r="R90" s="28">
        <f t="shared" si="6"/>
        <v>53.441305071739855</v>
      </c>
      <c r="T90" s="2">
        <f t="shared" si="7"/>
        <v>0</v>
      </c>
    </row>
    <row r="91" spans="1:20" ht="14.25">
      <c r="A91" s="10" t="s">
        <v>27</v>
      </c>
      <c r="B91" s="11">
        <v>1006413</v>
      </c>
      <c r="C91" s="11">
        <v>197873</v>
      </c>
      <c r="D91" s="11">
        <v>25660</v>
      </c>
      <c r="E91" s="11">
        <v>6965</v>
      </c>
      <c r="F91" s="26" t="s">
        <v>33</v>
      </c>
      <c r="G91" s="26" t="s">
        <v>33</v>
      </c>
      <c r="H91" s="11">
        <v>7180</v>
      </c>
      <c r="I91" s="11">
        <v>756804</v>
      </c>
      <c r="K91" s="10" t="s">
        <v>27</v>
      </c>
      <c r="L91" s="28">
        <f t="shared" si="0"/>
        <v>19.6612126433184</v>
      </c>
      <c r="M91" s="28">
        <f t="shared" si="1"/>
        <v>2.54964910031965</v>
      </c>
      <c r="N91" s="28">
        <f t="shared" si="2"/>
        <v>0.6920618076276837</v>
      </c>
      <c r="O91" s="28" t="str">
        <f t="shared" si="3"/>
        <v>:</v>
      </c>
      <c r="P91" s="28" t="str">
        <f t="shared" si="4"/>
        <v>:</v>
      </c>
      <c r="Q91" s="28">
        <f t="shared" si="5"/>
        <v>0.7134248067145397</v>
      </c>
      <c r="R91" s="28">
        <f t="shared" si="6"/>
        <v>75.1981542368789</v>
      </c>
      <c r="T91" s="2">
        <f t="shared" si="7"/>
        <v>2</v>
      </c>
    </row>
    <row r="92" spans="1:20" ht="14.25">
      <c r="A92" s="10" t="s">
        <v>28</v>
      </c>
      <c r="B92" s="11">
        <v>1731236</v>
      </c>
      <c r="C92" s="26" t="s">
        <v>33</v>
      </c>
      <c r="D92" s="26" t="s">
        <v>33</v>
      </c>
      <c r="E92" s="26" t="s">
        <v>33</v>
      </c>
      <c r="F92" s="26" t="s">
        <v>33</v>
      </c>
      <c r="G92" s="26" t="s">
        <v>33</v>
      </c>
      <c r="H92" s="26" t="s">
        <v>33</v>
      </c>
      <c r="I92" s="26" t="s">
        <v>33</v>
      </c>
      <c r="K92" s="10" t="s">
        <v>28</v>
      </c>
      <c r="L92" s="28" t="str">
        <f t="shared" si="0"/>
        <v>:</v>
      </c>
      <c r="M92" s="28" t="str">
        <f t="shared" si="1"/>
        <v>:</v>
      </c>
      <c r="N92" s="28" t="str">
        <f t="shared" si="2"/>
        <v>:</v>
      </c>
      <c r="O92" s="28" t="str">
        <f t="shared" si="3"/>
        <v>:</v>
      </c>
      <c r="P92" s="28" t="str">
        <f t="shared" si="4"/>
        <v>:</v>
      </c>
      <c r="Q92" s="28" t="str">
        <f t="shared" si="5"/>
        <v>:</v>
      </c>
      <c r="R92" s="28" t="str">
        <f t="shared" si="6"/>
        <v>:</v>
      </c>
      <c r="T92" s="2">
        <f t="shared" si="7"/>
        <v>7</v>
      </c>
    </row>
    <row r="93" spans="1:20" ht="14.25">
      <c r="A93" s="10" t="s">
        <v>29</v>
      </c>
      <c r="B93" s="11">
        <v>9681731</v>
      </c>
      <c r="C93" s="26" t="s">
        <v>33</v>
      </c>
      <c r="D93" s="11">
        <v>300577</v>
      </c>
      <c r="E93" s="11">
        <v>1390405</v>
      </c>
      <c r="F93" s="11">
        <v>253647</v>
      </c>
      <c r="G93" s="26" t="s">
        <v>33</v>
      </c>
      <c r="H93" s="11">
        <v>609798</v>
      </c>
      <c r="I93" s="11">
        <v>4582777</v>
      </c>
      <c r="K93" s="10" t="s">
        <v>29</v>
      </c>
      <c r="L93" s="28" t="str">
        <f t="shared" si="0"/>
        <v>:</v>
      </c>
      <c r="M93" s="28">
        <f t="shared" si="1"/>
        <v>3.1045791294965746</v>
      </c>
      <c r="N93" s="28">
        <f t="shared" si="2"/>
        <v>14.361119927831087</v>
      </c>
      <c r="O93" s="28">
        <f t="shared" si="3"/>
        <v>2.6198517599796975</v>
      </c>
      <c r="P93" s="28" t="str">
        <f t="shared" si="4"/>
        <v>:</v>
      </c>
      <c r="Q93" s="28">
        <f t="shared" si="5"/>
        <v>6.298439814120016</v>
      </c>
      <c r="R93" s="28">
        <f t="shared" si="6"/>
        <v>47.33427317904205</v>
      </c>
      <c r="T93" s="2">
        <f t="shared" si="7"/>
        <v>2</v>
      </c>
    </row>
    <row r="94" spans="3:9" ht="14.25">
      <c r="C94" s="6"/>
      <c r="D94" s="6"/>
      <c r="E94" s="6"/>
      <c r="F94" s="6"/>
      <c r="G94" s="6"/>
      <c r="H94" s="6"/>
      <c r="I94" s="6"/>
    </row>
    <row r="95" spans="11:18" ht="14.25">
      <c r="K95" s="10" t="s">
        <v>41</v>
      </c>
      <c r="L95" s="10" t="s">
        <v>42</v>
      </c>
      <c r="M95" s="10" t="s">
        <v>43</v>
      </c>
      <c r="N95" s="10" t="s">
        <v>44</v>
      </c>
      <c r="O95" s="10" t="s">
        <v>45</v>
      </c>
      <c r="P95" s="10" t="s">
        <v>46</v>
      </c>
      <c r="Q95" s="10" t="s">
        <v>47</v>
      </c>
      <c r="R95" s="10" t="s">
        <v>48</v>
      </c>
    </row>
    <row r="96" spans="11:18" ht="14.25">
      <c r="K96" s="10" t="s">
        <v>66</v>
      </c>
      <c r="L96" s="28">
        <v>5.124849538898196</v>
      </c>
      <c r="M96" s="28">
        <v>8.513717524990984</v>
      </c>
      <c r="N96" s="28">
        <v>23.347269687181416</v>
      </c>
      <c r="O96" s="28">
        <v>2.168435251377373</v>
      </c>
      <c r="P96" s="28">
        <v>2.422170043292206</v>
      </c>
      <c r="Q96" s="28">
        <v>8.126421672018996</v>
      </c>
      <c r="R96" s="28">
        <v>50.29713628224083</v>
      </c>
    </row>
    <row r="97" spans="11:18" ht="14.25">
      <c r="K97" s="10" t="s">
        <v>6</v>
      </c>
      <c r="L97" s="28">
        <v>1.212279673813289</v>
      </c>
      <c r="M97" s="28">
        <v>2.0213411624864284</v>
      </c>
      <c r="N97" s="28">
        <v>5.201409583572219</v>
      </c>
      <c r="O97" s="28">
        <v>1.7996236630272024</v>
      </c>
      <c r="P97" s="28">
        <v>0.8174618675302256</v>
      </c>
      <c r="Q97" s="28">
        <v>0.4826017653396168</v>
      </c>
      <c r="R97" s="28">
        <v>88.46528228423102</v>
      </c>
    </row>
    <row r="98" spans="11:18" ht="14.25">
      <c r="K98" s="10" t="s">
        <v>50</v>
      </c>
      <c r="L98" s="28">
        <v>6.760863326991197</v>
      </c>
      <c r="M98" s="28">
        <v>14.210785972726143</v>
      </c>
      <c r="N98" s="28">
        <v>20.334648329900887</v>
      </c>
      <c r="O98" s="28">
        <v>1.4210007821023192</v>
      </c>
      <c r="P98" s="28">
        <v>4.440462835055663</v>
      </c>
      <c r="Q98" s="28">
        <v>7.030893939479191</v>
      </c>
      <c r="R98" s="28">
        <v>45.8013448137446</v>
      </c>
    </row>
    <row r="99" spans="11:18" ht="14.25">
      <c r="K99" s="10" t="s">
        <v>8</v>
      </c>
      <c r="L99" s="28">
        <v>22.804008092546432</v>
      </c>
      <c r="M99" s="28">
        <v>1.5660108661306744</v>
      </c>
      <c r="N99" s="28">
        <v>2.0749218832285923</v>
      </c>
      <c r="O99" s="28">
        <v>0.3887187094056104</v>
      </c>
      <c r="P99" s="28">
        <v>2.7448390267879086</v>
      </c>
      <c r="Q99" s="28">
        <v>1.4513042867675456</v>
      </c>
      <c r="R99" s="28">
        <v>68.97014227784994</v>
      </c>
    </row>
    <row r="100" spans="11:18" ht="14.25">
      <c r="K100" s="10" t="s">
        <v>9</v>
      </c>
      <c r="L100" s="28">
        <v>4.79816643673436</v>
      </c>
      <c r="M100" s="28">
        <v>2.0753058677250924</v>
      </c>
      <c r="N100" s="28">
        <v>7.512184221485456</v>
      </c>
      <c r="O100" s="28">
        <v>0.12451596212181414</v>
      </c>
      <c r="P100" s="28">
        <v>12.734505559900603</v>
      </c>
      <c r="Q100" s="28">
        <v>16.787308931630342</v>
      </c>
      <c r="R100" s="28">
        <v>55.96801302040233</v>
      </c>
    </row>
    <row r="101" spans="11:18" ht="14.25">
      <c r="K101" s="10" t="s">
        <v>11</v>
      </c>
      <c r="L101" s="28">
        <v>4.47176328059441</v>
      </c>
      <c r="M101" s="28">
        <v>2.3444659591939563</v>
      </c>
      <c r="N101" s="28">
        <v>20.260066481369893</v>
      </c>
      <c r="O101" s="28">
        <v>1.2937198631418467</v>
      </c>
      <c r="P101" s="28">
        <v>4.992288563336062</v>
      </c>
      <c r="Q101" s="28">
        <v>5.817473813797649</v>
      </c>
      <c r="R101" s="28">
        <v>60.820222038566186</v>
      </c>
    </row>
    <row r="102" spans="11:18" ht="14.25">
      <c r="K102" s="10" t="s">
        <v>12</v>
      </c>
      <c r="L102" s="28">
        <v>2.6333143423667527</v>
      </c>
      <c r="M102" s="28">
        <v>10.491088451548363</v>
      </c>
      <c r="N102" s="28">
        <v>28.14311712043114</v>
      </c>
      <c r="O102" s="28">
        <v>1.3224890428104237</v>
      </c>
      <c r="P102" s="28">
        <v>2.6597820674433525</v>
      </c>
      <c r="Q102" s="28">
        <v>3.4961322728299082</v>
      </c>
      <c r="R102" s="28">
        <v>51.25407670257006</v>
      </c>
    </row>
    <row r="103" spans="11:18" ht="14.25">
      <c r="K103" s="10" t="s">
        <v>14</v>
      </c>
      <c r="L103" s="28">
        <v>30.584746494688048</v>
      </c>
      <c r="M103" s="28">
        <v>0.5995738922638413</v>
      </c>
      <c r="N103" s="28">
        <v>0.40235510897417437</v>
      </c>
      <c r="O103" s="28">
        <v>0.144675092851179</v>
      </c>
      <c r="P103" s="28">
        <v>0.9047591627558806</v>
      </c>
      <c r="Q103" s="28">
        <v>1.3956467912360004</v>
      </c>
      <c r="R103" s="28">
        <v>65.96824345723088</v>
      </c>
    </row>
    <row r="104" spans="11:18" ht="14.25">
      <c r="K104" s="10" t="s">
        <v>15</v>
      </c>
      <c r="L104" s="28">
        <v>16.695519977433257</v>
      </c>
      <c r="M104" s="28">
        <v>0.2943162514244632</v>
      </c>
      <c r="N104" s="28">
        <v>13.63340776530588</v>
      </c>
      <c r="O104" s="28">
        <v>0.048803076466058144</v>
      </c>
      <c r="P104" s="28">
        <v>2.259045731353418</v>
      </c>
      <c r="Q104" s="28">
        <v>2.015404797180156</v>
      </c>
      <c r="R104" s="28">
        <v>65.05350240083678</v>
      </c>
    </row>
    <row r="105" spans="11:18" ht="14.25">
      <c r="K105" s="10" t="s">
        <v>18</v>
      </c>
      <c r="L105" s="28">
        <v>7.5246835137688555</v>
      </c>
      <c r="M105" s="28">
        <v>7.181674127499442</v>
      </c>
      <c r="N105" s="28">
        <v>25.302855788511742</v>
      </c>
      <c r="O105" s="28">
        <v>0.1907090968449975</v>
      </c>
      <c r="P105" s="28">
        <v>3.330348063423246</v>
      </c>
      <c r="Q105" s="28">
        <v>2.899583920199613</v>
      </c>
      <c r="R105" s="28">
        <v>53.57016890975663</v>
      </c>
    </row>
    <row r="106" spans="11:18" ht="14.25">
      <c r="K106" s="10" t="s">
        <v>21</v>
      </c>
      <c r="L106" s="28">
        <v>9.038793532175276</v>
      </c>
      <c r="M106" s="28">
        <v>14.421682371546012</v>
      </c>
      <c r="N106" s="28">
        <v>17.74696343632681</v>
      </c>
      <c r="O106" s="28">
        <v>1.389806645319031</v>
      </c>
      <c r="P106" s="28">
        <v>4.185688962429344</v>
      </c>
      <c r="Q106" s="28">
        <v>4.214911526566703</v>
      </c>
      <c r="R106" s="28">
        <v>49.00223063002769</v>
      </c>
    </row>
    <row r="107" spans="11:18" ht="14.25">
      <c r="K107" s="10" t="s">
        <v>23</v>
      </c>
      <c r="L107" s="28">
        <v>2.9153380072662336</v>
      </c>
      <c r="M107" s="28">
        <v>4.195483900517565</v>
      </c>
      <c r="N107" s="28">
        <v>8.55848812643099</v>
      </c>
      <c r="O107" s="28">
        <v>0.08544484227450695</v>
      </c>
      <c r="P107" s="28">
        <v>2.743026874324483</v>
      </c>
      <c r="Q107" s="28">
        <v>1.485940032777547</v>
      </c>
      <c r="R107" s="28">
        <v>80.01617292393513</v>
      </c>
    </row>
    <row r="108" spans="11:18" ht="14.25">
      <c r="K108" s="10" t="s">
        <v>24</v>
      </c>
      <c r="L108" s="28">
        <v>17.128080028054438</v>
      </c>
      <c r="M108" s="28">
        <v>5.128410294695539</v>
      </c>
      <c r="N108" s="28">
        <v>26.888060751564392</v>
      </c>
      <c r="O108" s="28">
        <v>0.41117467751613246</v>
      </c>
      <c r="P108" s="28">
        <v>1.9173874086025346</v>
      </c>
      <c r="Q108" s="28">
        <v>4.902472917041831</v>
      </c>
      <c r="R108" s="28">
        <v>43.624413922525136</v>
      </c>
    </row>
    <row r="109" spans="11:18" ht="14.25">
      <c r="K109" s="10" t="s">
        <v>25</v>
      </c>
      <c r="L109" s="28">
        <v>3.8690703861420643</v>
      </c>
      <c r="M109" s="28">
        <v>7.04073913523897</v>
      </c>
      <c r="N109" s="28">
        <v>23.971321960714317</v>
      </c>
      <c r="O109" s="28">
        <v>0.024649174252662536</v>
      </c>
      <c r="P109" s="28">
        <v>7.28383099166178</v>
      </c>
      <c r="Q109" s="28">
        <v>2.96682561134202</v>
      </c>
      <c r="R109" s="28">
        <v>54.84356274064819</v>
      </c>
    </row>
    <row r="110" spans="11:18" ht="14.25">
      <c r="K110" s="10" t="s">
        <v>26</v>
      </c>
      <c r="L110" s="28">
        <v>4.721003634047112</v>
      </c>
      <c r="M110" s="28">
        <v>5.57938438373221</v>
      </c>
      <c r="N110" s="28">
        <v>20.99558050645007</v>
      </c>
      <c r="O110" s="28">
        <v>1.8831711766494377</v>
      </c>
      <c r="P110" s="28">
        <v>7.952554691685126</v>
      </c>
      <c r="Q110" s="28">
        <v>5.427000535696188</v>
      </c>
      <c r="R110" s="28">
        <v>53.441305071739855</v>
      </c>
    </row>
  </sheetData>
  <conditionalFormatting sqref="T66:T9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B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2019-10-22T15:26:10Z</dcterms:modified>
  <cp:category/>
  <cp:version/>
  <cp:contentType/>
  <cp:contentStatus/>
</cp:coreProperties>
</file>