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2 SE National accounts\6. Loaded\FIGARO Value added\"/>
    </mc:Choice>
  </mc:AlternateContent>
  <xr:revisionPtr revIDLastSave="0" documentId="13_ncr:1_{C507DA58-0B99-41E1-B466-32E11B7AB870}" xr6:coauthVersionLast="47" xr6:coauthVersionMax="47" xr10:uidLastSave="{00000000-0000-0000-0000-000000000000}"/>
  <bookViews>
    <workbookView xWindow="-28920" yWindow="1620" windowWidth="29040" windowHeight="15840" tabRatio="639" xr2:uid="{00000000-000D-0000-FFFF-FFFF00000000}"/>
  </bookViews>
  <sheets>
    <sheet name="T1" sheetId="1" r:id="rId1"/>
    <sheet name="F1" sheetId="2" r:id="rId2"/>
    <sheet name="F2" sheetId="8" r:id="rId3"/>
    <sheet name="F3" sheetId="10" r:id="rId4"/>
    <sheet name="M1" sheetId="12" r:id="rId5"/>
    <sheet name="T2" sheetId="13" r:id="rId6"/>
    <sheet name="T3" sheetId="15" r:id="rId7"/>
    <sheet name="F4" sheetId="19" r:id="rId8"/>
    <sheet name="T4" sheetId="16" r:id="rId9"/>
    <sheet name="M2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8" l="1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4" i="8"/>
  <c r="G15" i="8"/>
  <c r="G13" i="1" l="1"/>
  <c r="E13" i="1"/>
  <c r="D13" i="1"/>
  <c r="F31" i="8" l="1"/>
  <c r="F22" i="8"/>
  <c r="H40" i="1" l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F33" i="8" l="1"/>
  <c r="F40" i="8"/>
  <c r="F35" i="8"/>
  <c r="F27" i="8"/>
  <c r="F25" i="8"/>
  <c r="F24" i="8"/>
  <c r="F32" i="8"/>
  <c r="F36" i="8"/>
  <c r="F28" i="8"/>
  <c r="F15" i="8"/>
  <c r="F38" i="8"/>
  <c r="F19" i="8"/>
  <c r="F18" i="8"/>
  <c r="F26" i="8"/>
  <c r="F16" i="8"/>
  <c r="F17" i="8"/>
  <c r="F21" i="8"/>
  <c r="F39" i="8"/>
  <c r="F30" i="8"/>
  <c r="F29" i="8"/>
  <c r="F41" i="8"/>
  <c r="F34" i="8"/>
  <c r="F20" i="8"/>
  <c r="F37" i="8"/>
  <c r="F23" i="8"/>
  <c r="F14" i="8" l="1"/>
</calcChain>
</file>

<file path=xl/sharedStrings.xml><?xml version="1.0" encoding="utf-8"?>
<sst xmlns="http://schemas.openxmlformats.org/spreadsheetml/2006/main" count="536" uniqueCount="120">
  <si>
    <t>EU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</si>
  <si>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</si>
  <si>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</si>
  <si>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</si>
  <si>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</si>
  <si>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</si>
  <si>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</si>
  <si>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</si>
  <si>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</si>
  <si>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</si>
  <si>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</si>
  <si>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</si>
  <si>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</si>
  <si>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</si>
  <si>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</si>
  <si>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</si>
  <si>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</si>
  <si>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</si>
  <si>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</si>
  <si>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</si>
  <si>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</si>
  <si>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</si>
  <si>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</si>
  <si>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</si>
  <si>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</si>
  <si>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</si>
  <si>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</si>
  <si>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Germany</t>
  </si>
  <si>
    <t>Difference</t>
  </si>
  <si>
    <t>(%)</t>
  </si>
  <si>
    <t>Class</t>
  </si>
  <si>
    <t>Legend</t>
  </si>
  <si>
    <t>Colour</t>
  </si>
  <si>
    <t>Exports</t>
  </si>
  <si>
    <t>Spillover received</t>
  </si>
  <si>
    <t>Total</t>
  </si>
  <si>
    <t>Exports from: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</si>
  <si>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</si>
  <si>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</si>
  <si>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</si>
  <si>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</si>
  <si>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</si>
  <si>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</si>
  <si>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Transportation and storage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</si>
  <si>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</si>
  <si>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</si>
  <si>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</si>
  <si>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</si>
  <si>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</si>
  <si>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</si>
  <si>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</si>
  <si>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Arts, entertainment and recreation</t>
  </si>
  <si>
    <t>Other service activities</t>
  </si>
  <si>
    <t>Human health &amp; social work act.</t>
  </si>
  <si>
    <t>Activities of extraterritorial organisations/bodies</t>
  </si>
  <si>
    <t>Water supply; sewerage, waste management &amp; remediation act.</t>
  </si>
  <si>
    <t>Distributive trades</t>
  </si>
  <si>
    <t>Accommodation &amp; food service act.</t>
  </si>
  <si>
    <t>Activities of households as employers (¹)</t>
  </si>
  <si>
    <t>Activities of households
as employers (¹)</t>
  </si>
  <si>
    <t>Arts, entertainment
and recreation</t>
  </si>
  <si>
    <t>Professional, scientific
and technical activities</t>
  </si>
  <si>
    <t>Accommodation and
food service activities</t>
  </si>
  <si>
    <t>Agriculture, forestry
and fishing</t>
  </si>
  <si>
    <t>Financial and
insurance activities</t>
  </si>
  <si>
    <t>Information and
communication</t>
  </si>
  <si>
    <t>Administrative and support
service activities</t>
  </si>
  <si>
    <t>Human health and
social work activities</t>
  </si>
  <si>
    <t>Industry</t>
  </si>
  <si>
    <t>(name)</t>
  </si>
  <si>
    <t>Administrative &amp; support service act.</t>
  </si>
  <si>
    <t>Industry name</t>
  </si>
  <si>
    <t>total</t>
  </si>
  <si>
    <t>(¹) Including also undifferentiated goods- and services-producing activities of households for own use.</t>
  </si>
  <si>
    <t>–</t>
  </si>
  <si>
    <t>Note: sorted on the difference between the two indicators shown.</t>
  </si>
  <si>
    <t>Indirect domestic</t>
  </si>
  <si>
    <t>Direct domestic</t>
  </si>
  <si>
    <t>Value added</t>
  </si>
  <si>
    <t>Value added in each Member State supported by exports of all EU Member States to non-member countries</t>
  </si>
  <si>
    <t>Value added in the EU supported by exports of each Member State to non-member countries</t>
  </si>
  <si>
    <t>Value added in:</t>
  </si>
  <si>
    <t>Industry with highest level of supported value added</t>
  </si>
  <si>
    <t>Value added supported</t>
  </si>
  <si>
    <t>Value added supported
as a share of:</t>
  </si>
  <si>
    <t>all supported value added</t>
  </si>
  <si>
    <t>total value added</t>
  </si>
  <si>
    <t>Industry with second highest level of supported value added</t>
  </si>
  <si>
    <t>as a ratio to
value added</t>
  </si>
  <si>
    <t>Table 1: Value added and exports, key indicators, 2020</t>
  </si>
  <si>
    <t>(€ billion)</t>
  </si>
  <si>
    <t>Table 3: Supported value added in each industry as a share of the total value added supported by the exports of each industry, EU, 2020</t>
  </si>
  <si>
    <t>Figure 4: Value added in each industry supported by manufacturing exports, 2020</t>
  </si>
  <si>
    <t>(€ million)</t>
  </si>
  <si>
    <t>Reading note: value added of €75.5 billion in Belgium was supported by the exports of all EU Member States to non-member countries.</t>
  </si>
  <si>
    <t>Note: overall, EU value added of €1 343 billion in 2010 and €1 962 billion in 2020 was supported by EU exports (not shown for scale reasons). As such, there was an increase of €619 billion between 2010 and 2020.</t>
  </si>
  <si>
    <t>EU = 2.9</t>
  </si>
  <si>
    <t>&lt; 2.0</t>
  </si>
  <si>
    <t>2.0 – &lt; 2.9</t>
  </si>
  <si>
    <t>2.9 – &lt; 5.0</t>
  </si>
  <si>
    <t>≥ 5.0</t>
  </si>
  <si>
    <t>Reading note: value added of €57.2 billion in Belgium was supported by Belgian exports to non-member countries (the domestic effect); value added of €0.3 billion in Czechia was supported by Belgian exports to non-member countries (part of the spillover received effect in Czechia).</t>
  </si>
  <si>
    <t>Reading note: 57.2 % of the value added supported by exports from agriculture, forestry and fishing was in agriculture, forestry and fishing; 11.2 % of the value added supported by exports from agriculture, forestry and fishing was in manufacturing.</t>
  </si>
  <si>
    <t>Note: in addition, value added of €714.5 billion in manufacturing was supported by manufacturing exports (not shown for scale reasons).</t>
  </si>
  <si>
    <t>supported in each EU Member State by exports of all Member States to non-member countries</t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</si>
  <si>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Eurostat – FIGARO</t>
    </r>
  </si>
  <si>
    <t>Share of difference</t>
  </si>
  <si>
    <t>Percentage change</t>
  </si>
  <si>
    <t>Statistics Explained</t>
  </si>
  <si>
    <t>Share of value 
added supported by
 exports of all EU 
Member States to non-member countries</t>
  </si>
  <si>
    <t>Value added content in EU exports – an analysis with FIGARO data</t>
  </si>
  <si>
    <t>Net beneficiaries from spillover effects</t>
  </si>
  <si>
    <t>Net contributors of spillover effects</t>
  </si>
  <si>
    <t>Figure 1: Value added supported by EU exports, 2020</t>
  </si>
  <si>
    <t>Map 1: Contribution of spillover effects to total value added, 2020</t>
  </si>
  <si>
    <t>Figure 2: Value added supported by EU exports, 2010 and 2020</t>
  </si>
  <si>
    <t>Figure 3: Share of value added in each Member State supported by EU exports, 2020</t>
  </si>
  <si>
    <t>Table 2: Value added in each Member State supported by EU exports, 2020</t>
  </si>
  <si>
    <t>Table 4: Industries with the highest value added supported by EU exports, 2020</t>
  </si>
  <si>
    <t>Map 2: Industries with the highest value added supported by EU exports,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</si>
</sst>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#,##0.0"/>
    <numFmt numFmtId="166" formatCode="#,##0_i"/>
    <numFmt numFmtId="167" formatCode="#,##0.0_i"/>
    <numFmt numFmtId="168" formatCode="@_i"/>
    <numFmt numFmtId="169" formatCode="#,##0.000"/>
    <numFmt numFmtId="170" formatCode="#,##0.0000"/>
  </numFmts>
  <fonts count="18" x14ac:knownFonts="1">
    <font>
      <sz val="8"/>
      <color theme="1"/>
      <name val="Calibri Light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9"/>
      <color theme="0" tint="-0.249977111117893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8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8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4" borderId="0" xfId="0" applyFont="1" applyFill="1"/>
    <xf numFmtId="0" fontId="7" fillId="3" borderId="0" xfId="0" applyFont="1" applyFill="1"/>
    <xf numFmtId="0" fontId="7" fillId="5" borderId="0" xfId="0" applyFont="1" applyFill="1"/>
    <xf numFmtId="0" fontId="7" fillId="6" borderId="0" xfId="0" applyFont="1" applyFill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3" fontId="7" fillId="7" borderId="13" xfId="0" applyNumberFormat="1" applyFont="1" applyFill="1" applyBorder="1" applyAlignment="1">
      <alignment horizontal="right"/>
    </xf>
    <xf numFmtId="3" fontId="7" fillId="7" borderId="0" xfId="0" applyNumberFormat="1" applyFont="1" applyFill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165" fontId="7" fillId="0" borderId="0" xfId="0" applyNumberFormat="1" applyFont="1" applyAlignment="1">
      <alignment wrapText="1"/>
    </xf>
    <xf numFmtId="3" fontId="7" fillId="0" borderId="0" xfId="0" applyNumberFormat="1" applyFont="1"/>
    <xf numFmtId="164" fontId="7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10" fillId="7" borderId="2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4" fontId="7" fillId="7" borderId="0" xfId="0" applyNumberFormat="1" applyFont="1" applyFill="1" applyAlignment="1">
      <alignment horizontal="right"/>
    </xf>
    <xf numFmtId="0" fontId="7" fillId="0" borderId="12" xfId="0" applyFont="1" applyBorder="1"/>
    <xf numFmtId="0" fontId="6" fillId="2" borderId="23" xfId="0" applyFont="1" applyFill="1" applyBorder="1" applyAlignment="1">
      <alignment horizontal="center" textRotation="90" wrapText="1"/>
    </xf>
    <xf numFmtId="0" fontId="6" fillId="2" borderId="16" xfId="0" applyFont="1" applyFill="1" applyBorder="1" applyAlignment="1">
      <alignment horizontal="center" textRotation="90" wrapText="1"/>
    </xf>
    <xf numFmtId="0" fontId="6" fillId="2" borderId="15" xfId="0" applyFont="1" applyFill="1" applyBorder="1" applyAlignment="1">
      <alignment horizontal="center" textRotation="90" wrapText="1"/>
    </xf>
    <xf numFmtId="0" fontId="6" fillId="2" borderId="14" xfId="0" applyFont="1" applyFill="1" applyBorder="1" applyAlignment="1">
      <alignment horizontal="center" textRotation="90" wrapText="1"/>
    </xf>
    <xf numFmtId="166" fontId="13" fillId="0" borderId="0" xfId="0" applyNumberFormat="1" applyFont="1"/>
    <xf numFmtId="0" fontId="10" fillId="0" borderId="19" xfId="0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wrapText="1"/>
    </xf>
    <xf numFmtId="167" fontId="7" fillId="0" borderId="5" xfId="0" applyNumberFormat="1" applyFont="1" applyBorder="1" applyAlignment="1">
      <alignment horizontal="right"/>
    </xf>
    <xf numFmtId="167" fontId="7" fillId="0" borderId="3" xfId="0" applyNumberFormat="1" applyFont="1" applyBorder="1" applyAlignment="1">
      <alignment horizontal="right"/>
    </xf>
    <xf numFmtId="167" fontId="7" fillId="0" borderId="6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4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left"/>
    </xf>
    <xf numFmtId="166" fontId="7" fillId="0" borderId="6" xfId="0" applyNumberFormat="1" applyFont="1" applyBorder="1" applyAlignment="1">
      <alignment horizontal="left"/>
    </xf>
    <xf numFmtId="166" fontId="7" fillId="0" borderId="7" xfId="0" applyNumberFormat="1" applyFont="1" applyBorder="1" applyAlignment="1">
      <alignment horizontal="left"/>
    </xf>
    <xf numFmtId="0" fontId="6" fillId="2" borderId="29" xfId="0" applyFont="1" applyFill="1" applyBorder="1" applyAlignment="1">
      <alignment horizontal="center" wrapText="1"/>
    </xf>
    <xf numFmtId="3" fontId="7" fillId="7" borderId="30" xfId="0" applyNumberFormat="1" applyFont="1" applyFill="1" applyBorder="1" applyAlignment="1">
      <alignment horizontal="right"/>
    </xf>
    <xf numFmtId="166" fontId="7" fillId="0" borderId="31" xfId="0" applyNumberFormat="1" applyFont="1" applyBorder="1" applyAlignment="1">
      <alignment horizontal="right"/>
    </xf>
    <xf numFmtId="166" fontId="7" fillId="0" borderId="32" xfId="0" applyNumberFormat="1" applyFont="1" applyBorder="1" applyAlignment="1">
      <alignment horizontal="right"/>
    </xf>
    <xf numFmtId="166" fontId="7" fillId="0" borderId="2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left"/>
    </xf>
    <xf numFmtId="167" fontId="7" fillId="0" borderId="23" xfId="0" applyNumberFormat="1" applyFont="1" applyBorder="1" applyAlignment="1">
      <alignment horizontal="right"/>
    </xf>
    <xf numFmtId="167" fontId="7" fillId="0" borderId="24" xfId="0" applyNumberFormat="1" applyFont="1" applyBorder="1" applyAlignment="1">
      <alignment horizontal="right"/>
    </xf>
    <xf numFmtId="167" fontId="7" fillId="0" borderId="25" xfId="0" applyNumberFormat="1" applyFont="1" applyBorder="1" applyAlignment="1">
      <alignment horizontal="right"/>
    </xf>
    <xf numFmtId="167" fontId="7" fillId="0" borderId="19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7" fillId="2" borderId="1" xfId="0" applyNumberFormat="1" applyFont="1" applyFill="1" applyBorder="1" applyAlignment="1">
      <alignment horizontal="right"/>
    </xf>
    <xf numFmtId="167" fontId="7" fillId="2" borderId="5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168" fontId="7" fillId="0" borderId="24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9" xfId="0" applyNumberFormat="1" applyFont="1" applyBorder="1" applyAlignment="1">
      <alignment horizontal="right"/>
    </xf>
    <xf numFmtId="167" fontId="13" fillId="0" borderId="0" xfId="0" applyNumberFormat="1" applyFont="1"/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165" fontId="15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16" fillId="0" borderId="0" xfId="0" applyFont="1"/>
    <xf numFmtId="167" fontId="7" fillId="7" borderId="13" xfId="0" applyNumberFormat="1" applyFont="1" applyFill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7" fillId="7" borderId="0" xfId="0" applyNumberFormat="1" applyFont="1" applyFill="1" applyAlignment="1">
      <alignment horizontal="right"/>
    </xf>
    <xf numFmtId="167" fontId="13" fillId="2" borderId="5" xfId="0" applyNumberFormat="1" applyFont="1" applyFill="1" applyBorder="1" applyAlignment="1">
      <alignment horizontal="right"/>
    </xf>
    <xf numFmtId="167" fontId="13" fillId="0" borderId="3" xfId="0" applyNumberFormat="1" applyFont="1" applyBorder="1" applyAlignment="1">
      <alignment horizontal="right"/>
    </xf>
    <xf numFmtId="167" fontId="13" fillId="0" borderId="6" xfId="0" applyNumberFormat="1" applyFont="1" applyBorder="1" applyAlignment="1">
      <alignment horizontal="right"/>
    </xf>
    <xf numFmtId="167" fontId="13" fillId="2" borderId="1" xfId="0" applyNumberFormat="1" applyFont="1" applyFill="1" applyBorder="1" applyAlignment="1">
      <alignment horizontal="right"/>
    </xf>
    <xf numFmtId="167" fontId="13" fillId="0" borderId="1" xfId="0" applyNumberFormat="1" applyFont="1" applyBorder="1" applyAlignment="1">
      <alignment horizontal="right"/>
    </xf>
    <xf numFmtId="167" fontId="13" fillId="0" borderId="24" xfId="0" applyNumberFormat="1" applyFont="1" applyBorder="1" applyAlignment="1">
      <alignment horizontal="right"/>
    </xf>
    <xf numFmtId="167" fontId="13" fillId="0" borderId="7" xfId="0" applyNumberFormat="1" applyFont="1" applyBorder="1" applyAlignment="1">
      <alignment horizontal="right"/>
    </xf>
    <xf numFmtId="167" fontId="13" fillId="0" borderId="4" xfId="0" applyNumberFormat="1" applyFont="1" applyBorder="1" applyAlignment="1">
      <alignment horizontal="right"/>
    </xf>
    <xf numFmtId="167" fontId="13" fillId="2" borderId="16" xfId="0" applyNumberFormat="1" applyFont="1" applyFill="1" applyBorder="1" applyAlignment="1">
      <alignment horizontal="right"/>
    </xf>
    <xf numFmtId="167" fontId="13" fillId="0" borderId="16" xfId="0" applyNumberFormat="1" applyFont="1" applyBorder="1" applyAlignment="1">
      <alignment horizontal="right"/>
    </xf>
    <xf numFmtId="169" fontId="7" fillId="0" borderId="0" xfId="0" applyNumberFormat="1" applyFont="1"/>
    <xf numFmtId="2" fontId="7" fillId="0" borderId="0" xfId="0" applyNumberFormat="1" applyFont="1"/>
    <xf numFmtId="170" fontId="7" fillId="0" borderId="0" xfId="0" applyNumberFormat="1" applyFont="1"/>
    <xf numFmtId="165" fontId="15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165" fontId="7" fillId="0" borderId="0" xfId="0" applyNumberFormat="1" applyFont="1"/>
    <xf numFmtId="168" fontId="7" fillId="2" borderId="24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8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3BDA3E4-9807-4C57-9EA1-88BDF2179D3A}"/>
  </tableStyles>
  <colors>
    <mruColors>
      <color rgb="FFF06423"/>
      <color rgb="FFB9C31E"/>
      <color rgb="FF5FB441"/>
      <color rgb="FF286EB4"/>
      <color rgb="FFFAA5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 supported by EU exports,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6.63177413534981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35853018372702E-2"/>
          <c:y val="9.2837788371210164E-2"/>
          <c:w val="0.93439748031496062"/>
          <c:h val="0.56224833853170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'F1'!$D$13</c:f>
              <c:strCache>
                <c:ptCount val="1"/>
                <c:pt idx="0">
                  <c:v>Value added in each Member State supported by exports of all EU Member States to non-member countries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'F1'!$B$14:$C$40</c:f>
              <c:multiLvlStrCache>
                <c:ptCount val="27"/>
                <c:lvl>
                  <c:pt idx="0">
                    <c:v>Poland</c:v>
                  </c:pt>
                  <c:pt idx="1">
                    <c:v>Germany</c:v>
                  </c:pt>
                  <c:pt idx="2">
                    <c:v>Spain</c:v>
                  </c:pt>
                  <c:pt idx="3">
                    <c:v>Netherlands</c:v>
                  </c:pt>
                  <c:pt idx="4">
                    <c:v>Romania</c:v>
                  </c:pt>
                  <c:pt idx="5">
                    <c:v>France</c:v>
                  </c:pt>
                  <c:pt idx="6">
                    <c:v>Greece</c:v>
                  </c:pt>
                  <c:pt idx="7">
                    <c:v>Lithuania</c:v>
                  </c:pt>
                  <c:pt idx="8">
                    <c:v>Slovenia</c:v>
                  </c:pt>
                  <c:pt idx="9">
                    <c:v>Croatia</c:v>
                  </c:pt>
                  <c:pt idx="10">
                    <c:v>Latvia</c:v>
                  </c:pt>
                  <c:pt idx="11">
                    <c:v>Czechia</c:v>
                  </c:pt>
                  <c:pt idx="12">
                    <c:v>Bulgaria</c:v>
                  </c:pt>
                  <c:pt idx="13">
                    <c:v>Estonia</c:v>
                  </c:pt>
                  <c:pt idx="14">
                    <c:v>Sweden</c:v>
                  </c:pt>
                  <c:pt idx="15">
                    <c:v>Cyprus</c:v>
                  </c:pt>
                  <c:pt idx="16">
                    <c:v>Austria</c:v>
                  </c:pt>
                  <c:pt idx="17">
                    <c:v>Finland</c:v>
                  </c:pt>
                  <c:pt idx="18">
                    <c:v>Portugal</c:v>
                  </c:pt>
                  <c:pt idx="19">
                    <c:v>Malta</c:v>
                  </c:pt>
                  <c:pt idx="20">
                    <c:v>Slovakia</c:v>
                  </c:pt>
                  <c:pt idx="21">
                    <c:v>Denmark</c:v>
                  </c:pt>
                  <c:pt idx="22">
                    <c:v>Belgium</c:v>
                  </c:pt>
                  <c:pt idx="23">
                    <c:v>Hungary</c:v>
                  </c:pt>
                  <c:pt idx="24">
                    <c:v>Luxembourg</c:v>
                  </c:pt>
                  <c:pt idx="25">
                    <c:v>Ireland</c:v>
                  </c:pt>
                  <c:pt idx="26">
                    <c:v>Italy</c:v>
                  </c:pt>
                </c:lvl>
                <c:lvl>
                  <c:pt idx="0">
                    <c:v>Net beneficiaries from spillover effects</c:v>
                  </c:pt>
                  <c:pt idx="15">
                    <c:v>Net contributors of spillover effects</c:v>
                  </c:pt>
                </c:lvl>
              </c:multiLvlStrCache>
            </c:multiLvlStrRef>
          </c:cat>
          <c:val>
            <c:numRef>
              <c:f>'F1'!$D$14:$D$40</c:f>
              <c:numCache>
                <c:formatCode>#,##0.0</c:formatCode>
                <c:ptCount val="27"/>
                <c:pt idx="0">
                  <c:v>72.198458999989683</c:v>
                </c:pt>
                <c:pt idx="1">
                  <c:v>548.07397500003515</c:v>
                </c:pt>
                <c:pt idx="2">
                  <c:v>117.94713399999274</c:v>
                </c:pt>
                <c:pt idx="3">
                  <c:v>141.76753799997022</c:v>
                </c:pt>
                <c:pt idx="4">
                  <c:v>24.275553000006649</c:v>
                </c:pt>
                <c:pt idx="5">
                  <c:v>259.68511399994543</c:v>
                </c:pt>
                <c:pt idx="6">
                  <c:v>17.168200000005335</c:v>
                </c:pt>
                <c:pt idx="7">
                  <c:v>8.3835070000026786</c:v>
                </c:pt>
                <c:pt idx="8">
                  <c:v>7.2606620000024495</c:v>
                </c:pt>
                <c:pt idx="9">
                  <c:v>3.9808650000012329</c:v>
                </c:pt>
                <c:pt idx="10">
                  <c:v>4.7779680000013416</c:v>
                </c:pt>
                <c:pt idx="11">
                  <c:v>32.219782000007946</c:v>
                </c:pt>
                <c:pt idx="12">
                  <c:v>10.636600000003916</c:v>
                </c:pt>
                <c:pt idx="13">
                  <c:v>4.1081490000010268</c:v>
                </c:pt>
                <c:pt idx="14">
                  <c:v>75.283227999987844</c:v>
                </c:pt>
                <c:pt idx="15">
                  <c:v>4.9599330000008717</c:v>
                </c:pt>
                <c:pt idx="16">
                  <c:v>49.42480099997551</c:v>
                </c:pt>
                <c:pt idx="17">
                  <c:v>31.285368000007985</c:v>
                </c:pt>
                <c:pt idx="18">
                  <c:v>18.131163000005749</c:v>
                </c:pt>
                <c:pt idx="19">
                  <c:v>3.5576850000002236</c:v>
                </c:pt>
                <c:pt idx="20">
                  <c:v>12.625888000003984</c:v>
                </c:pt>
                <c:pt idx="21">
                  <c:v>51.63559299997457</c:v>
                </c:pt>
                <c:pt idx="22">
                  <c:v>75.516696999989577</c:v>
                </c:pt>
                <c:pt idx="23">
                  <c:v>20.125299000006553</c:v>
                </c:pt>
                <c:pt idx="24">
                  <c:v>17.536392000003406</c:v>
                </c:pt>
                <c:pt idx="25">
                  <c:v>141.03483999997516</c:v>
                </c:pt>
                <c:pt idx="26">
                  <c:v>208.47378299994122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5-414D-8310-EC5CC117B6A7}"/>
            </c:ext>
          </c:extLst>
        </c:ser>
        <c:ser>
          <c:idx val="1"/>
          <c:order val="1"/>
          <c:tx>
            <c:strRef>
              <c:f>'F1'!$E$13</c:f>
              <c:strCache>
                <c:ptCount val="1"/>
                <c:pt idx="0">
                  <c:v>Value added in the EU supported by exports of each Member State to non-member countries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'F1'!$B$14:$C$40</c:f>
              <c:multiLvlStrCache>
                <c:ptCount val="27"/>
                <c:lvl>
                  <c:pt idx="0">
                    <c:v>Poland</c:v>
                  </c:pt>
                  <c:pt idx="1">
                    <c:v>Germany</c:v>
                  </c:pt>
                  <c:pt idx="2">
                    <c:v>Spain</c:v>
                  </c:pt>
                  <c:pt idx="3">
                    <c:v>Netherlands</c:v>
                  </c:pt>
                  <c:pt idx="4">
                    <c:v>Romania</c:v>
                  </c:pt>
                  <c:pt idx="5">
                    <c:v>France</c:v>
                  </c:pt>
                  <c:pt idx="6">
                    <c:v>Greece</c:v>
                  </c:pt>
                  <c:pt idx="7">
                    <c:v>Lithuania</c:v>
                  </c:pt>
                  <c:pt idx="8">
                    <c:v>Slovenia</c:v>
                  </c:pt>
                  <c:pt idx="9">
                    <c:v>Croatia</c:v>
                  </c:pt>
                  <c:pt idx="10">
                    <c:v>Latvia</c:v>
                  </c:pt>
                  <c:pt idx="11">
                    <c:v>Czechia</c:v>
                  </c:pt>
                  <c:pt idx="12">
                    <c:v>Bulgaria</c:v>
                  </c:pt>
                  <c:pt idx="13">
                    <c:v>Estonia</c:v>
                  </c:pt>
                  <c:pt idx="14">
                    <c:v>Sweden</c:v>
                  </c:pt>
                  <c:pt idx="15">
                    <c:v>Cyprus</c:v>
                  </c:pt>
                  <c:pt idx="16">
                    <c:v>Austria</c:v>
                  </c:pt>
                  <c:pt idx="17">
                    <c:v>Finland</c:v>
                  </c:pt>
                  <c:pt idx="18">
                    <c:v>Portugal</c:v>
                  </c:pt>
                  <c:pt idx="19">
                    <c:v>Malta</c:v>
                  </c:pt>
                  <c:pt idx="20">
                    <c:v>Slovakia</c:v>
                  </c:pt>
                  <c:pt idx="21">
                    <c:v>Denmark</c:v>
                  </c:pt>
                  <c:pt idx="22">
                    <c:v>Belgium</c:v>
                  </c:pt>
                  <c:pt idx="23">
                    <c:v>Hungary</c:v>
                  </c:pt>
                  <c:pt idx="24">
                    <c:v>Luxembourg</c:v>
                  </c:pt>
                  <c:pt idx="25">
                    <c:v>Ireland</c:v>
                  </c:pt>
                  <c:pt idx="26">
                    <c:v>Italy</c:v>
                  </c:pt>
                </c:lvl>
                <c:lvl>
                  <c:pt idx="0">
                    <c:v>Net beneficiaries from spillover effects</c:v>
                  </c:pt>
                  <c:pt idx="15">
                    <c:v>Net contributors of spillover effects</c:v>
                  </c:pt>
                </c:lvl>
              </c:multiLvlStrCache>
            </c:multiLvlStrRef>
          </c:cat>
          <c:val>
            <c:numRef>
              <c:f>'F1'!$E$14:$E$40</c:f>
              <c:numCache>
                <c:formatCode>#,##0.0</c:formatCode>
                <c:ptCount val="27"/>
                <c:pt idx="0">
                  <c:v>57.62906599998886</c:v>
                </c:pt>
                <c:pt idx="1">
                  <c:v>538.70020300002182</c:v>
                </c:pt>
                <c:pt idx="2">
                  <c:v>110.30935299999928</c:v>
                </c:pt>
                <c:pt idx="3">
                  <c:v>136.94708199997385</c:v>
                </c:pt>
                <c:pt idx="4">
                  <c:v>20.391646000001639</c:v>
                </c:pt>
                <c:pt idx="5">
                  <c:v>257.82227299995651</c:v>
                </c:pt>
                <c:pt idx="6">
                  <c:v>15.872687000004497</c:v>
                </c:pt>
                <c:pt idx="7">
                  <c:v>7.3778770000015754</c:v>
                </c:pt>
                <c:pt idx="8">
                  <c:v>6.4258570000002315</c:v>
                </c:pt>
                <c:pt idx="9">
                  <c:v>3.256826000001781</c:v>
                </c:pt>
                <c:pt idx="10">
                  <c:v>4.3808320000017629</c:v>
                </c:pt>
                <c:pt idx="11">
                  <c:v>31.83132300001088</c:v>
                </c:pt>
                <c:pt idx="12">
                  <c:v>10.29206400000729</c:v>
                </c:pt>
                <c:pt idx="13">
                  <c:v>4.0330010000023568</c:v>
                </c:pt>
                <c:pt idx="14">
                  <c:v>75.236801000005116</c:v>
                </c:pt>
                <c:pt idx="15">
                  <c:v>4.9646110000013408</c:v>
                </c:pt>
                <c:pt idx="16">
                  <c:v>49.519600999989102</c:v>
                </c:pt>
                <c:pt idx="17">
                  <c:v>32.292446000003004</c:v>
                </c:pt>
                <c:pt idx="18">
                  <c:v>19.523460000003745</c:v>
                </c:pt>
                <c:pt idx="19">
                  <c:v>6.1886930000010398</c:v>
                </c:pt>
                <c:pt idx="20">
                  <c:v>16.91010700000373</c:v>
                </c:pt>
                <c:pt idx="21">
                  <c:v>56.143789999951018</c:v>
                </c:pt>
                <c:pt idx="22">
                  <c:v>80.365433999982301</c:v>
                </c:pt>
                <c:pt idx="23">
                  <c:v>25.337169000006067</c:v>
                </c:pt>
                <c:pt idx="24">
                  <c:v>24.993008000004423</c:v>
                </c:pt>
                <c:pt idx="25">
                  <c:v>148.79890599991737</c:v>
                </c:pt>
                <c:pt idx="26">
                  <c:v>216.53005999994048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5-414D-8310-EC5CC117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9280"/>
        <c:axId val="134851200"/>
      </c:barChart>
      <c:catAx>
        <c:axId val="134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851200"/>
        <c:crosses val="autoZero"/>
        <c:auto val="1"/>
        <c:lblAlgn val="ctr"/>
        <c:lblOffset val="100"/>
        <c:tickMarkSkip val="1"/>
        <c:noMultiLvlLbl val="0"/>
      </c:catAx>
      <c:valAx>
        <c:axId val="134851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48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439265091863515E-2"/>
          <c:y val="0.86730616290248197"/>
          <c:w val="0.91939538057742787"/>
          <c:h val="6.14298105035814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 supported by EU exports,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7.6209472837473697E-3"/>
        </c:manualLayout>
      </c:layout>
      <c:overlay val="0"/>
    </c:title>
    <c:autoTitleDeleted val="0"/>
    <c:plotArea>
      <c:layout>
        <c:manualLayout>
          <c:xMode val="edge"/>
          <c:yMode val="edge"/>
          <c:x val="1.021994750656168E-2"/>
          <c:y val="0.13332067175949971"/>
          <c:w val="0.97511338582677165"/>
          <c:h val="0.70138413204761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'F2'!$D$13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'F2'!$C$15:$C$41</c:f>
              <c:strCache>
                <c:ptCount val="27"/>
                <c:pt idx="0">
                  <c:v>Germany</c:v>
                </c:pt>
                <c:pt idx="1">
                  <c:v>Ireland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Poland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Sweden</c:v>
                </c:pt>
                <c:pt idx="10">
                  <c:v>Czechia</c:v>
                </c:pt>
                <c:pt idx="11">
                  <c:v>Austria</c:v>
                </c:pt>
                <c:pt idx="12">
                  <c:v>Romania</c:v>
                </c:pt>
                <c:pt idx="13">
                  <c:v>Hungary</c:v>
                </c:pt>
                <c:pt idx="14">
                  <c:v>Luxembourg</c:v>
                </c:pt>
                <c:pt idx="15">
                  <c:v>Portugal</c:v>
                </c:pt>
                <c:pt idx="16">
                  <c:v>Bulgaria</c:v>
                </c:pt>
                <c:pt idx="17">
                  <c:v>Slovakia</c:v>
                </c:pt>
                <c:pt idx="18">
                  <c:v>Lithuania</c:v>
                </c:pt>
                <c:pt idx="19">
                  <c:v>Slovenia</c:v>
                </c:pt>
                <c:pt idx="20">
                  <c:v>Cyprus</c:v>
                </c:pt>
                <c:pt idx="21">
                  <c:v>Malta</c:v>
                </c:pt>
                <c:pt idx="22">
                  <c:v>Finland</c:v>
                </c:pt>
                <c:pt idx="23">
                  <c:v>Latvia</c:v>
                </c:pt>
                <c:pt idx="24">
                  <c:v>Estonia</c:v>
                </c:pt>
                <c:pt idx="25">
                  <c:v>Croatia</c:v>
                </c:pt>
                <c:pt idx="26">
                  <c:v>Greece</c:v>
                </c:pt>
              </c:strCache>
            </c:strRef>
          </c:cat>
          <c:val>
            <c:numRef>
              <c:f>'F2'!$D$15:$D$41</c:f>
              <c:numCache>
                <c:formatCode>#,##0</c:formatCode>
                <c:ptCount val="27"/>
                <c:pt idx="0">
                  <c:v>377.76373899992967</c:v>
                </c:pt>
                <c:pt idx="1">
                  <c:v>51.868499999986291</c:v>
                </c:pt>
                <c:pt idx="2">
                  <c:v>195.19595099995792</c:v>
                </c:pt>
                <c:pt idx="3">
                  <c:v>144.09682999996537</c:v>
                </c:pt>
                <c:pt idx="4">
                  <c:v>96.337648999992808</c:v>
                </c:pt>
                <c:pt idx="5">
                  <c:v>39.746638999983098</c:v>
                </c:pt>
                <c:pt idx="6">
                  <c:v>97.80503199999302</c:v>
                </c:pt>
                <c:pt idx="7">
                  <c:v>58.550136999980474</c:v>
                </c:pt>
                <c:pt idx="8">
                  <c:v>34.776677999993424</c:v>
                </c:pt>
                <c:pt idx="9">
                  <c:v>60.985709999975015</c:v>
                </c:pt>
                <c:pt idx="10">
                  <c:v>17.997108000006243</c:v>
                </c:pt>
                <c:pt idx="11">
                  <c:v>36.738406999989706</c:v>
                </c:pt>
                <c:pt idx="12">
                  <c:v>12.101385000004139</c:v>
                </c:pt>
                <c:pt idx="13">
                  <c:v>13.338091000004532</c:v>
                </c:pt>
                <c:pt idx="14">
                  <c:v>11.216870000002471</c:v>
                </c:pt>
                <c:pt idx="15">
                  <c:v>11.969004000004029</c:v>
                </c:pt>
                <c:pt idx="16">
                  <c:v>5.1393260000016596</c:v>
                </c:pt>
                <c:pt idx="17">
                  <c:v>7.7345470000025225</c:v>
                </c:pt>
                <c:pt idx="18">
                  <c:v>4.2849720000011491</c:v>
                </c:pt>
                <c:pt idx="19">
                  <c:v>4.927668000002166</c:v>
                </c:pt>
                <c:pt idx="20">
                  <c:v>2.8408820000005179</c:v>
                </c:pt>
                <c:pt idx="21">
                  <c:v>1.560525999999806</c:v>
                </c:pt>
                <c:pt idx="22">
                  <c:v>29.322986000007941</c:v>
                </c:pt>
                <c:pt idx="23">
                  <c:v>2.8396820000008307</c:v>
                </c:pt>
                <c:pt idx="24">
                  <c:v>3.2424430000007858</c:v>
                </c:pt>
                <c:pt idx="25">
                  <c:v>3.5645760000010447</c:v>
                </c:pt>
                <c:pt idx="26">
                  <c:v>16.785804000004468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1-4F74-A207-D4598CCF2FB4}"/>
            </c:ext>
          </c:extLst>
        </c:ser>
        <c:ser>
          <c:idx val="1"/>
          <c:order val="1"/>
          <c:tx>
            <c:strRef>
              <c:f>'F2'!$E$13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'F2'!$C$15:$C$41</c:f>
              <c:strCache>
                <c:ptCount val="27"/>
                <c:pt idx="0">
                  <c:v>Germany</c:v>
                </c:pt>
                <c:pt idx="1">
                  <c:v>Ireland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Poland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Sweden</c:v>
                </c:pt>
                <c:pt idx="10">
                  <c:v>Czechia</c:v>
                </c:pt>
                <c:pt idx="11">
                  <c:v>Austria</c:v>
                </c:pt>
                <c:pt idx="12">
                  <c:v>Romania</c:v>
                </c:pt>
                <c:pt idx="13">
                  <c:v>Hungary</c:v>
                </c:pt>
                <c:pt idx="14">
                  <c:v>Luxembourg</c:v>
                </c:pt>
                <c:pt idx="15">
                  <c:v>Portugal</c:v>
                </c:pt>
                <c:pt idx="16">
                  <c:v>Bulgaria</c:v>
                </c:pt>
                <c:pt idx="17">
                  <c:v>Slovakia</c:v>
                </c:pt>
                <c:pt idx="18">
                  <c:v>Lithuania</c:v>
                </c:pt>
                <c:pt idx="19">
                  <c:v>Slovenia</c:v>
                </c:pt>
                <c:pt idx="20">
                  <c:v>Cyprus</c:v>
                </c:pt>
                <c:pt idx="21">
                  <c:v>Malta</c:v>
                </c:pt>
                <c:pt idx="22">
                  <c:v>Finland</c:v>
                </c:pt>
                <c:pt idx="23">
                  <c:v>Latvia</c:v>
                </c:pt>
                <c:pt idx="24">
                  <c:v>Estonia</c:v>
                </c:pt>
                <c:pt idx="25">
                  <c:v>Croatia</c:v>
                </c:pt>
                <c:pt idx="26">
                  <c:v>Greece</c:v>
                </c:pt>
              </c:strCache>
            </c:strRef>
          </c:cat>
          <c:val>
            <c:numRef>
              <c:f>'F2'!$E$15:$E$41</c:f>
              <c:numCache>
                <c:formatCode>#,##0</c:formatCode>
                <c:ptCount val="27"/>
                <c:pt idx="0">
                  <c:v>548.07397500003515</c:v>
                </c:pt>
                <c:pt idx="1">
                  <c:v>141.03483999997516</c:v>
                </c:pt>
                <c:pt idx="2">
                  <c:v>259.68511399994543</c:v>
                </c:pt>
                <c:pt idx="3">
                  <c:v>208.47378299994122</c:v>
                </c:pt>
                <c:pt idx="4">
                  <c:v>141.76753799997022</c:v>
                </c:pt>
                <c:pt idx="5">
                  <c:v>72.198458999989683</c:v>
                </c:pt>
                <c:pt idx="6">
                  <c:v>117.94713399999274</c:v>
                </c:pt>
                <c:pt idx="7">
                  <c:v>75.516696999989577</c:v>
                </c:pt>
                <c:pt idx="8">
                  <c:v>51.63559299997457</c:v>
                </c:pt>
                <c:pt idx="9">
                  <c:v>75.283227999987844</c:v>
                </c:pt>
                <c:pt idx="10">
                  <c:v>32.219782000007946</c:v>
                </c:pt>
                <c:pt idx="11">
                  <c:v>49.42480099997551</c:v>
                </c:pt>
                <c:pt idx="12">
                  <c:v>24.275553000006649</c:v>
                </c:pt>
                <c:pt idx="13">
                  <c:v>20.125299000006553</c:v>
                </c:pt>
                <c:pt idx="14">
                  <c:v>17.536392000003406</c:v>
                </c:pt>
                <c:pt idx="15">
                  <c:v>18.131163000005749</c:v>
                </c:pt>
                <c:pt idx="16">
                  <c:v>10.636600000003916</c:v>
                </c:pt>
                <c:pt idx="17">
                  <c:v>12.625888000003984</c:v>
                </c:pt>
                <c:pt idx="18">
                  <c:v>8.3835070000026786</c:v>
                </c:pt>
                <c:pt idx="19">
                  <c:v>7.2606620000024495</c:v>
                </c:pt>
                <c:pt idx="20">
                  <c:v>4.9599330000008717</c:v>
                </c:pt>
                <c:pt idx="21">
                  <c:v>3.5576850000002236</c:v>
                </c:pt>
                <c:pt idx="22">
                  <c:v>31.285368000007985</c:v>
                </c:pt>
                <c:pt idx="23">
                  <c:v>4.7779680000013416</c:v>
                </c:pt>
                <c:pt idx="24">
                  <c:v>4.1081490000010268</c:v>
                </c:pt>
                <c:pt idx="25">
                  <c:v>3.9808650000012329</c:v>
                </c:pt>
                <c:pt idx="26">
                  <c:v>17.168200000005335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1-4F74-A207-D4598CCF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06464"/>
        <c:axId val="140209536"/>
      </c:barChart>
      <c:catAx>
        <c:axId val="14020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0209536"/>
        <c:crosses val="autoZero"/>
        <c:auto val="1"/>
        <c:lblAlgn val="ctr"/>
        <c:lblOffset val="100"/>
        <c:tickMarkSkip val="1"/>
        <c:noMultiLvlLbl val="0"/>
      </c:catAx>
      <c:valAx>
        <c:axId val="140209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206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14392650918635"/>
          <c:y val="0.84674019980683601"/>
          <c:w val="0.16245480314960634"/>
          <c:h val="5.038710077264436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value added in each Member State supported by EU exports,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288731616210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60251968503937E-2"/>
          <c:y val="0.14812412955798765"/>
          <c:w val="0.7717308136482941"/>
          <c:h val="0.6145101383136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'F3'!$D$13</c:f>
              <c:strCache>
                <c:ptCount val="1"/>
                <c:pt idx="0">
                  <c:v>Direct domestic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'F3'!$C$14:$C$42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Malta</c:v>
                </c:pt>
                <c:pt idx="4">
                  <c:v>Luxembourg</c:v>
                </c:pt>
                <c:pt idx="5">
                  <c:v>Cyprus</c:v>
                </c:pt>
                <c:pt idx="6">
                  <c:v>Bulgaria</c:v>
                </c:pt>
                <c:pt idx="7">
                  <c:v>Netherlands</c:v>
                </c:pt>
                <c:pt idx="8">
                  <c:v>Denmark</c:v>
                </c:pt>
                <c:pt idx="9">
                  <c:v>Lithuania</c:v>
                </c:pt>
                <c:pt idx="10">
                  <c:v>Latvia</c:v>
                </c:pt>
                <c:pt idx="11">
                  <c:v>Belgium</c:v>
                </c:pt>
                <c:pt idx="12">
                  <c:v>Germany</c:v>
                </c:pt>
                <c:pt idx="13">
                  <c:v>Sweden</c:v>
                </c:pt>
                <c:pt idx="14">
                  <c:v>Slovenia</c:v>
                </c:pt>
                <c:pt idx="15">
                  <c:v>Estonia</c:v>
                </c:pt>
                <c:pt idx="16">
                  <c:v>Hungary</c:v>
                </c:pt>
                <c:pt idx="17">
                  <c:v>Czechia</c:v>
                </c:pt>
                <c:pt idx="18">
                  <c:v>Poland</c:v>
                </c:pt>
                <c:pt idx="19">
                  <c:v>Slovakia</c:v>
                </c:pt>
                <c:pt idx="20">
                  <c:v>Finland</c:v>
                </c:pt>
                <c:pt idx="21">
                  <c:v>Austria</c:v>
                </c:pt>
                <c:pt idx="22">
                  <c:v>Italy</c:v>
                </c:pt>
                <c:pt idx="23">
                  <c:v>France</c:v>
                </c:pt>
                <c:pt idx="24">
                  <c:v>Romania</c:v>
                </c:pt>
                <c:pt idx="25">
                  <c:v>Greece</c:v>
                </c:pt>
                <c:pt idx="26">
                  <c:v>Spain</c:v>
                </c:pt>
                <c:pt idx="27">
                  <c:v>Portugal</c:v>
                </c:pt>
                <c:pt idx="28">
                  <c:v>Croatia</c:v>
                </c:pt>
              </c:strCache>
            </c:strRef>
          </c:cat>
          <c:val>
            <c:numRef>
              <c:f>'F3'!$D$14:$D$42</c:f>
              <c:numCache>
                <c:formatCode>#,##0.0</c:formatCode>
                <c:ptCount val="29"/>
                <c:pt idx="0">
                  <c:v>8.3540944175199936</c:v>
                </c:pt>
                <c:pt idx="2">
                  <c:v>28.592139936247385</c:v>
                </c:pt>
                <c:pt idx="3">
                  <c:v>17.899060963509754</c:v>
                </c:pt>
                <c:pt idx="4">
                  <c:v>13.992062863588931</c:v>
                </c:pt>
                <c:pt idx="5">
                  <c:v>14.969929996364931</c:v>
                </c:pt>
                <c:pt idx="6">
                  <c:v>9.8127241293037351</c:v>
                </c:pt>
                <c:pt idx="7">
                  <c:v>10.318833787236072</c:v>
                </c:pt>
                <c:pt idx="8">
                  <c:v>11.112132899619775</c:v>
                </c:pt>
                <c:pt idx="9">
                  <c:v>8.9717730986121023</c:v>
                </c:pt>
                <c:pt idx="10">
                  <c:v>9.826726429904129</c:v>
                </c:pt>
                <c:pt idx="11">
                  <c:v>9.4599026939728006</c:v>
                </c:pt>
                <c:pt idx="12">
                  <c:v>9.3491434972761951</c:v>
                </c:pt>
                <c:pt idx="13">
                  <c:v>9.3675499323180063</c:v>
                </c:pt>
                <c:pt idx="14">
                  <c:v>8.2552871871405955</c:v>
                </c:pt>
                <c:pt idx="15">
                  <c:v>8.5105774119727151</c:v>
                </c:pt>
                <c:pt idx="16">
                  <c:v>9.4283819685490045</c:v>
                </c:pt>
                <c:pt idx="17">
                  <c:v>7.4093208646516198</c:v>
                </c:pt>
                <c:pt idx="18">
                  <c:v>6.5220589789439956</c:v>
                </c:pt>
                <c:pt idx="19">
                  <c:v>6.2927379732856021</c:v>
                </c:pt>
                <c:pt idx="20">
                  <c:v>7.4441544489281117</c:v>
                </c:pt>
                <c:pt idx="21">
                  <c:v>7.5509885055171475</c:v>
                </c:pt>
                <c:pt idx="22">
                  <c:v>6.3850046344351998</c:v>
                </c:pt>
                <c:pt idx="23">
                  <c:v>6.2434834282808094</c:v>
                </c:pt>
                <c:pt idx="24">
                  <c:v>5.4352442204364673</c:v>
                </c:pt>
                <c:pt idx="25">
                  <c:v>6.5041920333393453</c:v>
                </c:pt>
                <c:pt idx="26">
                  <c:v>4.9926117960377008</c:v>
                </c:pt>
                <c:pt idx="27">
                  <c:v>5.0961277360148465</c:v>
                </c:pt>
                <c:pt idx="28">
                  <c:v>4.3482319029725973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6-4431-BFBB-149E9B5B0481}"/>
            </c:ext>
          </c:extLst>
        </c:ser>
        <c:ser>
          <c:idx val="1"/>
          <c:order val="1"/>
          <c:tx>
            <c:strRef>
              <c:f>'F3'!$E$13</c:f>
              <c:strCache>
                <c:ptCount val="1"/>
                <c:pt idx="0">
                  <c:v>Indirect domestic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'F3'!$C$14:$C$42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Malta</c:v>
                </c:pt>
                <c:pt idx="4">
                  <c:v>Luxembourg</c:v>
                </c:pt>
                <c:pt idx="5">
                  <c:v>Cyprus</c:v>
                </c:pt>
                <c:pt idx="6">
                  <c:v>Bulgaria</c:v>
                </c:pt>
                <c:pt idx="7">
                  <c:v>Netherlands</c:v>
                </c:pt>
                <c:pt idx="8">
                  <c:v>Denmark</c:v>
                </c:pt>
                <c:pt idx="9">
                  <c:v>Lithuania</c:v>
                </c:pt>
                <c:pt idx="10">
                  <c:v>Latvia</c:v>
                </c:pt>
                <c:pt idx="11">
                  <c:v>Belgium</c:v>
                </c:pt>
                <c:pt idx="12">
                  <c:v>Germany</c:v>
                </c:pt>
                <c:pt idx="13">
                  <c:v>Sweden</c:v>
                </c:pt>
                <c:pt idx="14">
                  <c:v>Slovenia</c:v>
                </c:pt>
                <c:pt idx="15">
                  <c:v>Estonia</c:v>
                </c:pt>
                <c:pt idx="16">
                  <c:v>Hungary</c:v>
                </c:pt>
                <c:pt idx="17">
                  <c:v>Czechia</c:v>
                </c:pt>
                <c:pt idx="18">
                  <c:v>Poland</c:v>
                </c:pt>
                <c:pt idx="19">
                  <c:v>Slovakia</c:v>
                </c:pt>
                <c:pt idx="20">
                  <c:v>Finland</c:v>
                </c:pt>
                <c:pt idx="21">
                  <c:v>Austria</c:v>
                </c:pt>
                <c:pt idx="22">
                  <c:v>Italy</c:v>
                </c:pt>
                <c:pt idx="23">
                  <c:v>France</c:v>
                </c:pt>
                <c:pt idx="24">
                  <c:v>Romania</c:v>
                </c:pt>
                <c:pt idx="25">
                  <c:v>Greece</c:v>
                </c:pt>
                <c:pt idx="26">
                  <c:v>Spain</c:v>
                </c:pt>
                <c:pt idx="27">
                  <c:v>Portugal</c:v>
                </c:pt>
                <c:pt idx="28">
                  <c:v>Croatia</c:v>
                </c:pt>
              </c:strCache>
            </c:strRef>
          </c:cat>
          <c:val>
            <c:numRef>
              <c:f>'F3'!$E$14:$E$42</c:f>
              <c:numCache>
                <c:formatCode>#,##0.0</c:formatCode>
                <c:ptCount val="29"/>
                <c:pt idx="0">
                  <c:v>5.0950050353181666</c:v>
                </c:pt>
                <c:pt idx="2">
                  <c:v>7.4467800739184433</c:v>
                </c:pt>
                <c:pt idx="3">
                  <c:v>8.5949332446875353</c:v>
                </c:pt>
                <c:pt idx="4">
                  <c:v>9.0947430089423769</c:v>
                </c:pt>
                <c:pt idx="5">
                  <c:v>6.8402436014011219</c:v>
                </c:pt>
                <c:pt idx="6">
                  <c:v>6.0819763223938077</c:v>
                </c:pt>
                <c:pt idx="7">
                  <c:v>5.1721271426001634</c:v>
                </c:pt>
                <c:pt idx="8">
                  <c:v>4.9975203264253274</c:v>
                </c:pt>
                <c:pt idx="9">
                  <c:v>4.5502554550643417</c:v>
                </c:pt>
                <c:pt idx="10">
                  <c:v>4.3667208461928162</c:v>
                </c:pt>
                <c:pt idx="11">
                  <c:v>4.4946198315294774</c:v>
                </c:pt>
                <c:pt idx="12">
                  <c:v>6.0671219745413527</c:v>
                </c:pt>
                <c:pt idx="13">
                  <c:v>5.2902911133697037</c:v>
                </c:pt>
                <c:pt idx="14">
                  <c:v>3.7717114122452293</c:v>
                </c:pt>
                <c:pt idx="15">
                  <c:v>4.059547605806058</c:v>
                </c:pt>
                <c:pt idx="16">
                  <c:v>3.4177568817747548</c:v>
                </c:pt>
                <c:pt idx="17">
                  <c:v>4.2001732721225791</c:v>
                </c:pt>
                <c:pt idx="18">
                  <c:v>3.9470020992834658</c:v>
                </c:pt>
                <c:pt idx="19">
                  <c:v>4.1817696415838874</c:v>
                </c:pt>
                <c:pt idx="20">
                  <c:v>4.9744560480659503</c:v>
                </c:pt>
                <c:pt idx="21">
                  <c:v>3.1910510249463924</c:v>
                </c:pt>
                <c:pt idx="22">
                  <c:v>5.7718968283211805</c:v>
                </c:pt>
                <c:pt idx="23">
                  <c:v>4.4886689016466264</c:v>
                </c:pt>
                <c:pt idx="24">
                  <c:v>3.4413869984636642</c:v>
                </c:pt>
                <c:pt idx="25">
                  <c:v>3.2113197678052341</c:v>
                </c:pt>
                <c:pt idx="26">
                  <c:v>4.1758920127157682</c:v>
                </c:pt>
                <c:pt idx="27">
                  <c:v>3.0664860203605069</c:v>
                </c:pt>
                <c:pt idx="28">
                  <c:v>2.3068377587818234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6-4431-BFBB-149E9B5B0481}"/>
            </c:ext>
          </c:extLst>
        </c:ser>
        <c:ser>
          <c:idx val="2"/>
          <c:order val="2"/>
          <c:tx>
            <c:strRef>
              <c:f>'F3'!$F$13</c:f>
              <c:strCache>
                <c:ptCount val="1"/>
                <c:pt idx="0">
                  <c:v>Spillover received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'F3'!$C$14:$C$42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Malta</c:v>
                </c:pt>
                <c:pt idx="4">
                  <c:v>Luxembourg</c:v>
                </c:pt>
                <c:pt idx="5">
                  <c:v>Cyprus</c:v>
                </c:pt>
                <c:pt idx="6">
                  <c:v>Bulgaria</c:v>
                </c:pt>
                <c:pt idx="7">
                  <c:v>Netherlands</c:v>
                </c:pt>
                <c:pt idx="8">
                  <c:v>Denmark</c:v>
                </c:pt>
                <c:pt idx="9">
                  <c:v>Lithuania</c:v>
                </c:pt>
                <c:pt idx="10">
                  <c:v>Latvia</c:v>
                </c:pt>
                <c:pt idx="11">
                  <c:v>Belgium</c:v>
                </c:pt>
                <c:pt idx="12">
                  <c:v>Germany</c:v>
                </c:pt>
                <c:pt idx="13">
                  <c:v>Sweden</c:v>
                </c:pt>
                <c:pt idx="14">
                  <c:v>Slovenia</c:v>
                </c:pt>
                <c:pt idx="15">
                  <c:v>Estonia</c:v>
                </c:pt>
                <c:pt idx="16">
                  <c:v>Hungary</c:v>
                </c:pt>
                <c:pt idx="17">
                  <c:v>Czechia</c:v>
                </c:pt>
                <c:pt idx="18">
                  <c:v>Poland</c:v>
                </c:pt>
                <c:pt idx="19">
                  <c:v>Slovakia</c:v>
                </c:pt>
                <c:pt idx="20">
                  <c:v>Finland</c:v>
                </c:pt>
                <c:pt idx="21">
                  <c:v>Austria</c:v>
                </c:pt>
                <c:pt idx="22">
                  <c:v>Italy</c:v>
                </c:pt>
                <c:pt idx="23">
                  <c:v>France</c:v>
                </c:pt>
                <c:pt idx="24">
                  <c:v>Romania</c:v>
                </c:pt>
                <c:pt idx="25">
                  <c:v>Greece</c:v>
                </c:pt>
                <c:pt idx="26">
                  <c:v>Spain</c:v>
                </c:pt>
                <c:pt idx="27">
                  <c:v>Portugal</c:v>
                </c:pt>
                <c:pt idx="28">
                  <c:v>Croatia</c:v>
                </c:pt>
              </c:strCache>
            </c:strRef>
          </c:cat>
          <c:val>
            <c:numRef>
              <c:f>'F3'!$F$14:$F$42</c:f>
              <c:numCache>
                <c:formatCode>#,##0.0</c:formatCode>
                <c:ptCount val="29"/>
                <c:pt idx="0">
                  <c:v>2.8576879845246443</c:v>
                </c:pt>
                <c:pt idx="2">
                  <c:v>4.3416941441832888</c:v>
                </c:pt>
                <c:pt idx="3">
                  <c:v>3.5377926691303179</c:v>
                </c:pt>
                <c:pt idx="4">
                  <c:v>6.8866068211132374</c:v>
                </c:pt>
                <c:pt idx="5">
                  <c:v>4.0203084492856433</c:v>
                </c:pt>
                <c:pt idx="6">
                  <c:v>4.112737395992256</c:v>
                </c:pt>
                <c:pt idx="7">
                  <c:v>4.3719170926250523</c:v>
                </c:pt>
                <c:pt idx="8">
                  <c:v>2.87658828096811</c:v>
                </c:pt>
                <c:pt idx="9">
                  <c:v>5.3309129806200204</c:v>
                </c:pt>
                <c:pt idx="10">
                  <c:v>4.4708831955485318</c:v>
                </c:pt>
                <c:pt idx="11">
                  <c:v>4.4730021697724363</c:v>
                </c:pt>
                <c:pt idx="12">
                  <c:v>2.5514782039798827</c:v>
                </c:pt>
                <c:pt idx="13">
                  <c:v>3.1957906280743611</c:v>
                </c:pt>
                <c:pt idx="14">
                  <c:v>5.4768503292665587</c:v>
                </c:pt>
                <c:pt idx="15">
                  <c:v>4.9239707261319428</c:v>
                </c:pt>
                <c:pt idx="16">
                  <c:v>4.5793212258561926</c:v>
                </c:pt>
                <c:pt idx="17">
                  <c:v>4.8410551672239777</c:v>
                </c:pt>
                <c:pt idx="18">
                  <c:v>5.193612666102756</c:v>
                </c:pt>
                <c:pt idx="19">
                  <c:v>4.8442961906919546</c:v>
                </c:pt>
                <c:pt idx="20">
                  <c:v>2.7615351483003674</c:v>
                </c:pt>
                <c:pt idx="21">
                  <c:v>3.7834092950015883</c:v>
                </c:pt>
                <c:pt idx="22">
                  <c:v>1.7559162980376863</c:v>
                </c:pt>
                <c:pt idx="23">
                  <c:v>1.9090695426214535</c:v>
                </c:pt>
                <c:pt idx="24">
                  <c:v>3.3603475309500044</c:v>
                </c:pt>
                <c:pt idx="25">
                  <c:v>2.1137344941302887</c:v>
                </c:pt>
                <c:pt idx="26">
                  <c:v>2.348409851947741</c:v>
                </c:pt>
                <c:pt idx="27">
                  <c:v>2.2390821769675564</c:v>
                </c:pt>
                <c:pt idx="28">
                  <c:v>2.8187885282703449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6-4431-BFBB-149E9B5B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037952"/>
        <c:axId val="144732160"/>
      </c:barChart>
      <c:catAx>
        <c:axId val="14303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4732160"/>
        <c:crosses val="autoZero"/>
        <c:auto val="1"/>
        <c:lblAlgn val="ctr"/>
        <c:lblOffset val="100"/>
        <c:noMultiLvlLbl val="0"/>
      </c:catAx>
      <c:valAx>
        <c:axId val="144732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03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43926509186349"/>
          <c:y val="0.60366052218275756"/>
          <c:w val="0.17524545931758531"/>
          <c:h val="0.1784761160035575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 in each industry supported by manufacturing exports,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6.05483581628369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138918635170602"/>
          <c:y val="0.15256865122540683"/>
          <c:w val="0.49726078740157481"/>
          <c:h val="0.704680310018949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'F4'!$C$11:$C$30</c:f>
              <c:strCache>
                <c:ptCount val="20"/>
                <c:pt idx="0">
                  <c:v>Distributive trades</c:v>
                </c:pt>
                <c:pt idx="1">
                  <c:v>Professional, scientific and technical activities</c:v>
                </c:pt>
                <c:pt idx="2">
                  <c:v>Administrative and support service activities</c:v>
                </c:pt>
                <c:pt idx="3">
                  <c:v>Transportation and storage</c:v>
                </c:pt>
                <c:pt idx="4">
                  <c:v>Real estate activities</c:v>
                </c:pt>
                <c:pt idx="5">
                  <c:v>Information and communication</c:v>
                </c:pt>
                <c:pt idx="6">
                  <c:v>Financial and insurance activities</c:v>
                </c:pt>
                <c:pt idx="7">
                  <c:v>Agriculture, forestry and fishing</c:v>
                </c:pt>
                <c:pt idx="8">
                  <c:v>Electricity, gas, steam and air conditioning supply</c:v>
                </c:pt>
                <c:pt idx="9">
                  <c:v>Construction</c:v>
                </c:pt>
                <c:pt idx="10">
                  <c:v>Water supply; sewerage, waste management &amp; remediation act.</c:v>
                </c:pt>
                <c:pt idx="11">
                  <c:v>Public administration and defence; compulsory social security</c:v>
                </c:pt>
                <c:pt idx="12">
                  <c:v>Mining and quarrying</c:v>
                </c:pt>
                <c:pt idx="13">
                  <c:v>Education</c:v>
                </c:pt>
                <c:pt idx="14">
                  <c:v>Accommodation &amp; food service act.</c:v>
                </c:pt>
                <c:pt idx="15">
                  <c:v>Other service activities</c:v>
                </c:pt>
                <c:pt idx="16">
                  <c:v>Arts, entertainment and recreation</c:v>
                </c:pt>
                <c:pt idx="17">
                  <c:v>Human health &amp; social work act.</c:v>
                </c:pt>
                <c:pt idx="18">
                  <c:v>Activities of households as employers (¹)</c:v>
                </c:pt>
                <c:pt idx="19">
                  <c:v>Activities of extraterritorial organisations/bodies</c:v>
                </c:pt>
              </c:strCache>
            </c:strRef>
          </c:cat>
          <c:val>
            <c:numRef>
              <c:f>'F4'!$D$11:$D$30</c:f>
              <c:numCache>
                <c:formatCode>#,##0.0</c:formatCode>
                <c:ptCount val="20"/>
                <c:pt idx="0">
                  <c:v>103.44559000000001</c:v>
                </c:pt>
                <c:pt idx="1">
                  <c:v>65.338892999999985</c:v>
                </c:pt>
                <c:pt idx="2">
                  <c:v>56.771808999999955</c:v>
                </c:pt>
                <c:pt idx="3">
                  <c:v>51.172245999999973</c:v>
                </c:pt>
                <c:pt idx="4">
                  <c:v>30.062723000000002</c:v>
                </c:pt>
                <c:pt idx="5">
                  <c:v>29.705580999999981</c:v>
                </c:pt>
                <c:pt idx="6">
                  <c:v>27.695555999999979</c:v>
                </c:pt>
                <c:pt idx="7">
                  <c:v>20.713852000000003</c:v>
                </c:pt>
                <c:pt idx="8">
                  <c:v>19.376781999999992</c:v>
                </c:pt>
                <c:pt idx="9">
                  <c:v>13.838008999999984</c:v>
                </c:pt>
                <c:pt idx="10">
                  <c:v>11.992207999999991</c:v>
                </c:pt>
                <c:pt idx="11">
                  <c:v>9.8463939999999806</c:v>
                </c:pt>
                <c:pt idx="12">
                  <c:v>5.6149869999999957</c:v>
                </c:pt>
                <c:pt idx="13">
                  <c:v>5.0995799999999916</c:v>
                </c:pt>
                <c:pt idx="14">
                  <c:v>3.997616999999996</c:v>
                </c:pt>
                <c:pt idx="15">
                  <c:v>3.7581710000000039</c:v>
                </c:pt>
                <c:pt idx="16">
                  <c:v>2.0558050000000021</c:v>
                </c:pt>
                <c:pt idx="17">
                  <c:v>1.8457330000000012</c:v>
                </c:pt>
                <c:pt idx="18">
                  <c:v>1.3652999999999998E-2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9-40D8-AF3C-9465524B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97696"/>
        <c:axId val="144799232"/>
      </c:barChart>
      <c:catAx>
        <c:axId val="144797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799232"/>
        <c:crosses val="autoZero"/>
        <c:auto val="1"/>
        <c:lblAlgn val="ctr"/>
        <c:lblOffset val="100"/>
        <c:noMultiLvlLbl val="0"/>
      </c:catAx>
      <c:valAx>
        <c:axId val="144799232"/>
        <c:scaling>
          <c:orientation val="minMax"/>
          <c:max val="12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797696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71437</xdr:colOff>
      <xdr:row>46</xdr:row>
      <xdr:rowOff>95250</xdr:rowOff>
    </xdr:from>
    <xdr:to>
      <xdr:col>15</xdr:col>
      <xdr:colOff>500062</xdr:colOff>
      <xdr:row>96</xdr:row>
      <xdr:rowOff>135342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0.9367</cdr:y>
    </cdr:from>
    <cdr:ext cx="7994650" cy="47439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7020042"/>
          <a:ext cx="7994650" cy="47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sorted on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difference between the two indicators shown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– FIGARO</a:t>
          </a:r>
        </a:p>
      </cdr:txBody>
    </cdr:sp>
  </cdr:absSizeAnchor>
  <cdr:absSizeAnchor xmlns:cdr="http://schemas.openxmlformats.org/drawingml/2006/chartDrawing">
    <cdr:from>
      <cdr:x>0.83933</cdr:x>
      <cdr:y>0.94544</cdr:y>
    </cdr:from>
    <cdr:ext cx="1530358" cy="417917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FAEF497-F13B-20B5-0087-1061D8C22F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42175"/>
          <a:ext cx="1530358" cy="41791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0.05061</cdr:x>
      <cdr:y>0.09298</cdr:y>
    </cdr:from>
    <cdr:to>
      <cdr:x>0.57051</cdr:x>
      <cdr:y>0.81797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7B65C2A-49BA-5DDF-9D9D-EEAA00505B0B}"/>
            </a:ext>
          </a:extLst>
        </cdr:cNvPr>
        <cdr:cNvSpPr/>
      </cdr:nvSpPr>
      <cdr:spPr>
        <a:xfrm xmlns:a="http://schemas.openxmlformats.org/drawingml/2006/main">
          <a:off x="481495" y="696844"/>
          <a:ext cx="4946720" cy="54333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0.57079</cdr:x>
      <cdr:y>0.09313</cdr:y>
    </cdr:from>
    <cdr:to>
      <cdr:x>0.9854</cdr:x>
      <cdr:y>0.81812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934F0B4-73B7-E703-DBC9-A5B2B0139253}"/>
            </a:ext>
          </a:extLst>
        </cdr:cNvPr>
        <cdr:cNvSpPr/>
      </cdr:nvSpPr>
      <cdr:spPr>
        <a:xfrm xmlns:a="http://schemas.openxmlformats.org/drawingml/2006/main">
          <a:off x="5447731" y="720946"/>
          <a:ext cx="3957194" cy="56122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42862</xdr:colOff>
      <xdr:row>45</xdr:row>
      <xdr:rowOff>104775</xdr:rowOff>
    </xdr:from>
    <xdr:to>
      <xdr:col>16</xdr:col>
      <xdr:colOff>490537</xdr:colOff>
      <xdr:row>89</xdr:row>
      <xdr:rowOff>65013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0.89908</cdr:y>
    </cdr:from>
    <cdr:ext cx="7994650" cy="6727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003920"/>
          <a:ext cx="7994650" cy="672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overall, EU value added of €1 343 billion in 2010 and €1 962 billion in 2020 was supported by EU exports (not shown for scale reasons). As such, there was an increase of €619 billion between 2010 and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r>
            <a:rPr lang="en-GB" sz="1200">
              <a:latin typeface="Arial"/>
            </a:rPr>
            <a:t> FIGARO</a:t>
          </a:r>
        </a:p>
      </cdr:txBody>
    </cdr:sp>
  </cdr:absSizeAnchor>
  <cdr:absSizeAnchor xmlns:cdr="http://schemas.openxmlformats.org/drawingml/2006/chartDrawing">
    <cdr:from>
      <cdr:x>0.83933</cdr:x>
      <cdr:y>0.9373</cdr:y>
    </cdr:from>
    <cdr:ext cx="1530358" cy="417917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ECB1E26-312D-1A53-95D9-629A39D1D22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47921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576262</xdr:colOff>
      <xdr:row>8</xdr:row>
      <xdr:rowOff>1</xdr:rowOff>
    </xdr:from>
    <xdr:to>
      <xdr:col>32</xdr:col>
      <xdr:colOff>176212</xdr:colOff>
      <xdr:row>49</xdr:row>
      <xdr:rowOff>88002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0.00333</cdr:x>
      <cdr:y>0.95682</cdr:y>
    </cdr:from>
    <cdr:ext cx="7994650" cy="28020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1718" y="6219451"/>
          <a:ext cx="7994650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r>
            <a:rPr lang="en-GB" sz="1200">
              <a:latin typeface="Arial"/>
            </a:rPr>
            <a:t> FIGARO</a:t>
          </a:r>
        </a:p>
      </cdr:txBody>
    </cdr:sp>
  </cdr:absSizeAnchor>
  <cdr:absSizeAnchor xmlns:cdr="http://schemas.openxmlformats.org/drawingml/2006/chartDrawing">
    <cdr:from>
      <cdr:x>0.83933</cdr:x>
      <cdr:y>0.93559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3C1909C-BDBF-5DC9-A3D1-4A07541021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70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</xdr:colOff>
      <xdr:row>35</xdr:row>
      <xdr:rowOff>85725</xdr:rowOff>
    </xdr:from>
    <xdr:to>
      <xdr:col>12</xdr:col>
      <xdr:colOff>128587</xdr:colOff>
      <xdr:row>83</xdr:row>
      <xdr:rowOff>97561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0.87877</cdr:y>
    </cdr:from>
    <cdr:ext cx="7994650" cy="88825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449623"/>
          <a:ext cx="7994650" cy="888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in addition, value added of €714.5 billion in manufacturing was supported by manufacturing exports (not shown for scale reasons).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Including also undifferentiated goods- and services-producing activities of households for own use.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r>
            <a:rPr lang="en-GB" sz="1200">
              <a:latin typeface="Arial"/>
            </a:rPr>
            <a:t> FIGARO</a:t>
          </a:r>
        </a:p>
      </cdr:txBody>
    </cdr:sp>
  </cdr:absSizeAnchor>
  <cdr:absSizeAnchor xmlns:cdr="http://schemas.openxmlformats.org/drawingml/2006/chartDrawing">
    <cdr:from>
      <cdr:x>0.83933</cdr:x>
      <cdr:y>0.94296</cdr:y>
    </cdr:from>
    <cdr:ext cx="1530358" cy="417917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4E6835B-226D-6F8A-64D1-A996CBE131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09119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I44"/>
  <sheetViews>
    <sheetView showGridLines="0" tabSelected="1" workbookViewId="0"/>
  </sheetViews>
  <sheetFormatPr defaultRowHeight="12" x14ac:dyDescent="0.2"/>
  <cols>
    <col min="1" max="2" width="13.33203125" style="1" customWidth="1"/>
    <col min="3" max="3" width="20.33203125" style="1" customWidth="1"/>
    <col min="4" max="8" width="29.33203125" style="1" customWidth="1"/>
    <col min="9" max="9" width="13" style="1" customWidth="1"/>
    <col min="10" max="16384" width="9.33203125" style="1"/>
  </cols>
  <sheetData>
    <row r="3" spans="1:9" x14ac:dyDescent="0.2">
      <c r="C3" s="101" t="s">
        <v>108</v>
      </c>
    </row>
    <row r="4" spans="1:9" x14ac:dyDescent="0.2">
      <c r="C4" s="102" t="s">
        <v>110</v>
      </c>
    </row>
    <row r="6" spans="1:9" ht="15.75" x14ac:dyDescent="0.25">
      <c r="C6" s="68" t="s">
        <v>89</v>
      </c>
    </row>
    <row r="7" spans="1:9" ht="12.75" x14ac:dyDescent="0.2">
      <c r="C7" s="29"/>
    </row>
    <row r="10" spans="1:9" x14ac:dyDescent="0.2">
      <c r="C10" s="113"/>
      <c r="D10" s="106" t="s">
        <v>78</v>
      </c>
      <c r="E10" s="110"/>
      <c r="F10" s="111" t="s">
        <v>109</v>
      </c>
      <c r="G10" s="106" t="s">
        <v>33</v>
      </c>
      <c r="H10" s="107"/>
    </row>
    <row r="11" spans="1:9" ht="48" x14ac:dyDescent="0.2">
      <c r="C11" s="114"/>
      <c r="D11" s="27" t="s">
        <v>72</v>
      </c>
      <c r="E11" s="62" t="s">
        <v>104</v>
      </c>
      <c r="F11" s="112"/>
      <c r="G11" s="27" t="s">
        <v>72</v>
      </c>
      <c r="H11" s="27" t="s">
        <v>88</v>
      </c>
    </row>
    <row r="12" spans="1:9" x14ac:dyDescent="0.2">
      <c r="C12" s="115"/>
      <c r="D12" s="108" t="s">
        <v>90</v>
      </c>
      <c r="E12" s="109"/>
      <c r="F12" s="18" t="s">
        <v>29</v>
      </c>
      <c r="G12" s="61" t="s">
        <v>90</v>
      </c>
      <c r="H12" s="61" t="s">
        <v>29</v>
      </c>
    </row>
    <row r="13" spans="1:9" x14ac:dyDescent="0.2">
      <c r="C13" s="63" t="s">
        <v>0</v>
      </c>
      <c r="D13" s="84">
        <f>SUM(D14:D40)</f>
        <v>12032.254565999998</v>
      </c>
      <c r="E13" s="86">
        <f>SUM(E14:E40)</f>
        <v>1962.0741759998382</v>
      </c>
      <c r="F13" s="84">
        <f t="shared" ref="F13:F40" si="0">+E13/D13*100</f>
        <v>16.306787437361457</v>
      </c>
      <c r="G13" s="84">
        <f>SUM(G14:G40)</f>
        <v>2437.6159999999995</v>
      </c>
      <c r="H13" s="84">
        <f t="shared" ref="H13:H40" si="1">+G13/D13*100</f>
        <v>20.259012861048205</v>
      </c>
      <c r="I13" s="4"/>
    </row>
    <row r="14" spans="1:9" x14ac:dyDescent="0.2">
      <c r="A14" s="98"/>
      <c r="C14" s="13" t="s">
        <v>1</v>
      </c>
      <c r="D14" s="47">
        <v>409.80380300000002</v>
      </c>
      <c r="E14" s="48">
        <v>75.516696999989577</v>
      </c>
      <c r="F14" s="47">
        <f t="shared" si="0"/>
        <v>18.427524695272187</v>
      </c>
      <c r="G14" s="47">
        <v>100.95099999999999</v>
      </c>
      <c r="H14" s="47">
        <f t="shared" si="1"/>
        <v>24.633983203908919</v>
      </c>
      <c r="I14" s="4"/>
    </row>
    <row r="15" spans="1:9" x14ac:dyDescent="0.2">
      <c r="A15" s="98"/>
      <c r="C15" s="14" t="s">
        <v>2</v>
      </c>
      <c r="D15" s="49">
        <v>53.163229000000001</v>
      </c>
      <c r="E15" s="50">
        <v>10.636600000003916</v>
      </c>
      <c r="F15" s="49">
        <f t="shared" si="0"/>
        <v>20.007437847697169</v>
      </c>
      <c r="G15" s="49">
        <v>13.742000000000001</v>
      </c>
      <c r="H15" s="49">
        <f t="shared" si="1"/>
        <v>25.848693276324507</v>
      </c>
      <c r="I15" s="4"/>
    </row>
    <row r="16" spans="1:9" x14ac:dyDescent="0.2">
      <c r="A16" s="98"/>
      <c r="C16" s="14" t="s">
        <v>3</v>
      </c>
      <c r="D16" s="49">
        <v>195.858396</v>
      </c>
      <c r="E16" s="50">
        <v>32.219782000007946</v>
      </c>
      <c r="F16" s="49">
        <f t="shared" si="0"/>
        <v>16.450549304002237</v>
      </c>
      <c r="G16" s="49">
        <v>40.701000000000001</v>
      </c>
      <c r="H16" s="49">
        <f t="shared" si="1"/>
        <v>20.780829839942118</v>
      </c>
      <c r="I16" s="4"/>
    </row>
    <row r="17" spans="1:9" x14ac:dyDescent="0.2">
      <c r="A17" s="98"/>
      <c r="C17" s="14" t="s">
        <v>4</v>
      </c>
      <c r="D17" s="49">
        <v>271.96321599999999</v>
      </c>
      <c r="E17" s="50">
        <v>51.63559299997457</v>
      </c>
      <c r="F17" s="49">
        <f t="shared" si="0"/>
        <v>18.986241507003861</v>
      </c>
      <c r="G17" s="49">
        <v>79.287000000000006</v>
      </c>
      <c r="H17" s="49">
        <f t="shared" si="1"/>
        <v>29.153574945223475</v>
      </c>
      <c r="I17" s="4"/>
    </row>
    <row r="18" spans="1:9" x14ac:dyDescent="0.2">
      <c r="A18" s="98"/>
      <c r="C18" s="14" t="s">
        <v>27</v>
      </c>
      <c r="D18" s="49">
        <v>3050.3216480000001</v>
      </c>
      <c r="E18" s="50">
        <v>548.07397500003515</v>
      </c>
      <c r="F18" s="49">
        <f t="shared" si="0"/>
        <v>17.967743675798584</v>
      </c>
      <c r="G18" s="49">
        <v>638.19399999999996</v>
      </c>
      <c r="H18" s="49">
        <f t="shared" si="1"/>
        <v>20.922187023078163</v>
      </c>
      <c r="I18" s="4"/>
    </row>
    <row r="19" spans="1:9" x14ac:dyDescent="0.2">
      <c r="A19" s="98"/>
      <c r="C19" s="14" t="s">
        <v>5</v>
      </c>
      <c r="D19" s="49">
        <v>23.483060000000002</v>
      </c>
      <c r="E19" s="50">
        <v>4.1081490000010268</v>
      </c>
      <c r="F19" s="49">
        <f t="shared" si="0"/>
        <v>17.494095743915089</v>
      </c>
      <c r="G19" s="49">
        <v>5.2569999999999997</v>
      </c>
      <c r="H19" s="49">
        <f t="shared" si="1"/>
        <v>22.386349990163119</v>
      </c>
      <c r="I19" s="4"/>
    </row>
    <row r="20" spans="1:9" x14ac:dyDescent="0.2">
      <c r="A20" s="98"/>
      <c r="C20" s="14" t="s">
        <v>6</v>
      </c>
      <c r="D20" s="49">
        <v>349.263732</v>
      </c>
      <c r="E20" s="50">
        <v>141.03483999997516</v>
      </c>
      <c r="F20" s="49">
        <f t="shared" si="0"/>
        <v>40.380614154342013</v>
      </c>
      <c r="G20" s="49">
        <v>198.874</v>
      </c>
      <c r="H20" s="49">
        <f t="shared" si="1"/>
        <v>56.940925088666226</v>
      </c>
      <c r="I20" s="4"/>
    </row>
    <row r="21" spans="1:9" x14ac:dyDescent="0.2">
      <c r="A21" s="98"/>
      <c r="C21" s="14" t="s">
        <v>7</v>
      </c>
      <c r="D21" s="49">
        <v>145.13350700000001</v>
      </c>
      <c r="E21" s="50">
        <v>17.168200000005335</v>
      </c>
      <c r="F21" s="49">
        <f t="shared" si="0"/>
        <v>11.82924629527855</v>
      </c>
      <c r="G21" s="49">
        <v>25.696999999999999</v>
      </c>
      <c r="H21" s="49">
        <f t="shared" si="1"/>
        <v>17.705766594615536</v>
      </c>
      <c r="I21" s="4"/>
    </row>
    <row r="22" spans="1:9" x14ac:dyDescent="0.2">
      <c r="A22" s="98"/>
      <c r="C22" s="14" t="s">
        <v>8</v>
      </c>
      <c r="D22" s="49">
        <v>1024.1210230000002</v>
      </c>
      <c r="E22" s="50">
        <v>117.94713399999274</v>
      </c>
      <c r="F22" s="49">
        <f t="shared" si="0"/>
        <v>11.516913660700503</v>
      </c>
      <c r="G22" s="49">
        <v>136.92400000000001</v>
      </c>
      <c r="H22" s="49">
        <f t="shared" si="1"/>
        <v>13.369904232500069</v>
      </c>
      <c r="I22" s="4"/>
    </row>
    <row r="23" spans="1:9" x14ac:dyDescent="0.2">
      <c r="A23" s="98"/>
      <c r="C23" s="14" t="s">
        <v>9</v>
      </c>
      <c r="D23" s="49">
        <v>2054.272258</v>
      </c>
      <c r="E23" s="50">
        <v>259.68511399994543</v>
      </c>
      <c r="F23" s="49">
        <f t="shared" si="0"/>
        <v>12.641221872546234</v>
      </c>
      <c r="G23" s="49">
        <v>314.81299999999999</v>
      </c>
      <c r="H23" s="49">
        <f t="shared" si="1"/>
        <v>15.324794402203331</v>
      </c>
      <c r="I23" s="4"/>
    </row>
    <row r="24" spans="1:9" x14ac:dyDescent="0.2">
      <c r="A24" s="98"/>
      <c r="C24" s="14" t="s">
        <v>10</v>
      </c>
      <c r="D24" s="49">
        <v>42.019469999999998</v>
      </c>
      <c r="E24" s="50">
        <v>3.9808650000012329</v>
      </c>
      <c r="F24" s="49">
        <f t="shared" si="0"/>
        <v>9.4738581900277019</v>
      </c>
      <c r="G24" s="49">
        <v>3.8540000000000001</v>
      </c>
      <c r="H24" s="49">
        <f t="shared" si="1"/>
        <v>9.1719386274981574</v>
      </c>
      <c r="I24" s="4"/>
    </row>
    <row r="25" spans="1:9" x14ac:dyDescent="0.2">
      <c r="A25" s="98"/>
      <c r="C25" s="14" t="s">
        <v>11</v>
      </c>
      <c r="D25" s="49">
        <v>1498.429625</v>
      </c>
      <c r="E25" s="50">
        <v>208.47378299994122</v>
      </c>
      <c r="F25" s="49">
        <f t="shared" si="0"/>
        <v>13.91281776079015</v>
      </c>
      <c r="G25" s="49">
        <v>260.89800000000002</v>
      </c>
      <c r="H25" s="49">
        <f t="shared" si="1"/>
        <v>17.411428314492916</v>
      </c>
      <c r="I25" s="4"/>
    </row>
    <row r="26" spans="1:9" x14ac:dyDescent="0.2">
      <c r="A26" s="98"/>
      <c r="C26" s="14" t="s">
        <v>12</v>
      </c>
      <c r="D26" s="49">
        <v>19.20186</v>
      </c>
      <c r="E26" s="50">
        <v>4.9599330000008717</v>
      </c>
      <c r="F26" s="49">
        <f t="shared" si="0"/>
        <v>25.830482047056229</v>
      </c>
      <c r="G26" s="49">
        <v>7.548</v>
      </c>
      <c r="H26" s="49">
        <f t="shared" si="1"/>
        <v>39.308691970465361</v>
      </c>
      <c r="I26" s="4"/>
    </row>
    <row r="27" spans="1:9" x14ac:dyDescent="0.2">
      <c r="A27" s="98"/>
      <c r="C27" s="14" t="s">
        <v>13</v>
      </c>
      <c r="D27" s="49">
        <v>25.599460999999998</v>
      </c>
      <c r="E27" s="50">
        <v>4.7779680000013416</v>
      </c>
      <c r="F27" s="49">
        <f t="shared" si="0"/>
        <v>18.664330471650718</v>
      </c>
      <c r="G27" s="49">
        <v>5.4409999999999998</v>
      </c>
      <c r="H27" s="49">
        <f t="shared" si="1"/>
        <v>21.2543537537763</v>
      </c>
      <c r="I27" s="4"/>
    </row>
    <row r="28" spans="1:9" x14ac:dyDescent="0.2">
      <c r="A28" s="98"/>
      <c r="C28" s="14" t="s">
        <v>14</v>
      </c>
      <c r="D28" s="49">
        <v>44.467898999999996</v>
      </c>
      <c r="E28" s="50">
        <v>8.3835070000026786</v>
      </c>
      <c r="F28" s="49">
        <f t="shared" si="0"/>
        <v>18.852941534302484</v>
      </c>
      <c r="G28" s="49">
        <v>9.7159999999999993</v>
      </c>
      <c r="H28" s="49">
        <f t="shared" si="1"/>
        <v>21.849469434119207</v>
      </c>
      <c r="I28" s="4"/>
    </row>
    <row r="29" spans="1:9" x14ac:dyDescent="0.2">
      <c r="A29" s="98"/>
      <c r="C29" s="14" t="s">
        <v>15</v>
      </c>
      <c r="D29" s="49">
        <v>58.506491000000004</v>
      </c>
      <c r="E29" s="50">
        <v>17.536392000003406</v>
      </c>
      <c r="F29" s="49">
        <f t="shared" si="0"/>
        <v>29.97341269365036</v>
      </c>
      <c r="G29" s="49">
        <v>37.546999999999997</v>
      </c>
      <c r="H29" s="49">
        <f t="shared" si="1"/>
        <v>64.17578521330222</v>
      </c>
      <c r="I29" s="4"/>
    </row>
    <row r="30" spans="1:9" x14ac:dyDescent="0.2">
      <c r="A30" s="98"/>
      <c r="C30" s="14" t="s">
        <v>16</v>
      </c>
      <c r="D30" s="49">
        <v>115.493645</v>
      </c>
      <c r="E30" s="50">
        <v>20.125299000006553</v>
      </c>
      <c r="F30" s="49">
        <f t="shared" si="0"/>
        <v>17.425460076185622</v>
      </c>
      <c r="G30" s="49">
        <v>33.584000000000003</v>
      </c>
      <c r="H30" s="49">
        <f t="shared" si="1"/>
        <v>29.078656232557215</v>
      </c>
      <c r="I30" s="4"/>
    </row>
    <row r="31" spans="1:9" x14ac:dyDescent="0.2">
      <c r="A31" s="98"/>
      <c r="C31" s="14" t="s">
        <v>17</v>
      </c>
      <c r="D31" s="49">
        <v>11.846397999999999</v>
      </c>
      <c r="E31" s="50">
        <v>3.5576850000002236</v>
      </c>
      <c r="F31" s="49">
        <f t="shared" si="0"/>
        <v>30.031786877329498</v>
      </c>
      <c r="G31" s="49">
        <v>8.7810000000000006</v>
      </c>
      <c r="H31" s="49">
        <f t="shared" si="1"/>
        <v>74.123796954990041</v>
      </c>
      <c r="I31" s="4"/>
    </row>
    <row r="32" spans="1:9" x14ac:dyDescent="0.2">
      <c r="A32" s="98"/>
      <c r="C32" s="14" t="s">
        <v>18</v>
      </c>
      <c r="D32" s="49">
        <v>713.73110100000008</v>
      </c>
      <c r="E32" s="50">
        <v>141.76753799997022</v>
      </c>
      <c r="F32" s="49">
        <f t="shared" si="0"/>
        <v>19.862878022457114</v>
      </c>
      <c r="G32" s="49">
        <v>177.92400000000001</v>
      </c>
      <c r="H32" s="49">
        <f t="shared" si="1"/>
        <v>24.928716116015238</v>
      </c>
      <c r="I32" s="4"/>
    </row>
    <row r="33" spans="1:9" x14ac:dyDescent="0.2">
      <c r="A33" s="98"/>
      <c r="C33" s="14" t="s">
        <v>19</v>
      </c>
      <c r="D33" s="49">
        <v>340.26350300000001</v>
      </c>
      <c r="E33" s="50">
        <v>49.42480099997551</v>
      </c>
      <c r="F33" s="49">
        <f t="shared" si="0"/>
        <v>14.525448825457929</v>
      </c>
      <c r="G33" s="49">
        <v>59.722999999999999</v>
      </c>
      <c r="H33" s="49">
        <f t="shared" si="1"/>
        <v>17.551985291822493</v>
      </c>
      <c r="I33" s="4"/>
    </row>
    <row r="34" spans="1:9" x14ac:dyDescent="0.2">
      <c r="A34" s="98"/>
      <c r="C34" s="14" t="s">
        <v>20</v>
      </c>
      <c r="D34" s="49">
        <v>460.95871099999999</v>
      </c>
      <c r="E34" s="50">
        <v>72.198458999989683</v>
      </c>
      <c r="F34" s="49">
        <f t="shared" si="0"/>
        <v>15.662673744327979</v>
      </c>
      <c r="G34" s="49">
        <v>70.789000000000001</v>
      </c>
      <c r="H34" s="49">
        <f t="shared" si="1"/>
        <v>15.356906879236739</v>
      </c>
      <c r="I34" s="4"/>
    </row>
    <row r="35" spans="1:9" x14ac:dyDescent="0.2">
      <c r="A35" s="98"/>
      <c r="C35" s="14" t="s">
        <v>21</v>
      </c>
      <c r="D35" s="49">
        <v>174.30968100000001</v>
      </c>
      <c r="E35" s="50">
        <v>18.131163000005749</v>
      </c>
      <c r="F35" s="49">
        <f t="shared" si="0"/>
        <v>10.401695933346208</v>
      </c>
      <c r="G35" s="49">
        <v>24.638000000000002</v>
      </c>
      <c r="H35" s="49">
        <f t="shared" si="1"/>
        <v>14.134613670711726</v>
      </c>
      <c r="I35" s="4"/>
    </row>
    <row r="36" spans="1:9" x14ac:dyDescent="0.2">
      <c r="A36" s="98"/>
      <c r="C36" s="14" t="s">
        <v>22</v>
      </c>
      <c r="D36" s="49">
        <v>198.378648</v>
      </c>
      <c r="E36" s="50">
        <v>24.275553000006649</v>
      </c>
      <c r="F36" s="49">
        <f t="shared" si="0"/>
        <v>12.236978749853487</v>
      </c>
      <c r="G36" s="49">
        <v>24.256</v>
      </c>
      <c r="H36" s="49">
        <f t="shared" si="1"/>
        <v>12.227122346352518</v>
      </c>
      <c r="I36" s="4"/>
    </row>
    <row r="37" spans="1:9" x14ac:dyDescent="0.2">
      <c r="A37" s="98"/>
      <c r="C37" s="14" t="s">
        <v>23</v>
      </c>
      <c r="D37" s="49">
        <v>41.480374000000005</v>
      </c>
      <c r="E37" s="50">
        <v>7.2606620000024495</v>
      </c>
      <c r="F37" s="49">
        <f t="shared" si="0"/>
        <v>17.503848928658282</v>
      </c>
      <c r="G37" s="49">
        <v>7.9770000000000003</v>
      </c>
      <c r="H37" s="49">
        <f t="shared" si="1"/>
        <v>19.230781284662477</v>
      </c>
      <c r="I37" s="4"/>
    </row>
    <row r="38" spans="1:9" x14ac:dyDescent="0.2">
      <c r="A38" s="98"/>
      <c r="C38" s="14" t="s">
        <v>24</v>
      </c>
      <c r="D38" s="49">
        <v>82.420847999999893</v>
      </c>
      <c r="E38" s="50">
        <v>12.625888000003984</v>
      </c>
      <c r="F38" s="49">
        <f t="shared" si="0"/>
        <v>15.318803805566281</v>
      </c>
      <c r="G38" s="49">
        <v>21.943000000000001</v>
      </c>
      <c r="H38" s="49">
        <f t="shared" si="1"/>
        <v>26.623118461484442</v>
      </c>
      <c r="I38" s="4"/>
    </row>
    <row r="39" spans="1:9" x14ac:dyDescent="0.2">
      <c r="A39" s="98"/>
      <c r="C39" s="14" t="s">
        <v>25</v>
      </c>
      <c r="D39" s="49">
        <v>206.09399100000002</v>
      </c>
      <c r="E39" s="50">
        <v>31.285368000007985</v>
      </c>
      <c r="F39" s="49">
        <f t="shared" si="0"/>
        <v>15.180145645298307</v>
      </c>
      <c r="G39" s="49">
        <v>39.478999999999999</v>
      </c>
      <c r="H39" s="49">
        <f t="shared" si="1"/>
        <v>19.155822937118046</v>
      </c>
      <c r="I39" s="4"/>
    </row>
    <row r="40" spans="1:9" x14ac:dyDescent="0.2">
      <c r="A40" s="98"/>
      <c r="C40" s="15" t="s">
        <v>26</v>
      </c>
      <c r="D40" s="85">
        <v>421.66898800000001</v>
      </c>
      <c r="E40" s="51">
        <v>75.283227999987844</v>
      </c>
      <c r="F40" s="85">
        <f t="shared" si="0"/>
        <v>17.853631673759189</v>
      </c>
      <c r="G40" s="85">
        <v>89.078000000000003</v>
      </c>
      <c r="H40" s="85">
        <f t="shared" si="1"/>
        <v>21.125101094700376</v>
      </c>
      <c r="I40" s="4"/>
    </row>
    <row r="42" spans="1:9" x14ac:dyDescent="0.2">
      <c r="C42" s="83" t="s">
        <v>94</v>
      </c>
    </row>
    <row r="43" spans="1:9" x14ac:dyDescent="0.2">
      <c r="C43" s="103" t="s">
        <v>105</v>
      </c>
    </row>
    <row r="44" spans="1:9" x14ac:dyDescent="0.2">
      <c r="C44" s="12"/>
    </row>
  </sheetData>
  <mergeCells count="5">
    <mergeCell ref="G10:H10"/>
    <mergeCell ref="D12:E12"/>
    <mergeCell ref="D10:E10"/>
    <mergeCell ref="F10:F11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0"/>
  <sheetViews>
    <sheetView showGridLines="0" zoomScaleNormal="100" workbookViewId="0"/>
  </sheetViews>
  <sheetFormatPr defaultRowHeight="12" x14ac:dyDescent="0.2"/>
  <cols>
    <col min="1" max="2" width="9.33203125" style="1"/>
    <col min="3" max="3" width="14.1640625" style="1" customWidth="1"/>
    <col min="4" max="5" width="18.33203125" style="1" customWidth="1"/>
    <col min="6" max="6" width="15" style="1" customWidth="1"/>
    <col min="7" max="9" width="9.33203125" style="1"/>
    <col min="10" max="10" width="18.6640625" style="1" customWidth="1"/>
    <col min="11" max="16384" width="9.33203125" style="1"/>
  </cols>
  <sheetData>
    <row r="1" spans="1:7" x14ac:dyDescent="0.2">
      <c r="A1" s="3"/>
    </row>
    <row r="3" spans="1:7" x14ac:dyDescent="0.2">
      <c r="C3" s="101" t="s">
        <v>108</v>
      </c>
    </row>
    <row r="4" spans="1:7" x14ac:dyDescent="0.2">
      <c r="C4" s="102" t="s">
        <v>110</v>
      </c>
    </row>
    <row r="6" spans="1:7" ht="15.75" x14ac:dyDescent="0.2">
      <c r="C6" s="20" t="s">
        <v>113</v>
      </c>
    </row>
    <row r="7" spans="1:7" ht="12.75" x14ac:dyDescent="0.2">
      <c r="C7" s="82" t="s">
        <v>90</v>
      </c>
    </row>
    <row r="13" spans="1:7" ht="84" x14ac:dyDescent="0.2">
      <c r="B13" s="3"/>
      <c r="C13" s="3"/>
      <c r="D13" s="5" t="s">
        <v>79</v>
      </c>
      <c r="E13" s="5" t="s">
        <v>80</v>
      </c>
      <c r="F13" s="79" t="s">
        <v>28</v>
      </c>
    </row>
    <row r="14" spans="1:7" ht="12" customHeight="1" x14ac:dyDescent="0.2">
      <c r="B14" s="116" t="s">
        <v>111</v>
      </c>
      <c r="C14" s="3" t="s">
        <v>20</v>
      </c>
      <c r="D14" s="23">
        <v>72.198458999989683</v>
      </c>
      <c r="E14" s="23">
        <v>57.62906599998886</v>
      </c>
      <c r="F14" s="81">
        <v>14.569393000000822</v>
      </c>
      <c r="G14" s="97"/>
    </row>
    <row r="15" spans="1:7" x14ac:dyDescent="0.2">
      <c r="B15" s="117"/>
      <c r="C15" s="3" t="s">
        <v>27</v>
      </c>
      <c r="D15" s="23">
        <v>548.07397500003515</v>
      </c>
      <c r="E15" s="23">
        <v>538.70020300002182</v>
      </c>
      <c r="F15" s="81">
        <v>9.3737720000133322</v>
      </c>
      <c r="G15" s="97"/>
    </row>
    <row r="16" spans="1:7" x14ac:dyDescent="0.2">
      <c r="B16" s="117"/>
      <c r="C16" s="3" t="s">
        <v>8</v>
      </c>
      <c r="D16" s="23">
        <v>117.94713399999274</v>
      </c>
      <c r="E16" s="23">
        <v>110.30935299999928</v>
      </c>
      <c r="F16" s="81">
        <v>7.6377809999934669</v>
      </c>
      <c r="G16" s="97"/>
    </row>
    <row r="17" spans="2:7" x14ac:dyDescent="0.2">
      <c r="B17" s="117"/>
      <c r="C17" s="3" t="s">
        <v>18</v>
      </c>
      <c r="D17" s="23">
        <v>141.76753799997022</v>
      </c>
      <c r="E17" s="23">
        <v>136.94708199997385</v>
      </c>
      <c r="F17" s="81">
        <v>4.8204559999963692</v>
      </c>
      <c r="G17" s="97"/>
    </row>
    <row r="18" spans="2:7" x14ac:dyDescent="0.2">
      <c r="B18" s="117"/>
      <c r="C18" s="3" t="s">
        <v>22</v>
      </c>
      <c r="D18" s="23">
        <v>24.275553000006649</v>
      </c>
      <c r="E18" s="23">
        <v>20.391646000001639</v>
      </c>
      <c r="F18" s="81">
        <v>3.88390700000501</v>
      </c>
      <c r="G18" s="97"/>
    </row>
    <row r="19" spans="2:7" x14ac:dyDescent="0.2">
      <c r="B19" s="117"/>
      <c r="C19" s="3" t="s">
        <v>9</v>
      </c>
      <c r="D19" s="23">
        <v>259.68511399994543</v>
      </c>
      <c r="E19" s="23">
        <v>257.82227299995651</v>
      </c>
      <c r="F19" s="81">
        <v>1.8628409999889186</v>
      </c>
      <c r="G19" s="97"/>
    </row>
    <row r="20" spans="2:7" x14ac:dyDescent="0.2">
      <c r="B20" s="117"/>
      <c r="C20" s="3" t="s">
        <v>7</v>
      </c>
      <c r="D20" s="23">
        <v>17.168200000005335</v>
      </c>
      <c r="E20" s="23">
        <v>15.872687000004497</v>
      </c>
      <c r="F20" s="81">
        <v>1.2955130000008381</v>
      </c>
      <c r="G20" s="97"/>
    </row>
    <row r="21" spans="2:7" x14ac:dyDescent="0.2">
      <c r="B21" s="117"/>
      <c r="C21" s="3" t="s">
        <v>14</v>
      </c>
      <c r="D21" s="23">
        <v>8.3835070000026786</v>
      </c>
      <c r="E21" s="23">
        <v>7.3778770000015754</v>
      </c>
      <c r="F21" s="81">
        <v>1.0056300000011031</v>
      </c>
      <c r="G21" s="97"/>
    </row>
    <row r="22" spans="2:7" x14ac:dyDescent="0.2">
      <c r="B22" s="117"/>
      <c r="C22" s="3" t="s">
        <v>23</v>
      </c>
      <c r="D22" s="23">
        <v>7.2606620000024495</v>
      </c>
      <c r="E22" s="23">
        <v>6.4258570000002315</v>
      </c>
      <c r="F22" s="81">
        <v>0.83480500000221802</v>
      </c>
      <c r="G22" s="97"/>
    </row>
    <row r="23" spans="2:7" x14ac:dyDescent="0.2">
      <c r="B23" s="117"/>
      <c r="C23" s="3" t="s">
        <v>10</v>
      </c>
      <c r="D23" s="23">
        <v>3.9808650000012329</v>
      </c>
      <c r="E23" s="23">
        <v>3.256826000001781</v>
      </c>
      <c r="F23" s="81">
        <v>0.72403899999945187</v>
      </c>
      <c r="G23" s="97"/>
    </row>
    <row r="24" spans="2:7" x14ac:dyDescent="0.2">
      <c r="B24" s="117"/>
      <c r="C24" s="3" t="s">
        <v>13</v>
      </c>
      <c r="D24" s="23">
        <v>4.7779680000013416</v>
      </c>
      <c r="E24" s="23">
        <v>4.3808320000017629</v>
      </c>
      <c r="F24" s="81">
        <v>0.39713599999957871</v>
      </c>
      <c r="G24" s="97"/>
    </row>
    <row r="25" spans="2:7" x14ac:dyDescent="0.2">
      <c r="B25" s="117"/>
      <c r="C25" s="3" t="s">
        <v>3</v>
      </c>
      <c r="D25" s="23">
        <v>32.219782000007946</v>
      </c>
      <c r="E25" s="23">
        <v>31.83132300001088</v>
      </c>
      <c r="F25" s="81">
        <v>0.38845899999706646</v>
      </c>
      <c r="G25" s="97"/>
    </row>
    <row r="26" spans="2:7" x14ac:dyDescent="0.2">
      <c r="B26" s="117"/>
      <c r="C26" s="3" t="s">
        <v>2</v>
      </c>
      <c r="D26" s="23">
        <v>10.636600000003916</v>
      </c>
      <c r="E26" s="23">
        <v>10.29206400000729</v>
      </c>
      <c r="F26" s="81">
        <v>0.34453599999662643</v>
      </c>
      <c r="G26" s="97"/>
    </row>
    <row r="27" spans="2:7" x14ac:dyDescent="0.2">
      <c r="B27" s="117"/>
      <c r="C27" s="3" t="s">
        <v>5</v>
      </c>
      <c r="D27" s="23">
        <v>4.1081490000010268</v>
      </c>
      <c r="E27" s="23">
        <v>4.0330010000023568</v>
      </c>
      <c r="F27" s="81">
        <v>7.5147999998669945E-2</v>
      </c>
      <c r="G27" s="97"/>
    </row>
    <row r="28" spans="2:7" ht="12" customHeight="1" x14ac:dyDescent="0.2">
      <c r="B28" s="117"/>
      <c r="C28" s="3" t="s">
        <v>26</v>
      </c>
      <c r="D28" s="23">
        <v>75.283227999987844</v>
      </c>
      <c r="E28" s="23">
        <v>75.236801000005116</v>
      </c>
      <c r="F28" s="81">
        <v>4.6426999982728034E-2</v>
      </c>
      <c r="G28" s="97"/>
    </row>
    <row r="29" spans="2:7" x14ac:dyDescent="0.2">
      <c r="B29" s="116" t="s">
        <v>112</v>
      </c>
      <c r="C29" s="3" t="s">
        <v>12</v>
      </c>
      <c r="D29" s="23">
        <v>4.9599330000008717</v>
      </c>
      <c r="E29" s="23">
        <v>4.9646110000013408</v>
      </c>
      <c r="F29" s="81">
        <v>-4.6780000004691402E-3</v>
      </c>
      <c r="G29" s="97"/>
    </row>
    <row r="30" spans="2:7" ht="12" customHeight="1" x14ac:dyDescent="0.2">
      <c r="B30" s="117"/>
      <c r="C30" s="3" t="s">
        <v>19</v>
      </c>
      <c r="D30" s="23">
        <v>49.42480099997551</v>
      </c>
      <c r="E30" s="23">
        <v>49.519600999989102</v>
      </c>
      <c r="F30" s="81">
        <v>-9.4800000013592012E-2</v>
      </c>
      <c r="G30" s="97"/>
    </row>
    <row r="31" spans="2:7" x14ac:dyDescent="0.2">
      <c r="B31" s="117"/>
      <c r="C31" s="3" t="s">
        <v>25</v>
      </c>
      <c r="D31" s="23">
        <v>31.285368000007985</v>
      </c>
      <c r="E31" s="23">
        <v>32.292446000003004</v>
      </c>
      <c r="F31" s="81">
        <v>-1.007077999995019</v>
      </c>
      <c r="G31" s="97"/>
    </row>
    <row r="32" spans="2:7" x14ac:dyDescent="0.2">
      <c r="B32" s="117"/>
      <c r="C32" s="3" t="s">
        <v>21</v>
      </c>
      <c r="D32" s="23">
        <v>18.131163000005749</v>
      </c>
      <c r="E32" s="23">
        <v>19.523460000003745</v>
      </c>
      <c r="F32" s="81">
        <v>-1.3922969999979955</v>
      </c>
      <c r="G32" s="97"/>
    </row>
    <row r="33" spans="2:7" x14ac:dyDescent="0.2">
      <c r="B33" s="117"/>
      <c r="C33" s="3" t="s">
        <v>17</v>
      </c>
      <c r="D33" s="23">
        <v>3.5576850000002236</v>
      </c>
      <c r="E33" s="23">
        <v>6.1886930000010398</v>
      </c>
      <c r="F33" s="81">
        <v>-2.6310080000008162</v>
      </c>
      <c r="G33" s="97"/>
    </row>
    <row r="34" spans="2:7" x14ac:dyDescent="0.2">
      <c r="B34" s="117"/>
      <c r="C34" s="3" t="s">
        <v>24</v>
      </c>
      <c r="D34" s="23">
        <v>12.625888000003984</v>
      </c>
      <c r="E34" s="23">
        <v>16.91010700000373</v>
      </c>
      <c r="F34" s="81">
        <v>-4.2842189999997462</v>
      </c>
      <c r="G34" s="97"/>
    </row>
    <row r="35" spans="2:7" x14ac:dyDescent="0.2">
      <c r="B35" s="117"/>
      <c r="C35" s="3" t="s">
        <v>4</v>
      </c>
      <c r="D35" s="23">
        <v>51.63559299997457</v>
      </c>
      <c r="E35" s="23">
        <v>56.143789999951018</v>
      </c>
      <c r="F35" s="81">
        <v>-4.5081969999764482</v>
      </c>
      <c r="G35" s="97"/>
    </row>
    <row r="36" spans="2:7" x14ac:dyDescent="0.2">
      <c r="B36" s="117"/>
      <c r="C36" s="3" t="s">
        <v>1</v>
      </c>
      <c r="D36" s="23">
        <v>75.516696999989577</v>
      </c>
      <c r="E36" s="23">
        <v>80.365433999982301</v>
      </c>
      <c r="F36" s="81">
        <v>-4.8487369999927239</v>
      </c>
      <c r="G36" s="97"/>
    </row>
    <row r="37" spans="2:7" x14ac:dyDescent="0.2">
      <c r="B37" s="117"/>
      <c r="C37" s="3" t="s">
        <v>16</v>
      </c>
      <c r="D37" s="23">
        <v>20.125299000006553</v>
      </c>
      <c r="E37" s="23">
        <v>25.337169000006067</v>
      </c>
      <c r="F37" s="81">
        <v>-5.2118699999995144</v>
      </c>
      <c r="G37" s="97"/>
    </row>
    <row r="38" spans="2:7" x14ac:dyDescent="0.2">
      <c r="B38" s="117"/>
      <c r="C38" s="3" t="s">
        <v>15</v>
      </c>
      <c r="D38" s="23">
        <v>17.536392000003406</v>
      </c>
      <c r="E38" s="23">
        <v>24.993008000004423</v>
      </c>
      <c r="F38" s="81">
        <v>-7.4566160000010164</v>
      </c>
      <c r="G38" s="97"/>
    </row>
    <row r="39" spans="2:7" x14ac:dyDescent="0.2">
      <c r="B39" s="117"/>
      <c r="C39" s="3" t="s">
        <v>6</v>
      </c>
      <c r="D39" s="23">
        <v>141.03483999997516</v>
      </c>
      <c r="E39" s="23">
        <v>148.79890599991737</v>
      </c>
      <c r="F39" s="81">
        <v>-7.7640659999422041</v>
      </c>
      <c r="G39" s="97"/>
    </row>
    <row r="40" spans="2:7" x14ac:dyDescent="0.2">
      <c r="B40" s="117"/>
      <c r="C40" s="3" t="s">
        <v>11</v>
      </c>
      <c r="D40" s="23">
        <v>208.47378299994122</v>
      </c>
      <c r="E40" s="23">
        <v>216.53005999994048</v>
      </c>
      <c r="F40" s="81">
        <v>-8.0562769999992554</v>
      </c>
      <c r="G40" s="97"/>
    </row>
    <row r="41" spans="2:7" x14ac:dyDescent="0.2">
      <c r="B41" s="3"/>
      <c r="C41" s="3"/>
      <c r="D41" s="3"/>
      <c r="E41" s="3"/>
      <c r="F41" s="3"/>
    </row>
    <row r="42" spans="2:7" x14ac:dyDescent="0.2">
      <c r="C42" s="1" t="s">
        <v>75</v>
      </c>
    </row>
    <row r="43" spans="2:7" x14ac:dyDescent="0.2">
      <c r="C43" s="103" t="s">
        <v>105</v>
      </c>
    </row>
    <row r="64" spans="10:15" x14ac:dyDescent="0.2">
      <c r="J64" s="3"/>
      <c r="K64" s="6"/>
      <c r="L64" s="6"/>
      <c r="N64" s="24"/>
      <c r="O64" s="24"/>
    </row>
    <row r="65" spans="10:15" x14ac:dyDescent="0.2">
      <c r="J65" s="3"/>
      <c r="K65" s="6"/>
      <c r="L65" s="6"/>
      <c r="N65" s="24"/>
      <c r="O65" s="24"/>
    </row>
    <row r="66" spans="10:15" x14ac:dyDescent="0.2">
      <c r="J66" s="3"/>
      <c r="K66" s="6"/>
      <c r="L66" s="6"/>
      <c r="N66" s="24"/>
      <c r="O66" s="24"/>
    </row>
    <row r="67" spans="10:15" x14ac:dyDescent="0.2">
      <c r="J67" s="3"/>
      <c r="K67" s="6"/>
      <c r="L67" s="6"/>
      <c r="N67" s="24"/>
      <c r="O67" s="24"/>
    </row>
    <row r="68" spans="10:15" x14ac:dyDescent="0.2">
      <c r="J68" s="3"/>
      <c r="K68" s="6"/>
      <c r="L68" s="6"/>
      <c r="N68" s="24"/>
      <c r="O68" s="24"/>
    </row>
    <row r="69" spans="10:15" x14ac:dyDescent="0.2">
      <c r="J69" s="3"/>
      <c r="K69" s="6"/>
      <c r="L69" s="6"/>
      <c r="N69" s="24"/>
      <c r="O69" s="24"/>
    </row>
    <row r="70" spans="10:15" x14ac:dyDescent="0.2">
      <c r="J70" s="3"/>
      <c r="K70" s="6"/>
      <c r="L70" s="6"/>
      <c r="N70" s="24"/>
      <c r="O70" s="24"/>
    </row>
    <row r="71" spans="10:15" x14ac:dyDescent="0.2">
      <c r="J71" s="3"/>
      <c r="K71" s="6"/>
      <c r="L71" s="6"/>
      <c r="N71" s="24"/>
      <c r="O71" s="24"/>
    </row>
    <row r="72" spans="10:15" x14ac:dyDescent="0.2">
      <c r="J72" s="3"/>
      <c r="K72" s="6"/>
      <c r="L72" s="6"/>
      <c r="N72" s="24"/>
      <c r="O72" s="24"/>
    </row>
    <row r="73" spans="10:15" x14ac:dyDescent="0.2">
      <c r="J73" s="3"/>
      <c r="K73" s="6"/>
      <c r="L73" s="6"/>
      <c r="N73" s="24"/>
      <c r="O73" s="24"/>
    </row>
    <row r="74" spans="10:15" x14ac:dyDescent="0.2">
      <c r="J74" s="3"/>
      <c r="K74" s="6"/>
      <c r="L74" s="6"/>
      <c r="N74" s="24"/>
      <c r="O74" s="24"/>
    </row>
    <row r="75" spans="10:15" x14ac:dyDescent="0.2">
      <c r="J75" s="3"/>
      <c r="K75" s="6"/>
      <c r="L75" s="6"/>
      <c r="N75" s="24"/>
      <c r="O75" s="24"/>
    </row>
    <row r="76" spans="10:15" x14ac:dyDescent="0.2">
      <c r="J76" s="3"/>
      <c r="K76" s="6"/>
      <c r="L76" s="6"/>
      <c r="N76" s="24"/>
      <c r="O76" s="24"/>
    </row>
    <row r="77" spans="10:15" x14ac:dyDescent="0.2">
      <c r="J77" s="3"/>
      <c r="K77" s="6"/>
      <c r="L77" s="6"/>
      <c r="N77" s="24"/>
      <c r="O77" s="24"/>
    </row>
    <row r="78" spans="10:15" x14ac:dyDescent="0.2">
      <c r="J78" s="3"/>
      <c r="K78" s="6"/>
      <c r="L78" s="6"/>
      <c r="N78" s="24"/>
      <c r="O78" s="24"/>
    </row>
    <row r="79" spans="10:15" x14ac:dyDescent="0.2">
      <c r="J79" s="3"/>
      <c r="K79" s="6"/>
      <c r="L79" s="6"/>
      <c r="N79" s="24"/>
      <c r="O79" s="24"/>
    </row>
    <row r="80" spans="10:15" x14ac:dyDescent="0.2">
      <c r="J80" s="3"/>
      <c r="K80" s="6"/>
      <c r="L80" s="6"/>
      <c r="N80" s="24"/>
      <c r="O80" s="24"/>
    </row>
    <row r="81" spans="10:15" x14ac:dyDescent="0.2">
      <c r="J81" s="3"/>
      <c r="K81" s="6"/>
      <c r="L81" s="6"/>
      <c r="N81" s="24"/>
      <c r="O81" s="24"/>
    </row>
    <row r="82" spans="10:15" x14ac:dyDescent="0.2">
      <c r="J82" s="3"/>
      <c r="K82" s="6"/>
      <c r="L82" s="6"/>
      <c r="N82" s="24"/>
      <c r="O82" s="24"/>
    </row>
    <row r="83" spans="10:15" x14ac:dyDescent="0.2">
      <c r="J83" s="3"/>
      <c r="K83" s="6"/>
      <c r="L83" s="6"/>
      <c r="N83" s="24"/>
      <c r="O83" s="24"/>
    </row>
    <row r="84" spans="10:15" x14ac:dyDescent="0.2">
      <c r="J84" s="3"/>
      <c r="K84" s="6"/>
      <c r="L84" s="6"/>
      <c r="N84" s="24"/>
      <c r="O84" s="24"/>
    </row>
    <row r="85" spans="10:15" x14ac:dyDescent="0.2">
      <c r="J85" s="3"/>
      <c r="K85" s="6"/>
      <c r="L85" s="6"/>
      <c r="N85" s="24"/>
      <c r="O85" s="24"/>
    </row>
    <row r="86" spans="10:15" x14ac:dyDescent="0.2">
      <c r="J86" s="3"/>
      <c r="K86" s="6"/>
      <c r="L86" s="6"/>
      <c r="N86" s="24"/>
      <c r="O86" s="24"/>
    </row>
    <row r="87" spans="10:15" x14ac:dyDescent="0.2">
      <c r="J87" s="3"/>
      <c r="K87" s="6"/>
      <c r="L87" s="6"/>
      <c r="N87" s="24"/>
      <c r="O87" s="24"/>
    </row>
    <row r="88" spans="10:15" x14ac:dyDescent="0.2">
      <c r="J88" s="3"/>
      <c r="K88" s="6"/>
      <c r="L88" s="6"/>
      <c r="N88" s="24"/>
      <c r="O88" s="24"/>
    </row>
    <row r="89" spans="10:15" x14ac:dyDescent="0.2">
      <c r="J89" s="3"/>
      <c r="K89" s="6"/>
      <c r="L89" s="6"/>
      <c r="N89" s="24"/>
      <c r="O89" s="24"/>
    </row>
    <row r="90" spans="10:15" x14ac:dyDescent="0.2">
      <c r="J90" s="3"/>
      <c r="K90" s="6"/>
      <c r="L90" s="6"/>
      <c r="N90" s="24"/>
      <c r="O90" s="24"/>
    </row>
  </sheetData>
  <sortState xmlns:xlrd2="http://schemas.microsoft.com/office/spreadsheetml/2017/richdata2" ref="J14:M39">
    <sortCondition descending="1" ref="M39"/>
  </sortState>
  <mergeCells count="2">
    <mergeCell ref="B14:B28"/>
    <mergeCell ref="B29:B4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H44"/>
  <sheetViews>
    <sheetView showGridLines="0" zoomScaleNormal="100" workbookViewId="0"/>
  </sheetViews>
  <sheetFormatPr defaultRowHeight="12" x14ac:dyDescent="0.2"/>
  <cols>
    <col min="1" max="2" width="9.33203125" style="1"/>
    <col min="3" max="3" width="14.1640625" style="1" customWidth="1"/>
    <col min="4" max="5" width="11.1640625" style="1" customWidth="1"/>
    <col min="6" max="6" width="14.5" style="1" customWidth="1"/>
    <col min="7" max="7" width="19" style="1" customWidth="1"/>
    <col min="8" max="8" width="14.1640625" style="1" customWidth="1"/>
    <col min="9" max="16384" width="9.33203125" style="1"/>
  </cols>
  <sheetData>
    <row r="3" spans="3:8" x14ac:dyDescent="0.2">
      <c r="C3" s="101" t="s">
        <v>108</v>
      </c>
    </row>
    <row r="4" spans="3:8" x14ac:dyDescent="0.2">
      <c r="C4" s="102" t="s">
        <v>110</v>
      </c>
    </row>
    <row r="6" spans="3:8" ht="15.75" x14ac:dyDescent="0.2">
      <c r="C6" s="69" t="s">
        <v>115</v>
      </c>
    </row>
    <row r="7" spans="3:8" ht="12.75" x14ac:dyDescent="0.2">
      <c r="C7" s="82" t="s">
        <v>90</v>
      </c>
    </row>
    <row r="13" spans="3:8" ht="24" x14ac:dyDescent="0.2">
      <c r="C13" s="3"/>
      <c r="D13" s="5">
        <v>2010</v>
      </c>
      <c r="E13" s="5">
        <v>2020</v>
      </c>
      <c r="F13" s="79" t="s">
        <v>28</v>
      </c>
      <c r="G13" s="79" t="s">
        <v>106</v>
      </c>
      <c r="H13" s="79" t="s">
        <v>107</v>
      </c>
    </row>
    <row r="14" spans="3:8" x14ac:dyDescent="0.2">
      <c r="C14" s="1" t="s">
        <v>0</v>
      </c>
      <c r="D14" s="24">
        <v>1342.7311419997907</v>
      </c>
      <c r="E14" s="24">
        <v>1962.0741759998382</v>
      </c>
      <c r="F14" s="100">
        <f>SUM(F15:F41)</f>
        <v>619.34303400004762</v>
      </c>
      <c r="G14" s="100">
        <f t="shared" ref="G14" si="0">+F14/F$14*100</f>
        <v>100</v>
      </c>
      <c r="H14" s="100">
        <f>+E14/D14*100-100</f>
        <v>46.125617752309779</v>
      </c>
    </row>
    <row r="15" spans="3:8" x14ac:dyDescent="0.2">
      <c r="C15" s="3" t="s">
        <v>27</v>
      </c>
      <c r="D15" s="6">
        <v>377.76373899992967</v>
      </c>
      <c r="E15" s="6">
        <v>548.07397500003515</v>
      </c>
      <c r="F15" s="81">
        <f t="shared" ref="F15:F41" si="1">+E15-D15</f>
        <v>170.31023600010548</v>
      </c>
      <c r="G15" s="81">
        <f>+F15/F$14*100</f>
        <v>27.498530967588536</v>
      </c>
      <c r="H15" s="100">
        <f t="shared" ref="H15:H41" si="2">+E15/D15*100-100</f>
        <v>45.083796674338089</v>
      </c>
    </row>
    <row r="16" spans="3:8" x14ac:dyDescent="0.2">
      <c r="C16" s="3" t="s">
        <v>6</v>
      </c>
      <c r="D16" s="6">
        <v>51.868499999986291</v>
      </c>
      <c r="E16" s="6">
        <v>141.03483999997516</v>
      </c>
      <c r="F16" s="81">
        <f t="shared" si="1"/>
        <v>89.166339999988878</v>
      </c>
      <c r="G16" s="81">
        <f t="shared" ref="G16:G41" si="3">+F16/F$14*100</f>
        <v>14.396923046684662</v>
      </c>
      <c r="H16" s="100">
        <f t="shared" si="2"/>
        <v>171.90846081921097</v>
      </c>
    </row>
    <row r="17" spans="3:8" x14ac:dyDescent="0.2">
      <c r="C17" s="3" t="s">
        <v>9</v>
      </c>
      <c r="D17" s="6">
        <v>195.19595099995792</v>
      </c>
      <c r="E17" s="6">
        <v>259.68511399994543</v>
      </c>
      <c r="F17" s="81">
        <f t="shared" si="1"/>
        <v>64.489162999987514</v>
      </c>
      <c r="G17" s="81">
        <f t="shared" si="3"/>
        <v>10.412511235249083</v>
      </c>
      <c r="H17" s="100">
        <f t="shared" si="2"/>
        <v>33.038166350080388</v>
      </c>
    </row>
    <row r="18" spans="3:8" x14ac:dyDescent="0.2">
      <c r="C18" s="3" t="s">
        <v>11</v>
      </c>
      <c r="D18" s="6">
        <v>144.09682999996537</v>
      </c>
      <c r="E18" s="6">
        <v>208.47378299994122</v>
      </c>
      <c r="F18" s="81">
        <f t="shared" si="1"/>
        <v>64.376952999975856</v>
      </c>
      <c r="G18" s="81">
        <f t="shared" si="3"/>
        <v>10.394393650348363</v>
      </c>
      <c r="H18" s="100">
        <f t="shared" si="2"/>
        <v>44.676175735435208</v>
      </c>
    </row>
    <row r="19" spans="3:8" x14ac:dyDescent="0.2">
      <c r="C19" s="3" t="s">
        <v>18</v>
      </c>
      <c r="D19" s="6">
        <v>96.337648999992808</v>
      </c>
      <c r="E19" s="6">
        <v>141.76753799997022</v>
      </c>
      <c r="F19" s="81">
        <f t="shared" si="1"/>
        <v>45.429888999977408</v>
      </c>
      <c r="G19" s="81">
        <f t="shared" si="3"/>
        <v>7.3351739675777017</v>
      </c>
      <c r="H19" s="100">
        <f t="shared" si="2"/>
        <v>47.156941726884781</v>
      </c>
    </row>
    <row r="20" spans="3:8" x14ac:dyDescent="0.2">
      <c r="C20" s="3" t="s">
        <v>20</v>
      </c>
      <c r="D20" s="6">
        <v>39.746638999983098</v>
      </c>
      <c r="E20" s="6">
        <v>72.198458999989683</v>
      </c>
      <c r="F20" s="81">
        <f t="shared" si="1"/>
        <v>32.451820000006585</v>
      </c>
      <c r="G20" s="81">
        <f t="shared" si="3"/>
        <v>5.2397166381957057</v>
      </c>
      <c r="H20" s="100">
        <f t="shared" si="2"/>
        <v>81.646702253290869</v>
      </c>
    </row>
    <row r="21" spans="3:8" x14ac:dyDescent="0.2">
      <c r="C21" s="3" t="s">
        <v>8</v>
      </c>
      <c r="D21" s="6">
        <v>97.80503199999302</v>
      </c>
      <c r="E21" s="6">
        <v>117.94713399999274</v>
      </c>
      <c r="F21" s="81">
        <f t="shared" si="1"/>
        <v>20.142101999999724</v>
      </c>
      <c r="G21" s="81">
        <f t="shared" si="3"/>
        <v>3.2521722041356123</v>
      </c>
      <c r="H21" s="100">
        <f t="shared" si="2"/>
        <v>20.594136710676779</v>
      </c>
    </row>
    <row r="22" spans="3:8" x14ac:dyDescent="0.2">
      <c r="C22" s="3" t="s">
        <v>1</v>
      </c>
      <c r="D22" s="6">
        <v>58.550136999980474</v>
      </c>
      <c r="E22" s="6">
        <v>75.516696999989577</v>
      </c>
      <c r="F22" s="81">
        <f t="shared" si="1"/>
        <v>16.966560000009103</v>
      </c>
      <c r="G22" s="81">
        <f t="shared" si="3"/>
        <v>2.7394447129614119</v>
      </c>
      <c r="H22" s="100">
        <f t="shared" si="2"/>
        <v>28.97783142679026</v>
      </c>
    </row>
    <row r="23" spans="3:8" x14ac:dyDescent="0.2">
      <c r="C23" s="3" t="s">
        <v>4</v>
      </c>
      <c r="D23" s="6">
        <v>34.776677999993424</v>
      </c>
      <c r="E23" s="6">
        <v>51.63559299997457</v>
      </c>
      <c r="F23" s="81">
        <f t="shared" si="1"/>
        <v>16.858914999981145</v>
      </c>
      <c r="G23" s="81">
        <f t="shared" si="3"/>
        <v>2.7220641993980754</v>
      </c>
      <c r="H23" s="100">
        <f t="shared" si="2"/>
        <v>48.477646427253148</v>
      </c>
    </row>
    <row r="24" spans="3:8" x14ac:dyDescent="0.2">
      <c r="C24" s="3" t="s">
        <v>26</v>
      </c>
      <c r="D24" s="6">
        <v>60.985709999975015</v>
      </c>
      <c r="E24" s="6">
        <v>75.283227999987844</v>
      </c>
      <c r="F24" s="81">
        <f t="shared" si="1"/>
        <v>14.297518000012829</v>
      </c>
      <c r="G24" s="81">
        <f t="shared" si="3"/>
        <v>2.3084974263247675</v>
      </c>
      <c r="H24" s="100">
        <f t="shared" si="2"/>
        <v>23.444046154449438</v>
      </c>
    </row>
    <row r="25" spans="3:8" x14ac:dyDescent="0.2">
      <c r="C25" s="3" t="s">
        <v>3</v>
      </c>
      <c r="D25" s="6">
        <v>17.997108000006243</v>
      </c>
      <c r="E25" s="6">
        <v>32.219782000007946</v>
      </c>
      <c r="F25" s="81">
        <f t="shared" si="1"/>
        <v>14.222674000001703</v>
      </c>
      <c r="G25" s="81">
        <f t="shared" si="3"/>
        <v>2.296413008497745</v>
      </c>
      <c r="H25" s="100">
        <f t="shared" si="2"/>
        <v>79.027552648996533</v>
      </c>
    </row>
    <row r="26" spans="3:8" x14ac:dyDescent="0.2">
      <c r="C26" s="3" t="s">
        <v>19</v>
      </c>
      <c r="D26" s="6">
        <v>36.738406999989706</v>
      </c>
      <c r="E26" s="6">
        <v>49.42480099997551</v>
      </c>
      <c r="F26" s="81">
        <f t="shared" si="1"/>
        <v>12.686393999985803</v>
      </c>
      <c r="G26" s="81">
        <f t="shared" si="3"/>
        <v>2.048363072407597</v>
      </c>
      <c r="H26" s="100">
        <f t="shared" si="2"/>
        <v>34.531693222271059</v>
      </c>
    </row>
    <row r="27" spans="3:8" x14ac:dyDescent="0.2">
      <c r="C27" s="3" t="s">
        <v>22</v>
      </c>
      <c r="D27" s="6">
        <v>12.101385000004139</v>
      </c>
      <c r="E27" s="6">
        <v>24.275553000006649</v>
      </c>
      <c r="F27" s="81">
        <f t="shared" si="1"/>
        <v>12.17416800000251</v>
      </c>
      <c r="G27" s="81">
        <f t="shared" si="3"/>
        <v>1.9656583398339433</v>
      </c>
      <c r="H27" s="100">
        <f t="shared" si="2"/>
        <v>100.60144355376138</v>
      </c>
    </row>
    <row r="28" spans="3:8" x14ac:dyDescent="0.2">
      <c r="C28" s="3" t="s">
        <v>16</v>
      </c>
      <c r="D28" s="6">
        <v>13.338091000004532</v>
      </c>
      <c r="E28" s="6">
        <v>20.125299000006553</v>
      </c>
      <c r="F28" s="81">
        <f t="shared" si="1"/>
        <v>6.7872080000020212</v>
      </c>
      <c r="G28" s="81">
        <f t="shared" si="3"/>
        <v>1.0958721786481738</v>
      </c>
      <c r="H28" s="100">
        <f t="shared" si="2"/>
        <v>50.885902637789144</v>
      </c>
    </row>
    <row r="29" spans="3:8" x14ac:dyDescent="0.2">
      <c r="C29" s="3" t="s">
        <v>15</v>
      </c>
      <c r="D29" s="6">
        <v>11.216870000002471</v>
      </c>
      <c r="E29" s="6">
        <v>17.536392000003406</v>
      </c>
      <c r="F29" s="81">
        <f t="shared" si="1"/>
        <v>6.3195220000009353</v>
      </c>
      <c r="G29" s="81">
        <f t="shared" si="3"/>
        <v>1.0203589373058888</v>
      </c>
      <c r="H29" s="100">
        <f t="shared" si="2"/>
        <v>56.339442286480477</v>
      </c>
    </row>
    <row r="30" spans="3:8" x14ac:dyDescent="0.2">
      <c r="C30" s="3" t="s">
        <v>21</v>
      </c>
      <c r="D30" s="6">
        <v>11.969004000004029</v>
      </c>
      <c r="E30" s="6">
        <v>18.131163000005749</v>
      </c>
      <c r="F30" s="81">
        <f t="shared" si="1"/>
        <v>6.1621590000017203</v>
      </c>
      <c r="G30" s="81">
        <f t="shared" si="3"/>
        <v>0.99495088532815346</v>
      </c>
      <c r="H30" s="100">
        <f t="shared" si="2"/>
        <v>51.484308970066735</v>
      </c>
    </row>
    <row r="31" spans="3:8" x14ac:dyDescent="0.2">
      <c r="C31" s="3" t="s">
        <v>2</v>
      </c>
      <c r="D31" s="6">
        <v>5.1393260000016596</v>
      </c>
      <c r="E31" s="6">
        <v>10.636600000003916</v>
      </c>
      <c r="F31" s="81">
        <f t="shared" si="1"/>
        <v>5.4972740000022569</v>
      </c>
      <c r="G31" s="81">
        <f t="shared" si="3"/>
        <v>0.88759761525013525</v>
      </c>
      <c r="H31" s="100">
        <f t="shared" si="2"/>
        <v>106.96488216549179</v>
      </c>
    </row>
    <row r="32" spans="3:8" x14ac:dyDescent="0.2">
      <c r="C32" s="3" t="s">
        <v>24</v>
      </c>
      <c r="D32" s="6">
        <v>7.7345470000025225</v>
      </c>
      <c r="E32" s="6">
        <v>12.625888000003984</v>
      </c>
      <c r="F32" s="81">
        <f t="shared" si="1"/>
        <v>4.8913410000014617</v>
      </c>
      <c r="G32" s="81">
        <f t="shared" si="3"/>
        <v>0.78976281825769035</v>
      </c>
      <c r="H32" s="100">
        <f t="shared" si="2"/>
        <v>63.240174246789991</v>
      </c>
    </row>
    <row r="33" spans="3:8" x14ac:dyDescent="0.2">
      <c r="C33" s="3" t="s">
        <v>14</v>
      </c>
      <c r="D33" s="6">
        <v>4.2849720000011491</v>
      </c>
      <c r="E33" s="6">
        <v>8.3835070000026786</v>
      </c>
      <c r="F33" s="81">
        <f t="shared" si="1"/>
        <v>4.0985350000015295</v>
      </c>
      <c r="G33" s="81">
        <f t="shared" si="3"/>
        <v>0.66175524305666356</v>
      </c>
      <c r="H33" s="100">
        <f t="shared" si="2"/>
        <v>95.649049748759865</v>
      </c>
    </row>
    <row r="34" spans="3:8" x14ac:dyDescent="0.2">
      <c r="C34" s="3" t="s">
        <v>23</v>
      </c>
      <c r="D34" s="6">
        <v>4.927668000002166</v>
      </c>
      <c r="E34" s="6">
        <v>7.2606620000024495</v>
      </c>
      <c r="F34" s="81">
        <f t="shared" si="1"/>
        <v>2.3329940000002836</v>
      </c>
      <c r="G34" s="81">
        <f t="shared" si="3"/>
        <v>0.37668850248182562</v>
      </c>
      <c r="H34" s="100">
        <f t="shared" si="2"/>
        <v>47.344788650519035</v>
      </c>
    </row>
    <row r="35" spans="3:8" x14ac:dyDescent="0.2">
      <c r="C35" s="3" t="s">
        <v>12</v>
      </c>
      <c r="D35" s="6">
        <v>2.8408820000005179</v>
      </c>
      <c r="E35" s="6">
        <v>4.9599330000008717</v>
      </c>
      <c r="F35" s="81">
        <f t="shared" si="1"/>
        <v>2.1190510000003537</v>
      </c>
      <c r="G35" s="81">
        <f t="shared" si="3"/>
        <v>0.34214496388445548</v>
      </c>
      <c r="H35" s="100">
        <f t="shared" si="2"/>
        <v>74.591306502697648</v>
      </c>
    </row>
    <row r="36" spans="3:8" x14ac:dyDescent="0.2">
      <c r="C36" s="3" t="s">
        <v>17</v>
      </c>
      <c r="D36" s="6">
        <v>1.560525999999806</v>
      </c>
      <c r="E36" s="6">
        <v>3.5576850000002236</v>
      </c>
      <c r="F36" s="81">
        <f t="shared" si="1"/>
        <v>1.9971590000004176</v>
      </c>
      <c r="G36" s="81">
        <f t="shared" si="3"/>
        <v>0.32246410960686839</v>
      </c>
      <c r="H36" s="100">
        <f t="shared" si="2"/>
        <v>127.97986063677672</v>
      </c>
    </row>
    <row r="37" spans="3:8" x14ac:dyDescent="0.2">
      <c r="C37" s="3" t="s">
        <v>25</v>
      </c>
      <c r="D37" s="6">
        <v>29.322986000007941</v>
      </c>
      <c r="E37" s="6">
        <v>31.285368000007985</v>
      </c>
      <c r="F37" s="81">
        <f t="shared" si="1"/>
        <v>1.9623820000000443</v>
      </c>
      <c r="G37" s="81">
        <f t="shared" si="3"/>
        <v>0.31684896612559516</v>
      </c>
      <c r="H37" s="100">
        <f t="shared" si="2"/>
        <v>6.6922993449558987</v>
      </c>
    </row>
    <row r="38" spans="3:8" x14ac:dyDescent="0.2">
      <c r="C38" s="3" t="s">
        <v>13</v>
      </c>
      <c r="D38" s="6">
        <v>2.8396820000008307</v>
      </c>
      <c r="E38" s="6">
        <v>4.7779680000013416</v>
      </c>
      <c r="F38" s="81">
        <f t="shared" si="1"/>
        <v>1.9382860000005109</v>
      </c>
      <c r="G38" s="81">
        <f t="shared" si="3"/>
        <v>0.31295839197254327</v>
      </c>
      <c r="H38" s="100">
        <f t="shared" si="2"/>
        <v>68.257149920306006</v>
      </c>
    </row>
    <row r="39" spans="3:8" x14ac:dyDescent="0.2">
      <c r="C39" s="3" t="s">
        <v>5</v>
      </c>
      <c r="D39" s="6">
        <v>3.2424430000007858</v>
      </c>
      <c r="E39" s="6">
        <v>4.1081490000010268</v>
      </c>
      <c r="F39" s="81">
        <f t="shared" si="1"/>
        <v>0.865706000000241</v>
      </c>
      <c r="G39" s="81">
        <f t="shared" si="3"/>
        <v>0.13977811204382973</v>
      </c>
      <c r="H39" s="100">
        <f t="shared" si="2"/>
        <v>26.699189469175906</v>
      </c>
    </row>
    <row r="40" spans="3:8" x14ac:dyDescent="0.2">
      <c r="C40" s="3" t="s">
        <v>10</v>
      </c>
      <c r="D40" s="6">
        <v>3.5645760000010447</v>
      </c>
      <c r="E40" s="6">
        <v>3.9808650000012329</v>
      </c>
      <c r="F40" s="81">
        <f t="shared" si="1"/>
        <v>0.4162890000001882</v>
      </c>
      <c r="G40" s="81">
        <f t="shared" si="3"/>
        <v>6.7214609214472282E-2</v>
      </c>
      <c r="H40" s="100">
        <f t="shared" si="2"/>
        <v>11.678499771082613</v>
      </c>
    </row>
    <row r="41" spans="3:8" x14ac:dyDescent="0.2">
      <c r="C41" s="3" t="s">
        <v>7</v>
      </c>
      <c r="D41" s="6">
        <v>16.785804000004468</v>
      </c>
      <c r="E41" s="6">
        <v>17.168200000005335</v>
      </c>
      <c r="F41" s="81">
        <f t="shared" si="1"/>
        <v>0.38239600000086682</v>
      </c>
      <c r="G41" s="81">
        <f t="shared" si="3"/>
        <v>6.1742197620460751E-2</v>
      </c>
      <c r="H41" s="100">
        <f t="shared" si="2"/>
        <v>2.2780916541189384</v>
      </c>
    </row>
    <row r="42" spans="3:8" x14ac:dyDescent="0.2">
      <c r="G42" s="25"/>
    </row>
    <row r="43" spans="3:8" x14ac:dyDescent="0.2">
      <c r="C43" s="1" t="s">
        <v>95</v>
      </c>
    </row>
    <row r="44" spans="3:8" x14ac:dyDescent="0.2">
      <c r="C44" s="1" t="s">
        <v>105</v>
      </c>
    </row>
  </sheetData>
  <sortState xmlns:xlrd2="http://schemas.microsoft.com/office/spreadsheetml/2017/richdata2" ref="C15:F41">
    <sortCondition descending="1" ref="F4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76"/>
  <sheetViews>
    <sheetView showGridLines="0" zoomScaleNormal="100" workbookViewId="0"/>
  </sheetViews>
  <sheetFormatPr defaultRowHeight="12" x14ac:dyDescent="0.2"/>
  <cols>
    <col min="1" max="2" width="9.33203125" style="1"/>
    <col min="3" max="3" width="14.1640625" style="1" customWidth="1"/>
    <col min="4" max="7" width="11.5" style="1" customWidth="1"/>
    <col min="8" max="15" width="9.33203125" style="1"/>
    <col min="16" max="16" width="24.33203125" style="1" bestFit="1" customWidth="1"/>
    <col min="17" max="16384" width="9.33203125" style="1"/>
  </cols>
  <sheetData>
    <row r="3" spans="1:7" x14ac:dyDescent="0.2">
      <c r="C3" s="101" t="s">
        <v>108</v>
      </c>
    </row>
    <row r="4" spans="1:7" x14ac:dyDescent="0.2">
      <c r="C4" s="102" t="s">
        <v>110</v>
      </c>
    </row>
    <row r="6" spans="1:7" ht="15.75" x14ac:dyDescent="0.2">
      <c r="C6" s="20" t="s">
        <v>116</v>
      </c>
    </row>
    <row r="7" spans="1:7" ht="12.75" x14ac:dyDescent="0.2">
      <c r="C7" s="22" t="s">
        <v>29</v>
      </c>
    </row>
    <row r="13" spans="1:7" ht="24" x14ac:dyDescent="0.2">
      <c r="C13" s="3"/>
      <c r="D13" s="5" t="s">
        <v>77</v>
      </c>
      <c r="E13" s="5" t="s">
        <v>76</v>
      </c>
      <c r="F13" s="5" t="s">
        <v>34</v>
      </c>
      <c r="G13" s="80" t="s">
        <v>35</v>
      </c>
    </row>
    <row r="14" spans="1:7" x14ac:dyDescent="0.2">
      <c r="A14" s="25"/>
      <c r="B14" s="25"/>
      <c r="C14" s="3" t="s">
        <v>0</v>
      </c>
      <c r="D14" s="23">
        <v>8.3540944175199936</v>
      </c>
      <c r="E14" s="23">
        <v>5.0950050353181666</v>
      </c>
      <c r="F14" s="23">
        <v>2.8576879845246443</v>
      </c>
      <c r="G14" s="81">
        <v>16.306787437361461</v>
      </c>
    </row>
    <row r="15" spans="1:7" x14ac:dyDescent="0.2">
      <c r="A15" s="25"/>
      <c r="B15" s="25"/>
      <c r="C15" s="3"/>
      <c r="D15" s="23"/>
      <c r="E15" s="23"/>
      <c r="F15" s="23"/>
      <c r="G15" s="81"/>
    </row>
    <row r="16" spans="1:7" x14ac:dyDescent="0.2">
      <c r="A16" s="25"/>
      <c r="B16" s="25"/>
      <c r="C16" s="3" t="s">
        <v>6</v>
      </c>
      <c r="D16" s="23">
        <v>28.592139936247385</v>
      </c>
      <c r="E16" s="23">
        <v>7.4467800739184433</v>
      </c>
      <c r="F16" s="23">
        <v>4.3416941441832888</v>
      </c>
      <c r="G16" s="81">
        <v>40.380614154342013</v>
      </c>
    </row>
    <row r="17" spans="1:7" x14ac:dyDescent="0.2">
      <c r="A17" s="25"/>
      <c r="B17" s="25"/>
      <c r="C17" s="3" t="s">
        <v>17</v>
      </c>
      <c r="D17" s="23">
        <v>17.899060963509754</v>
      </c>
      <c r="E17" s="23">
        <v>8.5949332446875353</v>
      </c>
      <c r="F17" s="23">
        <v>3.5377926691303179</v>
      </c>
      <c r="G17" s="81">
        <v>30.031786877329498</v>
      </c>
    </row>
    <row r="18" spans="1:7" x14ac:dyDescent="0.2">
      <c r="A18" s="25"/>
      <c r="B18" s="25"/>
      <c r="C18" s="3" t="s">
        <v>15</v>
      </c>
      <c r="D18" s="23">
        <v>13.992062863588931</v>
      </c>
      <c r="E18" s="23">
        <v>9.0947430089423769</v>
      </c>
      <c r="F18" s="23">
        <v>6.8866068211132374</v>
      </c>
      <c r="G18" s="81">
        <v>29.97341269365036</v>
      </c>
    </row>
    <row r="19" spans="1:7" x14ac:dyDescent="0.2">
      <c r="A19" s="25"/>
      <c r="B19" s="25"/>
      <c r="C19" s="3" t="s">
        <v>12</v>
      </c>
      <c r="D19" s="23">
        <v>14.969929996364931</v>
      </c>
      <c r="E19" s="23">
        <v>6.8402436014011219</v>
      </c>
      <c r="F19" s="23">
        <v>4.0203084492856433</v>
      </c>
      <c r="G19" s="81">
        <v>25.830482047056229</v>
      </c>
    </row>
    <row r="20" spans="1:7" x14ac:dyDescent="0.2">
      <c r="A20" s="25"/>
      <c r="B20" s="25"/>
      <c r="C20" s="3" t="s">
        <v>2</v>
      </c>
      <c r="D20" s="23">
        <v>9.8127241293037351</v>
      </c>
      <c r="E20" s="23">
        <v>6.0819763223938077</v>
      </c>
      <c r="F20" s="23">
        <v>4.112737395992256</v>
      </c>
      <c r="G20" s="81">
        <v>20.007437847697169</v>
      </c>
    </row>
    <row r="21" spans="1:7" x14ac:dyDescent="0.2">
      <c r="A21" s="25"/>
      <c r="B21" s="25"/>
      <c r="C21" s="3" t="s">
        <v>18</v>
      </c>
      <c r="D21" s="23">
        <v>10.318833787236072</v>
      </c>
      <c r="E21" s="23">
        <v>5.1721271426001634</v>
      </c>
      <c r="F21" s="23">
        <v>4.3719170926250523</v>
      </c>
      <c r="G21" s="81">
        <v>19.862878022457121</v>
      </c>
    </row>
    <row r="22" spans="1:7" x14ac:dyDescent="0.2">
      <c r="A22" s="25"/>
      <c r="B22" s="25"/>
      <c r="C22" s="3" t="s">
        <v>4</v>
      </c>
      <c r="D22" s="23">
        <v>11.112132899619775</v>
      </c>
      <c r="E22" s="23">
        <v>4.9975203264253274</v>
      </c>
      <c r="F22" s="23">
        <v>2.87658828096811</v>
      </c>
      <c r="G22" s="81">
        <v>18.986241507003861</v>
      </c>
    </row>
    <row r="23" spans="1:7" x14ac:dyDescent="0.2">
      <c r="A23" s="25"/>
      <c r="B23" s="25"/>
      <c r="C23" s="3" t="s">
        <v>14</v>
      </c>
      <c r="D23" s="23">
        <v>8.9717730986121023</v>
      </c>
      <c r="E23" s="23">
        <v>4.5502554550643417</v>
      </c>
      <c r="F23" s="23">
        <v>5.3309129806200204</v>
      </c>
      <c r="G23" s="81">
        <v>18.852941534302488</v>
      </c>
    </row>
    <row r="24" spans="1:7" x14ac:dyDescent="0.2">
      <c r="A24" s="25"/>
      <c r="B24" s="25"/>
      <c r="C24" s="3" t="s">
        <v>13</v>
      </c>
      <c r="D24" s="23">
        <v>9.826726429904129</v>
      </c>
      <c r="E24" s="23">
        <v>4.3667208461928162</v>
      </c>
      <c r="F24" s="23">
        <v>4.4708831955485318</v>
      </c>
      <c r="G24" s="81">
        <v>18.664330471650718</v>
      </c>
    </row>
    <row r="25" spans="1:7" x14ac:dyDescent="0.2">
      <c r="A25" s="25"/>
      <c r="B25" s="25"/>
      <c r="C25" s="3" t="s">
        <v>1</v>
      </c>
      <c r="D25" s="23">
        <v>9.4599026939728006</v>
      </c>
      <c r="E25" s="23">
        <v>4.4946198315294774</v>
      </c>
      <c r="F25" s="23">
        <v>4.4730021697724363</v>
      </c>
      <c r="G25" s="81">
        <v>18.427524695272187</v>
      </c>
    </row>
    <row r="26" spans="1:7" x14ac:dyDescent="0.2">
      <c r="A26" s="25"/>
      <c r="B26" s="25"/>
      <c r="C26" s="3" t="s">
        <v>27</v>
      </c>
      <c r="D26" s="23">
        <v>9.3491434972761951</v>
      </c>
      <c r="E26" s="23">
        <v>6.0671219745413527</v>
      </c>
      <c r="F26" s="23">
        <v>2.5514782039798827</v>
      </c>
      <c r="G26" s="81">
        <v>17.967743675798584</v>
      </c>
    </row>
    <row r="27" spans="1:7" x14ac:dyDescent="0.2">
      <c r="A27" s="25"/>
      <c r="B27" s="25"/>
      <c r="C27" s="3" t="s">
        <v>26</v>
      </c>
      <c r="D27" s="23">
        <v>9.3675499323180063</v>
      </c>
      <c r="E27" s="23">
        <v>5.2902911133697037</v>
      </c>
      <c r="F27" s="23">
        <v>3.1957906280743611</v>
      </c>
      <c r="G27" s="81">
        <v>17.853631673759189</v>
      </c>
    </row>
    <row r="28" spans="1:7" x14ac:dyDescent="0.2">
      <c r="A28" s="25"/>
      <c r="B28" s="25"/>
      <c r="C28" s="3" t="s">
        <v>23</v>
      </c>
      <c r="D28" s="23">
        <v>8.2552871871405955</v>
      </c>
      <c r="E28" s="23">
        <v>3.7717114122452293</v>
      </c>
      <c r="F28" s="23">
        <v>5.4768503292665587</v>
      </c>
      <c r="G28" s="81">
        <v>17.503848928658282</v>
      </c>
    </row>
    <row r="29" spans="1:7" x14ac:dyDescent="0.2">
      <c r="A29" s="25"/>
      <c r="B29" s="25"/>
      <c r="C29" s="3" t="s">
        <v>5</v>
      </c>
      <c r="D29" s="23">
        <v>8.5105774119727151</v>
      </c>
      <c r="E29" s="23">
        <v>4.059547605806058</v>
      </c>
      <c r="F29" s="23">
        <v>4.9239707261319428</v>
      </c>
      <c r="G29" s="81">
        <v>17.494095743915089</v>
      </c>
    </row>
    <row r="30" spans="1:7" x14ac:dyDescent="0.2">
      <c r="A30" s="25"/>
      <c r="B30" s="25"/>
      <c r="C30" s="3" t="s">
        <v>16</v>
      </c>
      <c r="D30" s="23">
        <v>9.4283819685490045</v>
      </c>
      <c r="E30" s="23">
        <v>3.4177568817747548</v>
      </c>
      <c r="F30" s="23">
        <v>4.5793212258561926</v>
      </c>
      <c r="G30" s="81">
        <v>17.425460076185622</v>
      </c>
    </row>
    <row r="31" spans="1:7" x14ac:dyDescent="0.2">
      <c r="A31" s="25"/>
      <c r="B31" s="25"/>
      <c r="C31" s="3" t="s">
        <v>3</v>
      </c>
      <c r="D31" s="23">
        <v>7.4093208646516198</v>
      </c>
      <c r="E31" s="23">
        <v>4.2001732721225791</v>
      </c>
      <c r="F31" s="23">
        <v>4.8410551672239777</v>
      </c>
      <c r="G31" s="81">
        <v>16.450549304002234</v>
      </c>
    </row>
    <row r="32" spans="1:7" x14ac:dyDescent="0.2">
      <c r="A32" s="25"/>
      <c r="B32" s="25"/>
      <c r="C32" s="3" t="s">
        <v>20</v>
      </c>
      <c r="D32" s="23">
        <v>6.5220589789439956</v>
      </c>
      <c r="E32" s="23">
        <v>3.9470020992834658</v>
      </c>
      <c r="F32" s="23">
        <v>5.193612666102756</v>
      </c>
      <c r="G32" s="81">
        <v>15.662673744327979</v>
      </c>
    </row>
    <row r="33" spans="1:7" x14ac:dyDescent="0.2">
      <c r="A33" s="25"/>
      <c r="B33" s="25"/>
      <c r="C33" s="3" t="s">
        <v>24</v>
      </c>
      <c r="D33" s="23">
        <v>6.2927379732856021</v>
      </c>
      <c r="E33" s="23">
        <v>4.1817696415838874</v>
      </c>
      <c r="F33" s="23">
        <v>4.8442961906919546</v>
      </c>
      <c r="G33" s="81">
        <v>15.318803805566281</v>
      </c>
    </row>
    <row r="34" spans="1:7" x14ac:dyDescent="0.2">
      <c r="A34" s="25"/>
      <c r="B34" s="25"/>
      <c r="C34" s="3" t="s">
        <v>25</v>
      </c>
      <c r="D34" s="23">
        <v>7.4441544489281117</v>
      </c>
      <c r="E34" s="23">
        <v>4.9744560480659503</v>
      </c>
      <c r="F34" s="23">
        <v>2.7615351483003674</v>
      </c>
      <c r="G34" s="81">
        <v>15.180145645298307</v>
      </c>
    </row>
    <row r="35" spans="1:7" x14ac:dyDescent="0.2">
      <c r="A35" s="25"/>
      <c r="B35" s="25"/>
      <c r="C35" s="1" t="s">
        <v>19</v>
      </c>
      <c r="D35" s="23">
        <v>7.5509885055171475</v>
      </c>
      <c r="E35" s="23">
        <v>3.1910510249463924</v>
      </c>
      <c r="F35" s="23">
        <v>3.7834092950015883</v>
      </c>
      <c r="G35" s="81">
        <v>14.525448825457929</v>
      </c>
    </row>
    <row r="36" spans="1:7" x14ac:dyDescent="0.2">
      <c r="A36" s="25"/>
      <c r="B36" s="25"/>
      <c r="C36" s="3" t="s">
        <v>11</v>
      </c>
      <c r="D36" s="23">
        <v>6.3850046344351998</v>
      </c>
      <c r="E36" s="23">
        <v>5.7718968283211805</v>
      </c>
      <c r="F36" s="23">
        <v>1.7559162980376863</v>
      </c>
      <c r="G36" s="81">
        <v>13.91281776079015</v>
      </c>
    </row>
    <row r="37" spans="1:7" x14ac:dyDescent="0.2">
      <c r="A37" s="25"/>
      <c r="B37" s="25"/>
      <c r="C37" s="3" t="s">
        <v>9</v>
      </c>
      <c r="D37" s="23">
        <v>6.2434834282808094</v>
      </c>
      <c r="E37" s="23">
        <v>4.4886689016466264</v>
      </c>
      <c r="F37" s="23">
        <v>1.9090695426214535</v>
      </c>
      <c r="G37" s="81">
        <v>12.641221872546234</v>
      </c>
    </row>
    <row r="38" spans="1:7" x14ac:dyDescent="0.2">
      <c r="A38" s="25"/>
      <c r="B38" s="25"/>
      <c r="C38" s="3" t="s">
        <v>22</v>
      </c>
      <c r="D38" s="23">
        <v>5.4352442204364673</v>
      </c>
      <c r="E38" s="23">
        <v>3.4413869984636642</v>
      </c>
      <c r="F38" s="23">
        <v>3.3603475309500044</v>
      </c>
      <c r="G38" s="81">
        <v>12.236978749853488</v>
      </c>
    </row>
    <row r="39" spans="1:7" x14ac:dyDescent="0.2">
      <c r="A39" s="25"/>
      <c r="B39" s="25"/>
      <c r="C39" s="3" t="s">
        <v>7</v>
      </c>
      <c r="D39" s="23">
        <v>6.5041920333393453</v>
      </c>
      <c r="E39" s="23">
        <v>3.2113197678052341</v>
      </c>
      <c r="F39" s="23">
        <v>2.1137344941302887</v>
      </c>
      <c r="G39" s="81">
        <v>11.829246295278548</v>
      </c>
    </row>
    <row r="40" spans="1:7" x14ac:dyDescent="0.2">
      <c r="A40" s="25"/>
      <c r="B40" s="25"/>
      <c r="C40" s="3" t="s">
        <v>8</v>
      </c>
      <c r="D40" s="23">
        <v>4.9926117960377008</v>
      </c>
      <c r="E40" s="23">
        <v>4.1758920127157682</v>
      </c>
      <c r="F40" s="23">
        <v>2.348409851947741</v>
      </c>
      <c r="G40" s="81">
        <v>11.516913660700503</v>
      </c>
    </row>
    <row r="41" spans="1:7" x14ac:dyDescent="0.2">
      <c r="A41" s="25"/>
      <c r="B41" s="25"/>
      <c r="C41" s="3" t="s">
        <v>21</v>
      </c>
      <c r="D41" s="23">
        <v>5.0961277360148465</v>
      </c>
      <c r="E41" s="23">
        <v>3.0664860203605069</v>
      </c>
      <c r="F41" s="23">
        <v>2.2390821769675564</v>
      </c>
      <c r="G41" s="81">
        <v>10.401695933346208</v>
      </c>
    </row>
    <row r="42" spans="1:7" x14ac:dyDescent="0.2">
      <c r="A42" s="25"/>
      <c r="B42" s="25"/>
      <c r="C42" s="3" t="s">
        <v>10</v>
      </c>
      <c r="D42" s="23">
        <v>4.3482319029725973</v>
      </c>
      <c r="E42" s="23">
        <v>2.3068377587818234</v>
      </c>
      <c r="F42" s="23">
        <v>2.8187885282703449</v>
      </c>
      <c r="G42" s="81">
        <v>9.4738581900277001</v>
      </c>
    </row>
    <row r="43" spans="1:7" x14ac:dyDescent="0.2">
      <c r="D43" s="6"/>
      <c r="E43" s="6"/>
      <c r="F43" s="6"/>
    </row>
    <row r="44" spans="1:7" x14ac:dyDescent="0.2">
      <c r="C44" s="1" t="s">
        <v>105</v>
      </c>
    </row>
    <row r="50" spans="16:16" x14ac:dyDescent="0.2">
      <c r="P50" s="99"/>
    </row>
    <row r="51" spans="16:16" x14ac:dyDescent="0.2">
      <c r="P51" s="99"/>
    </row>
    <row r="52" spans="16:16" x14ac:dyDescent="0.2">
      <c r="P52" s="99"/>
    </row>
    <row r="53" spans="16:16" x14ac:dyDescent="0.2">
      <c r="P53" s="99"/>
    </row>
    <row r="54" spans="16:16" x14ac:dyDescent="0.2">
      <c r="P54" s="99"/>
    </row>
    <row r="55" spans="16:16" x14ac:dyDescent="0.2">
      <c r="P55" s="99"/>
    </row>
    <row r="56" spans="16:16" x14ac:dyDescent="0.2">
      <c r="P56" s="99"/>
    </row>
    <row r="57" spans="16:16" x14ac:dyDescent="0.2">
      <c r="P57" s="99"/>
    </row>
    <row r="58" spans="16:16" x14ac:dyDescent="0.2">
      <c r="P58" s="99"/>
    </row>
    <row r="59" spans="16:16" x14ac:dyDescent="0.2">
      <c r="P59" s="99"/>
    </row>
    <row r="60" spans="16:16" x14ac:dyDescent="0.2">
      <c r="P60" s="99"/>
    </row>
    <row r="61" spans="16:16" x14ac:dyDescent="0.2">
      <c r="P61" s="99"/>
    </row>
    <row r="62" spans="16:16" x14ac:dyDescent="0.2">
      <c r="P62" s="99"/>
    </row>
    <row r="63" spans="16:16" x14ac:dyDescent="0.2">
      <c r="P63" s="99"/>
    </row>
    <row r="64" spans="16:16" x14ac:dyDescent="0.2">
      <c r="P64" s="99"/>
    </row>
    <row r="65" spans="16:16" x14ac:dyDescent="0.2">
      <c r="P65" s="99"/>
    </row>
    <row r="66" spans="16:16" x14ac:dyDescent="0.2">
      <c r="P66" s="99"/>
    </row>
    <row r="67" spans="16:16" x14ac:dyDescent="0.2">
      <c r="P67" s="99"/>
    </row>
    <row r="68" spans="16:16" x14ac:dyDescent="0.2">
      <c r="P68" s="99"/>
    </row>
    <row r="69" spans="16:16" x14ac:dyDescent="0.2">
      <c r="P69" s="99"/>
    </row>
    <row r="70" spans="16:16" x14ac:dyDescent="0.2">
      <c r="P70" s="99"/>
    </row>
    <row r="71" spans="16:16" x14ac:dyDescent="0.2">
      <c r="P71" s="99"/>
    </row>
    <row r="72" spans="16:16" x14ac:dyDescent="0.2">
      <c r="P72" s="99"/>
    </row>
    <row r="73" spans="16:16" x14ac:dyDescent="0.2">
      <c r="P73" s="99"/>
    </row>
    <row r="74" spans="16:16" x14ac:dyDescent="0.2">
      <c r="P74" s="99"/>
    </row>
    <row r="75" spans="16:16" x14ac:dyDescent="0.2">
      <c r="P75" s="99"/>
    </row>
    <row r="76" spans="16:16" x14ac:dyDescent="0.2">
      <c r="P76" s="99"/>
    </row>
  </sheetData>
  <sortState xmlns:xlrd2="http://schemas.microsoft.com/office/spreadsheetml/2017/richdata2" ref="C52:M78">
    <sortCondition descending="1" ref="M78"/>
  </sortState>
  <conditionalFormatting sqref="A16:A42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45"/>
  <sheetViews>
    <sheetView showGridLines="0" workbookViewId="0"/>
  </sheetViews>
  <sheetFormatPr defaultRowHeight="12" x14ac:dyDescent="0.2"/>
  <cols>
    <col min="1" max="2" width="13.33203125" style="1" customWidth="1"/>
    <col min="3" max="3" width="20.33203125" style="1" customWidth="1"/>
    <col min="4" max="4" width="26" style="1" customWidth="1"/>
    <col min="5" max="5" width="13" style="1" customWidth="1"/>
    <col min="6" max="6" width="9.33203125" style="1"/>
    <col min="7" max="7" width="11.6640625" style="1" customWidth="1"/>
    <col min="8" max="8" width="15" style="1" customWidth="1"/>
    <col min="9" max="16384" width="9.33203125" style="1"/>
  </cols>
  <sheetData>
    <row r="3" spans="3:17" x14ac:dyDescent="0.2">
      <c r="C3" s="101" t="s">
        <v>108</v>
      </c>
    </row>
    <row r="4" spans="3:17" x14ac:dyDescent="0.2">
      <c r="C4" s="102" t="s">
        <v>110</v>
      </c>
    </row>
    <row r="6" spans="3:17" ht="15.75" x14ac:dyDescent="0.25">
      <c r="C6" s="19" t="s">
        <v>114</v>
      </c>
    </row>
    <row r="7" spans="3:17" ht="12.75" x14ac:dyDescent="0.2">
      <c r="C7" s="29" t="s">
        <v>29</v>
      </c>
    </row>
    <row r="10" spans="3:17" ht="12" customHeight="1" x14ac:dyDescent="0.2">
      <c r="D10" s="5" t="s">
        <v>29</v>
      </c>
      <c r="E10" s="11" t="s">
        <v>30</v>
      </c>
      <c r="G10" s="11" t="s">
        <v>96</v>
      </c>
    </row>
    <row r="11" spans="3:17" ht="12" customHeight="1" x14ac:dyDescent="0.2">
      <c r="C11" s="1" t="s">
        <v>1</v>
      </c>
      <c r="D11" s="30">
        <v>4.4730021697724363</v>
      </c>
      <c r="E11" s="4">
        <v>3</v>
      </c>
    </row>
    <row r="12" spans="3:17" ht="12" customHeight="1" x14ac:dyDescent="0.2">
      <c r="C12" s="1" t="s">
        <v>2</v>
      </c>
      <c r="D12" s="30">
        <v>4.112737395992256</v>
      </c>
      <c r="E12" s="4">
        <v>3</v>
      </c>
      <c r="G12" s="11" t="s">
        <v>30</v>
      </c>
      <c r="H12" s="1" t="s">
        <v>31</v>
      </c>
      <c r="I12" s="1" t="s">
        <v>32</v>
      </c>
      <c r="P12" s="30"/>
      <c r="Q12" s="4"/>
    </row>
    <row r="13" spans="3:17" ht="12" customHeight="1" x14ac:dyDescent="0.2">
      <c r="C13" s="1" t="s">
        <v>3</v>
      </c>
      <c r="D13" s="30">
        <v>4.8410551672239777</v>
      </c>
      <c r="E13" s="4">
        <v>3</v>
      </c>
      <c r="G13" s="1">
        <v>1</v>
      </c>
      <c r="H13" s="83" t="s">
        <v>97</v>
      </c>
      <c r="I13" s="9"/>
      <c r="P13" s="30"/>
      <c r="Q13" s="4"/>
    </row>
    <row r="14" spans="3:17" ht="12" customHeight="1" x14ac:dyDescent="0.2">
      <c r="C14" s="1" t="s">
        <v>4</v>
      </c>
      <c r="D14" s="30">
        <v>2.87658828096811</v>
      </c>
      <c r="E14" s="4">
        <v>3</v>
      </c>
      <c r="G14" s="1">
        <v>2</v>
      </c>
      <c r="H14" s="83" t="s">
        <v>98</v>
      </c>
      <c r="I14" s="10"/>
      <c r="P14" s="30"/>
      <c r="Q14" s="4"/>
    </row>
    <row r="15" spans="3:17" ht="12" customHeight="1" x14ac:dyDescent="0.2">
      <c r="C15" s="1" t="s">
        <v>27</v>
      </c>
      <c r="D15" s="30">
        <v>2.5514782039798827</v>
      </c>
      <c r="E15" s="4">
        <v>2</v>
      </c>
      <c r="G15" s="1">
        <v>3</v>
      </c>
      <c r="H15" s="83" t="s">
        <v>99</v>
      </c>
      <c r="I15" s="8"/>
      <c r="P15" s="30"/>
      <c r="Q15" s="4"/>
    </row>
    <row r="16" spans="3:17" ht="12" customHeight="1" x14ac:dyDescent="0.2">
      <c r="C16" s="1" t="s">
        <v>5</v>
      </c>
      <c r="D16" s="30">
        <v>4.9239707261319428</v>
      </c>
      <c r="E16" s="4">
        <v>3</v>
      </c>
      <c r="G16" s="1">
        <v>4</v>
      </c>
      <c r="H16" s="83" t="s">
        <v>100</v>
      </c>
      <c r="I16" s="7"/>
      <c r="P16" s="30"/>
      <c r="Q16" s="4"/>
    </row>
    <row r="17" spans="3:17" ht="12" customHeight="1" x14ac:dyDescent="0.2">
      <c r="C17" s="1" t="s">
        <v>6</v>
      </c>
      <c r="D17" s="30">
        <v>4.3416941441832888</v>
      </c>
      <c r="E17" s="4">
        <v>3</v>
      </c>
      <c r="P17" s="30"/>
      <c r="Q17" s="4"/>
    </row>
    <row r="18" spans="3:17" ht="12" customHeight="1" x14ac:dyDescent="0.2">
      <c r="C18" s="3" t="s">
        <v>7</v>
      </c>
      <c r="D18" s="30">
        <v>2.1137344941302887</v>
      </c>
      <c r="E18" s="4">
        <v>2</v>
      </c>
      <c r="P18" s="30"/>
      <c r="Q18" s="4"/>
    </row>
    <row r="19" spans="3:17" ht="12" customHeight="1" x14ac:dyDescent="0.2">
      <c r="C19" s="3" t="s">
        <v>8</v>
      </c>
      <c r="D19" s="30">
        <v>2.348409851947741</v>
      </c>
      <c r="E19" s="4">
        <v>2</v>
      </c>
      <c r="O19" s="3"/>
      <c r="P19" s="30"/>
      <c r="Q19" s="4"/>
    </row>
    <row r="20" spans="3:17" ht="12" customHeight="1" x14ac:dyDescent="0.2">
      <c r="C20" s="3" t="s">
        <v>9</v>
      </c>
      <c r="D20" s="30">
        <v>1.9090695426214535</v>
      </c>
      <c r="E20" s="4">
        <v>1</v>
      </c>
      <c r="G20" s="21"/>
      <c r="H20" s="21"/>
      <c r="O20" s="3"/>
      <c r="P20" s="30"/>
      <c r="Q20" s="4"/>
    </row>
    <row r="21" spans="3:17" ht="12" customHeight="1" x14ac:dyDescent="0.2">
      <c r="C21" s="3" t="s">
        <v>10</v>
      </c>
      <c r="D21" s="30">
        <v>2.8187885282703449</v>
      </c>
      <c r="E21" s="4">
        <v>2</v>
      </c>
      <c r="G21" s="21"/>
      <c r="O21" s="3"/>
      <c r="P21" s="30"/>
      <c r="Q21" s="4"/>
    </row>
    <row r="22" spans="3:17" ht="12" customHeight="1" x14ac:dyDescent="0.2">
      <c r="C22" s="3" t="s">
        <v>11</v>
      </c>
      <c r="D22" s="30">
        <v>1.7559162980376863</v>
      </c>
      <c r="E22" s="4">
        <v>1</v>
      </c>
      <c r="G22" s="21"/>
      <c r="O22" s="3"/>
      <c r="P22" s="30"/>
      <c r="Q22" s="4"/>
    </row>
    <row r="23" spans="3:17" ht="12" customHeight="1" x14ac:dyDescent="0.2">
      <c r="C23" s="3" t="s">
        <v>12</v>
      </c>
      <c r="D23" s="30">
        <v>4.0203084492856433</v>
      </c>
      <c r="E23" s="4">
        <v>3</v>
      </c>
      <c r="G23" s="21"/>
      <c r="O23" s="3"/>
      <c r="P23" s="30"/>
      <c r="Q23" s="4"/>
    </row>
    <row r="24" spans="3:17" ht="12" customHeight="1" x14ac:dyDescent="0.2">
      <c r="C24" s="3" t="s">
        <v>13</v>
      </c>
      <c r="D24" s="30">
        <v>4.4708831955485318</v>
      </c>
      <c r="E24" s="4">
        <v>3</v>
      </c>
      <c r="G24" s="21"/>
      <c r="O24" s="3"/>
      <c r="P24" s="30"/>
      <c r="Q24" s="4"/>
    </row>
    <row r="25" spans="3:17" ht="12" customHeight="1" x14ac:dyDescent="0.2">
      <c r="C25" s="3" t="s">
        <v>14</v>
      </c>
      <c r="D25" s="30">
        <v>5.3309129806200204</v>
      </c>
      <c r="E25" s="4">
        <v>4</v>
      </c>
      <c r="O25" s="3"/>
      <c r="P25" s="30"/>
      <c r="Q25" s="4"/>
    </row>
    <row r="26" spans="3:17" ht="12" customHeight="1" x14ac:dyDescent="0.2">
      <c r="C26" s="3" t="s">
        <v>15</v>
      </c>
      <c r="D26" s="30">
        <v>6.8866068211132374</v>
      </c>
      <c r="E26" s="4">
        <v>4</v>
      </c>
      <c r="H26" s="21"/>
      <c r="O26" s="3"/>
      <c r="P26" s="30"/>
      <c r="Q26" s="4"/>
    </row>
    <row r="27" spans="3:17" ht="12" customHeight="1" x14ac:dyDescent="0.2">
      <c r="C27" s="3" t="s">
        <v>16</v>
      </c>
      <c r="D27" s="30">
        <v>4.5793212258561926</v>
      </c>
      <c r="E27" s="4">
        <v>3</v>
      </c>
      <c r="O27" s="3"/>
      <c r="P27" s="30"/>
      <c r="Q27" s="4"/>
    </row>
    <row r="28" spans="3:17" ht="12" customHeight="1" x14ac:dyDescent="0.2">
      <c r="C28" s="3" t="s">
        <v>17</v>
      </c>
      <c r="D28" s="30">
        <v>3.5377926691303179</v>
      </c>
      <c r="E28" s="4">
        <v>3</v>
      </c>
      <c r="O28" s="3"/>
      <c r="P28" s="30"/>
      <c r="Q28" s="4"/>
    </row>
    <row r="29" spans="3:17" ht="12" customHeight="1" x14ac:dyDescent="0.2">
      <c r="C29" s="3" t="s">
        <v>18</v>
      </c>
      <c r="D29" s="30">
        <v>4.3719170926250523</v>
      </c>
      <c r="E29" s="4">
        <v>3</v>
      </c>
      <c r="O29" s="3"/>
      <c r="P29" s="30"/>
      <c r="Q29" s="4"/>
    </row>
    <row r="30" spans="3:17" ht="12" customHeight="1" x14ac:dyDescent="0.2">
      <c r="C30" s="3" t="s">
        <v>19</v>
      </c>
      <c r="D30" s="30">
        <v>3.7834092950015883</v>
      </c>
      <c r="E30" s="4">
        <v>3</v>
      </c>
      <c r="O30" s="3"/>
      <c r="P30" s="30"/>
      <c r="Q30" s="4"/>
    </row>
    <row r="31" spans="3:17" ht="12" customHeight="1" x14ac:dyDescent="0.2">
      <c r="C31" s="3" t="s">
        <v>20</v>
      </c>
      <c r="D31" s="30">
        <v>5.193612666102756</v>
      </c>
      <c r="E31" s="4">
        <v>4</v>
      </c>
      <c r="O31" s="3"/>
      <c r="P31" s="30"/>
      <c r="Q31" s="4"/>
    </row>
    <row r="32" spans="3:17" ht="12" customHeight="1" x14ac:dyDescent="0.2">
      <c r="C32" s="3" t="s">
        <v>21</v>
      </c>
      <c r="D32" s="30">
        <v>2.2390821769675564</v>
      </c>
      <c r="E32" s="4">
        <v>2</v>
      </c>
      <c r="O32" s="3"/>
      <c r="P32" s="30"/>
      <c r="Q32" s="4"/>
    </row>
    <row r="33" spans="1:17" ht="12" customHeight="1" x14ac:dyDescent="0.2">
      <c r="C33" s="3" t="s">
        <v>22</v>
      </c>
      <c r="D33" s="30">
        <v>3.3603475309500044</v>
      </c>
      <c r="E33" s="4">
        <v>3</v>
      </c>
      <c r="O33" s="3"/>
      <c r="P33" s="30"/>
      <c r="Q33" s="4"/>
    </row>
    <row r="34" spans="1:17" ht="12" customHeight="1" x14ac:dyDescent="0.2">
      <c r="C34" s="1" t="s">
        <v>23</v>
      </c>
      <c r="D34" s="30">
        <v>5.4768503292665587</v>
      </c>
      <c r="E34" s="4">
        <v>4</v>
      </c>
      <c r="O34" s="3"/>
      <c r="P34" s="30"/>
      <c r="Q34" s="4"/>
    </row>
    <row r="35" spans="1:17" ht="12" customHeight="1" x14ac:dyDescent="0.2">
      <c r="C35" s="1" t="s">
        <v>24</v>
      </c>
      <c r="D35" s="30">
        <v>4.8442961906919546</v>
      </c>
      <c r="E35" s="4">
        <v>3</v>
      </c>
      <c r="H35" s="21"/>
      <c r="P35" s="30"/>
      <c r="Q35" s="4"/>
    </row>
    <row r="36" spans="1:17" ht="12" customHeight="1" x14ac:dyDescent="0.2">
      <c r="C36" s="1" t="s">
        <v>25</v>
      </c>
      <c r="D36" s="30">
        <v>2.7615351483003674</v>
      </c>
      <c r="E36" s="4">
        <v>2</v>
      </c>
      <c r="P36" s="30"/>
      <c r="Q36" s="4"/>
    </row>
    <row r="37" spans="1:17" ht="12" customHeight="1" x14ac:dyDescent="0.2">
      <c r="C37" s="1" t="s">
        <v>26</v>
      </c>
      <c r="D37" s="30">
        <v>3.1957906280743611</v>
      </c>
      <c r="E37" s="4">
        <v>3</v>
      </c>
      <c r="P37" s="30"/>
      <c r="Q37" s="4"/>
    </row>
    <row r="38" spans="1:17" ht="12" customHeight="1" x14ac:dyDescent="0.2">
      <c r="H38" s="21"/>
      <c r="P38" s="30"/>
      <c r="Q38" s="4"/>
    </row>
    <row r="39" spans="1:17" ht="12" customHeight="1" x14ac:dyDescent="0.2">
      <c r="C39" s="1" t="s">
        <v>105</v>
      </c>
      <c r="P39" s="5"/>
      <c r="Q39" s="11"/>
    </row>
    <row r="40" spans="1:17" ht="12" customHeight="1" x14ac:dyDescent="0.2"/>
    <row r="41" spans="1:17" ht="12" customHeight="1" x14ac:dyDescent="0.2"/>
    <row r="42" spans="1:17" ht="12" customHeight="1" x14ac:dyDescent="0.2"/>
    <row r="43" spans="1:17" ht="12" customHeight="1" x14ac:dyDescent="0.2"/>
    <row r="44" spans="1:17" ht="15" x14ac:dyDescent="0.2">
      <c r="F44" s="21"/>
    </row>
    <row r="45" spans="1:17" x14ac:dyDescent="0.2">
      <c r="A45" s="2"/>
    </row>
  </sheetData>
  <sortState xmlns:xlrd2="http://schemas.microsoft.com/office/spreadsheetml/2017/richdata2" ref="B11:E37">
    <sortCondition ref="B11:B3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E72"/>
  <sheetViews>
    <sheetView showGridLines="0" zoomScaleNormal="100" workbookViewId="0"/>
  </sheetViews>
  <sheetFormatPr defaultRowHeight="12" x14ac:dyDescent="0.2"/>
  <cols>
    <col min="1" max="2" width="13.33203125" style="1" customWidth="1"/>
    <col min="3" max="3" width="15.6640625" style="1" customWidth="1"/>
    <col min="4" max="30" width="5.6640625" style="1" customWidth="1"/>
    <col min="31" max="31" width="13" style="1" customWidth="1"/>
    <col min="32" max="16384" width="9.33203125" style="1"/>
  </cols>
  <sheetData>
    <row r="3" spans="3:57" x14ac:dyDescent="0.2">
      <c r="C3" s="101" t="s">
        <v>108</v>
      </c>
    </row>
    <row r="4" spans="3:57" x14ac:dyDescent="0.2">
      <c r="C4" s="102" t="s">
        <v>110</v>
      </c>
    </row>
    <row r="6" spans="3:57" ht="15.75" x14ac:dyDescent="0.25">
      <c r="C6" s="19" t="s">
        <v>117</v>
      </c>
    </row>
    <row r="7" spans="3:57" ht="12.75" x14ac:dyDescent="0.2">
      <c r="C7" s="82" t="s">
        <v>90</v>
      </c>
    </row>
    <row r="9" spans="3:57" x14ac:dyDescent="0.2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3:57" x14ac:dyDescent="0.2">
      <c r="C10" s="114"/>
      <c r="D10" s="118" t="s">
        <v>36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</row>
    <row r="11" spans="3:57" ht="60" x14ac:dyDescent="0.2">
      <c r="C11" s="119"/>
      <c r="D11" s="37" t="s">
        <v>1</v>
      </c>
      <c r="E11" s="38" t="s">
        <v>2</v>
      </c>
      <c r="F11" s="38" t="s">
        <v>3</v>
      </c>
      <c r="G11" s="38" t="s">
        <v>4</v>
      </c>
      <c r="H11" s="38" t="s">
        <v>27</v>
      </c>
      <c r="I11" s="38" t="s">
        <v>5</v>
      </c>
      <c r="J11" s="38" t="s">
        <v>6</v>
      </c>
      <c r="K11" s="38" t="s">
        <v>7</v>
      </c>
      <c r="L11" s="38" t="s">
        <v>8</v>
      </c>
      <c r="M11" s="38" t="s">
        <v>9</v>
      </c>
      <c r="N11" s="38" t="s">
        <v>10</v>
      </c>
      <c r="O11" s="38" t="s">
        <v>11</v>
      </c>
      <c r="P11" s="38" t="s">
        <v>12</v>
      </c>
      <c r="Q11" s="38" t="s">
        <v>13</v>
      </c>
      <c r="R11" s="38" t="s">
        <v>14</v>
      </c>
      <c r="S11" s="38" t="s">
        <v>15</v>
      </c>
      <c r="T11" s="38" t="s">
        <v>16</v>
      </c>
      <c r="U11" s="38" t="s">
        <v>17</v>
      </c>
      <c r="V11" s="38" t="s">
        <v>18</v>
      </c>
      <c r="W11" s="38" t="s">
        <v>19</v>
      </c>
      <c r="X11" s="38" t="s">
        <v>20</v>
      </c>
      <c r="Y11" s="38" t="s">
        <v>21</v>
      </c>
      <c r="Z11" s="39" t="s">
        <v>22</v>
      </c>
      <c r="AA11" s="40" t="s">
        <v>23</v>
      </c>
      <c r="AB11" s="38" t="s">
        <v>24</v>
      </c>
      <c r="AC11" s="38" t="s">
        <v>25</v>
      </c>
      <c r="AD11" s="38" t="s">
        <v>26</v>
      </c>
    </row>
    <row r="12" spans="3:57" x14ac:dyDescent="0.2">
      <c r="C12" s="31" t="s">
        <v>81</v>
      </c>
      <c r="D12" s="2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35"/>
      <c r="AB12" s="35"/>
      <c r="AC12" s="35"/>
      <c r="AD12" s="35"/>
      <c r="AE12" s="4"/>
    </row>
    <row r="13" spans="3:57" x14ac:dyDescent="0.2">
      <c r="C13" s="32" t="s">
        <v>1</v>
      </c>
      <c r="D13" s="87">
        <v>57.186163999999984</v>
      </c>
      <c r="E13" s="88">
        <v>5.8258000000000004E-2</v>
      </c>
      <c r="F13" s="88">
        <v>0.20808499999999996</v>
      </c>
      <c r="G13" s="88">
        <v>0.57469700000000001</v>
      </c>
      <c r="H13" s="88">
        <v>3.9243079999999999</v>
      </c>
      <c r="I13" s="88">
        <v>2.6412999999999992E-2</v>
      </c>
      <c r="J13" s="88">
        <v>1.3897910000000002</v>
      </c>
      <c r="K13" s="88">
        <v>7.8233000000000025E-2</v>
      </c>
      <c r="L13" s="88">
        <v>0.56729799999999997</v>
      </c>
      <c r="M13" s="88">
        <v>3.4481390000000012</v>
      </c>
      <c r="N13" s="88">
        <v>9.9100000000000004E-3</v>
      </c>
      <c r="O13" s="88">
        <v>1.6396089999999994</v>
      </c>
      <c r="P13" s="88">
        <v>2.9411999999999987E-2</v>
      </c>
      <c r="Q13" s="88">
        <v>1.6211E-2</v>
      </c>
      <c r="R13" s="88">
        <v>3.7462999999999989E-2</v>
      </c>
      <c r="S13" s="88">
        <v>1.1745780000000001</v>
      </c>
      <c r="T13" s="88">
        <v>0.27323899999999984</v>
      </c>
      <c r="U13" s="88">
        <v>8.5282999999999998E-2</v>
      </c>
      <c r="V13" s="88">
        <v>3.0283510000000002</v>
      </c>
      <c r="W13" s="88">
        <v>0.36093399999999998</v>
      </c>
      <c r="X13" s="88">
        <v>0.2759569999999999</v>
      </c>
      <c r="Y13" s="88">
        <v>0.14221999999999996</v>
      </c>
      <c r="Z13" s="88">
        <v>9.4147000000000022E-2</v>
      </c>
      <c r="AA13" s="88">
        <v>2.9233999999999996E-2</v>
      </c>
      <c r="AB13" s="88">
        <v>0.13315099999999999</v>
      </c>
      <c r="AC13" s="88">
        <v>0.20332799999999993</v>
      </c>
      <c r="AD13" s="88">
        <v>0.52228399999999986</v>
      </c>
      <c r="AE13" s="4"/>
      <c r="AF13" s="4"/>
      <c r="AG13" s="4"/>
      <c r="AH13" s="4"/>
      <c r="AJ13" s="2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3:57" x14ac:dyDescent="0.2">
      <c r="C14" s="33" t="s">
        <v>2</v>
      </c>
      <c r="D14" s="89">
        <v>0.14930499999999991</v>
      </c>
      <c r="E14" s="90">
        <v>8.4501359999999988</v>
      </c>
      <c r="F14" s="91">
        <v>6.3417999999999974E-2</v>
      </c>
      <c r="G14" s="91">
        <v>4.1844000000000013E-2</v>
      </c>
      <c r="H14" s="91">
        <v>0.51303500000000024</v>
      </c>
      <c r="I14" s="91">
        <v>3.9839999999999997E-3</v>
      </c>
      <c r="J14" s="91">
        <v>8.176700000000002E-2</v>
      </c>
      <c r="K14" s="91">
        <v>7.8169000000000016E-2</v>
      </c>
      <c r="L14" s="91">
        <v>8.0637999999999987E-2</v>
      </c>
      <c r="M14" s="91">
        <v>0.18910699999999997</v>
      </c>
      <c r="N14" s="91">
        <v>4.0460000000000001E-3</v>
      </c>
      <c r="O14" s="91">
        <v>0.33005099999999993</v>
      </c>
      <c r="P14" s="91">
        <v>1.712E-2</v>
      </c>
      <c r="Q14" s="91">
        <v>2.5629999999999997E-3</v>
      </c>
      <c r="R14" s="91">
        <v>5.4870000000000006E-3</v>
      </c>
      <c r="S14" s="91">
        <v>1.2677999999999995E-2</v>
      </c>
      <c r="T14" s="91">
        <v>8.0710000000000004E-2</v>
      </c>
      <c r="U14" s="91">
        <v>1.6109999999999999E-2</v>
      </c>
      <c r="V14" s="91">
        <v>0.13119399999999992</v>
      </c>
      <c r="W14" s="91">
        <v>0.12416200000000004</v>
      </c>
      <c r="X14" s="91">
        <v>6.1721999999999992E-2</v>
      </c>
      <c r="Y14" s="91">
        <v>1.2138000000000001E-2</v>
      </c>
      <c r="Z14" s="91">
        <v>8.1339000000000022E-2</v>
      </c>
      <c r="AA14" s="91">
        <v>1.2784999999999998E-2</v>
      </c>
      <c r="AB14" s="91">
        <v>3.1851999999999998E-2</v>
      </c>
      <c r="AC14" s="91">
        <v>2.0168999999999999E-2</v>
      </c>
      <c r="AD14" s="91">
        <v>4.1070999999999983E-2</v>
      </c>
      <c r="AE14" s="4"/>
      <c r="AF14" s="4"/>
      <c r="AG14" s="4"/>
      <c r="AH14" s="4"/>
      <c r="AJ14" s="2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3:57" x14ac:dyDescent="0.2">
      <c r="C15" s="33" t="s">
        <v>3</v>
      </c>
      <c r="D15" s="89">
        <v>0.32949400000000006</v>
      </c>
      <c r="E15" s="91">
        <v>5.8644999999999968E-2</v>
      </c>
      <c r="F15" s="90">
        <v>22.738168999999996</v>
      </c>
      <c r="G15" s="91">
        <v>0.16726799999999997</v>
      </c>
      <c r="H15" s="91">
        <v>3.8305420000000008</v>
      </c>
      <c r="I15" s="91">
        <v>2.4324999999999999E-2</v>
      </c>
      <c r="J15" s="91">
        <v>0.126994</v>
      </c>
      <c r="K15" s="91">
        <v>2.1179E-2</v>
      </c>
      <c r="L15" s="91">
        <v>0.32566599999999996</v>
      </c>
      <c r="M15" s="91">
        <v>0.333285</v>
      </c>
      <c r="N15" s="91">
        <v>1.2866000000000006E-2</v>
      </c>
      <c r="O15" s="91">
        <v>0.82404899999999981</v>
      </c>
      <c r="P15" s="91">
        <v>1.8436000000000004E-2</v>
      </c>
      <c r="Q15" s="91">
        <v>1.4001E-2</v>
      </c>
      <c r="R15" s="91">
        <v>2.8385999999999998E-2</v>
      </c>
      <c r="S15" s="91">
        <v>5.7047999999999995E-2</v>
      </c>
      <c r="T15" s="91">
        <v>0.64927199999999941</v>
      </c>
      <c r="U15" s="91">
        <v>5.7027000000000022E-2</v>
      </c>
      <c r="V15" s="91">
        <v>0.37141499999999988</v>
      </c>
      <c r="W15" s="91">
        <v>0.34086299999999992</v>
      </c>
      <c r="X15" s="91">
        <v>0.34230599999999989</v>
      </c>
      <c r="Y15" s="91">
        <v>5.6538999999999985E-2</v>
      </c>
      <c r="Z15" s="91">
        <v>6.3466999999999996E-2</v>
      </c>
      <c r="AA15" s="91">
        <v>5.1118999999999984E-2</v>
      </c>
      <c r="AB15" s="91">
        <v>1.0307409999999997</v>
      </c>
      <c r="AC15" s="91">
        <v>9.8930000000000004E-2</v>
      </c>
      <c r="AD15" s="91">
        <v>0.24774999999999983</v>
      </c>
      <c r="AE15" s="4"/>
      <c r="AF15" s="4"/>
      <c r="AG15" s="4"/>
      <c r="AH15" s="4"/>
      <c r="AJ15" s="2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3:57" x14ac:dyDescent="0.2">
      <c r="C16" s="33" t="s">
        <v>4</v>
      </c>
      <c r="D16" s="89">
        <v>0.37076800000000004</v>
      </c>
      <c r="E16" s="91">
        <v>3.8381999999999979E-2</v>
      </c>
      <c r="F16" s="91">
        <v>8.6568000000000006E-2</v>
      </c>
      <c r="G16" s="90">
        <v>43.812331000000015</v>
      </c>
      <c r="H16" s="91">
        <v>1.9478479999999998</v>
      </c>
      <c r="I16" s="91">
        <v>3.3324999999999973E-2</v>
      </c>
      <c r="J16" s="91">
        <v>0.70825700000000014</v>
      </c>
      <c r="K16" s="91">
        <v>6.0023E-2</v>
      </c>
      <c r="L16" s="91">
        <v>0.22808899999999993</v>
      </c>
      <c r="M16" s="91">
        <v>0.60387000000000013</v>
      </c>
      <c r="N16" s="91">
        <v>4.7199999999999994E-3</v>
      </c>
      <c r="O16" s="91">
        <v>0.38251800000000014</v>
      </c>
      <c r="P16" s="91">
        <v>9.7289999999999981E-3</v>
      </c>
      <c r="Q16" s="91">
        <v>2.4807999999999997E-2</v>
      </c>
      <c r="R16" s="91">
        <v>5.4500999999999973E-2</v>
      </c>
      <c r="S16" s="91">
        <v>8.0106000000000024E-2</v>
      </c>
      <c r="T16" s="91">
        <v>0.13522899999999996</v>
      </c>
      <c r="U16" s="91">
        <v>0.18682800000000002</v>
      </c>
      <c r="V16" s="91">
        <v>0.63519899999999996</v>
      </c>
      <c r="W16" s="91">
        <v>0.13486100000000001</v>
      </c>
      <c r="X16" s="91">
        <v>0.22315699999999997</v>
      </c>
      <c r="Y16" s="91">
        <v>5.2860999999999964E-2</v>
      </c>
      <c r="Z16" s="91">
        <v>3.206599999999999E-2</v>
      </c>
      <c r="AA16" s="91">
        <v>1.939599999999999E-2</v>
      </c>
      <c r="AB16" s="91">
        <v>5.1553000000000022E-2</v>
      </c>
      <c r="AC16" s="91">
        <v>0.35486099999999998</v>
      </c>
      <c r="AD16" s="91">
        <v>1.3637389999999998</v>
      </c>
      <c r="AE16" s="4"/>
      <c r="AF16" s="4"/>
      <c r="AG16" s="4"/>
      <c r="AH16" s="4"/>
      <c r="AJ16" s="2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3:57" x14ac:dyDescent="0.2">
      <c r="C17" s="33" t="s">
        <v>27</v>
      </c>
      <c r="D17" s="89">
        <v>5.4846210000000015</v>
      </c>
      <c r="E17" s="91">
        <v>0.36179999999999984</v>
      </c>
      <c r="F17" s="91">
        <v>3.65002</v>
      </c>
      <c r="G17" s="91">
        <v>2.9673059999999989</v>
      </c>
      <c r="H17" s="90">
        <v>470.24568300000004</v>
      </c>
      <c r="I17" s="91">
        <v>0.22158700000000003</v>
      </c>
      <c r="J17" s="91">
        <v>5.4073519999999995</v>
      </c>
      <c r="K17" s="91">
        <v>0.33253799999999989</v>
      </c>
      <c r="L17" s="91">
        <v>4.1003530000000019</v>
      </c>
      <c r="M17" s="91">
        <v>9.7540370000000021</v>
      </c>
      <c r="N17" s="91">
        <v>0.10981299999999998</v>
      </c>
      <c r="O17" s="91">
        <v>10.109214000000001</v>
      </c>
      <c r="P17" s="91">
        <v>0.15758699999999995</v>
      </c>
      <c r="Q17" s="91">
        <v>0.10822299999999997</v>
      </c>
      <c r="R17" s="91">
        <v>0.25775699999999996</v>
      </c>
      <c r="S17" s="91">
        <v>3.2136949999999991</v>
      </c>
      <c r="T17" s="91">
        <v>3.9970920000000012</v>
      </c>
      <c r="U17" s="91">
        <v>0.73024999999999995</v>
      </c>
      <c r="V17" s="91">
        <v>8.0219850000000008</v>
      </c>
      <c r="W17" s="91">
        <v>5.0460199999999986</v>
      </c>
      <c r="X17" s="91">
        <v>3.6382850000000007</v>
      </c>
      <c r="Y17" s="91">
        <v>1.032092</v>
      </c>
      <c r="Z17" s="91">
        <v>0.64236199999999999</v>
      </c>
      <c r="AA17" s="91">
        <v>0.36646799999999979</v>
      </c>
      <c r="AB17" s="91">
        <v>2.9413559999999994</v>
      </c>
      <c r="AC17" s="91">
        <v>1.520416</v>
      </c>
      <c r="AD17" s="91">
        <v>3.6560630000000014</v>
      </c>
      <c r="AE17" s="4"/>
      <c r="AF17" s="30"/>
      <c r="AG17" s="4"/>
      <c r="AH17" s="4"/>
      <c r="AJ17" s="2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3:57" x14ac:dyDescent="0.2">
      <c r="C18" s="33" t="s">
        <v>5</v>
      </c>
      <c r="D18" s="89">
        <v>3.0540999999999999E-2</v>
      </c>
      <c r="E18" s="91">
        <v>6.4350000000000024E-3</v>
      </c>
      <c r="F18" s="91">
        <v>1.5715E-2</v>
      </c>
      <c r="G18" s="91">
        <v>8.6675000000000071E-2</v>
      </c>
      <c r="H18" s="91">
        <v>0.1487099999999999</v>
      </c>
      <c r="I18" s="90">
        <v>2.9518500000000003</v>
      </c>
      <c r="J18" s="91">
        <v>2.0767999999999998E-2</v>
      </c>
      <c r="K18" s="91">
        <v>3.1769999999999971E-3</v>
      </c>
      <c r="L18" s="91">
        <v>1.7335999999999994E-2</v>
      </c>
      <c r="M18" s="91">
        <v>5.7458999999999975E-2</v>
      </c>
      <c r="N18" s="91">
        <v>2.7100000000000014E-4</v>
      </c>
      <c r="O18" s="91">
        <v>3.3786999999999984E-2</v>
      </c>
      <c r="P18" s="91">
        <v>3.3859999999999993E-3</v>
      </c>
      <c r="Q18" s="91">
        <v>6.9654999999999953E-2</v>
      </c>
      <c r="R18" s="91">
        <v>4.8280999999999984E-2</v>
      </c>
      <c r="S18" s="91">
        <v>8.8019999999999973E-3</v>
      </c>
      <c r="T18" s="91">
        <v>1.2156999999999998E-2</v>
      </c>
      <c r="U18" s="91">
        <v>1.9935000000000001E-2</v>
      </c>
      <c r="V18" s="91">
        <v>4.5593999999999975E-2</v>
      </c>
      <c r="W18" s="91">
        <v>4.6569999999999979E-2</v>
      </c>
      <c r="X18" s="91">
        <v>7.1304999999999966E-2</v>
      </c>
      <c r="Y18" s="91">
        <v>4.2270000000000007E-3</v>
      </c>
      <c r="Z18" s="91">
        <v>5.9000000000000016E-3</v>
      </c>
      <c r="AA18" s="91">
        <v>1.8009999999999996E-3</v>
      </c>
      <c r="AB18" s="91">
        <v>7.2409999999999983E-3</v>
      </c>
      <c r="AC18" s="91">
        <v>0.22679400000000011</v>
      </c>
      <c r="AD18" s="91">
        <v>0.16377699999999992</v>
      </c>
      <c r="AE18" s="4"/>
      <c r="AF18" s="4"/>
      <c r="AG18" s="4"/>
      <c r="AH18" s="4"/>
      <c r="AJ18" s="2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3:57" x14ac:dyDescent="0.2">
      <c r="C19" s="33" t="s">
        <v>6</v>
      </c>
      <c r="D19" s="89">
        <v>1.3962780000000004</v>
      </c>
      <c r="E19" s="91">
        <v>4.3505999999999996E-2</v>
      </c>
      <c r="F19" s="91">
        <v>0.26661199999999996</v>
      </c>
      <c r="G19" s="91">
        <v>0.28546899999999992</v>
      </c>
      <c r="H19" s="91">
        <v>4.2361160000000018</v>
      </c>
      <c r="I19" s="91">
        <v>1.7181000000000005E-2</v>
      </c>
      <c r="J19" s="90">
        <v>125.87087699999995</v>
      </c>
      <c r="K19" s="91">
        <v>5.2751999999999986E-2</v>
      </c>
      <c r="L19" s="91">
        <v>0.59397599999999973</v>
      </c>
      <c r="M19" s="91">
        <v>1.2237609999999997</v>
      </c>
      <c r="N19" s="91">
        <v>9.6369999999999997E-3</v>
      </c>
      <c r="O19" s="91">
        <v>2.0791820000000003</v>
      </c>
      <c r="P19" s="91">
        <v>6.4090000000000022E-2</v>
      </c>
      <c r="Q19" s="91">
        <v>1.7074000000000006E-2</v>
      </c>
      <c r="R19" s="91">
        <v>2.5322999999999995E-2</v>
      </c>
      <c r="S19" s="91">
        <v>0.83543500000000015</v>
      </c>
      <c r="T19" s="91">
        <v>0.34803799999999985</v>
      </c>
      <c r="U19" s="91">
        <v>8.8882000000000017E-2</v>
      </c>
      <c r="V19" s="91">
        <v>1.6962840000000008</v>
      </c>
      <c r="W19" s="91">
        <v>0.26096999999999998</v>
      </c>
      <c r="X19" s="91">
        <v>0.38425500000000001</v>
      </c>
      <c r="Y19" s="91">
        <v>0.12228600000000002</v>
      </c>
      <c r="Z19" s="91">
        <v>7.2137000000000021E-2</v>
      </c>
      <c r="AA19" s="91">
        <v>2.2938999999999987E-2</v>
      </c>
      <c r="AB19" s="91">
        <v>8.1694000000000044E-2</v>
      </c>
      <c r="AC19" s="91">
        <v>0.39566299999999988</v>
      </c>
      <c r="AD19" s="91">
        <v>0.54442299999999988</v>
      </c>
      <c r="AE19" s="4"/>
      <c r="AF19" s="4"/>
      <c r="AG19" s="4"/>
      <c r="AH19" s="4"/>
      <c r="AJ19" s="2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3:57" x14ac:dyDescent="0.2">
      <c r="C20" s="33" t="s">
        <v>7</v>
      </c>
      <c r="D20" s="89">
        <v>0.14739100000000002</v>
      </c>
      <c r="E20" s="91">
        <v>0.18242200000000008</v>
      </c>
      <c r="F20" s="91">
        <v>3.0592999999999992E-2</v>
      </c>
      <c r="G20" s="91">
        <v>0.14467099999999999</v>
      </c>
      <c r="H20" s="91">
        <v>0.61218299999999992</v>
      </c>
      <c r="I20" s="91">
        <v>4.7460000000000011E-3</v>
      </c>
      <c r="J20" s="91">
        <v>0.15193599999999999</v>
      </c>
      <c r="K20" s="90">
        <v>14.100462999999996</v>
      </c>
      <c r="L20" s="91">
        <v>0.14458799999999999</v>
      </c>
      <c r="M20" s="91">
        <v>0.25328799999999985</v>
      </c>
      <c r="N20" s="91">
        <v>4.8140000000000006E-3</v>
      </c>
      <c r="O20" s="91">
        <v>0.39609499999999986</v>
      </c>
      <c r="P20" s="91">
        <v>0.12511000000000003</v>
      </c>
      <c r="Q20" s="91">
        <v>3.0699999999999998E-3</v>
      </c>
      <c r="R20" s="91">
        <v>6.5120000000000004E-3</v>
      </c>
      <c r="S20" s="91">
        <v>4.4933999999999988E-2</v>
      </c>
      <c r="T20" s="91">
        <v>3.8157999999999977E-2</v>
      </c>
      <c r="U20" s="91">
        <v>3.7010999999999988E-2</v>
      </c>
      <c r="V20" s="91">
        <v>0.38859999999999989</v>
      </c>
      <c r="W20" s="91">
        <v>6.3128999999999977E-2</v>
      </c>
      <c r="X20" s="91">
        <v>6.2618999999999994E-2</v>
      </c>
      <c r="Y20" s="91">
        <v>1.8399999999999993E-2</v>
      </c>
      <c r="Z20" s="91">
        <v>9.315699999999999E-2</v>
      </c>
      <c r="AA20" s="91">
        <v>1.6648999999999997E-2</v>
      </c>
      <c r="AB20" s="91">
        <v>2.8336999999999994E-2</v>
      </c>
      <c r="AC20" s="91">
        <v>2.528299999999999E-2</v>
      </c>
      <c r="AD20" s="91">
        <v>4.4041000000000004E-2</v>
      </c>
      <c r="AE20" s="4"/>
      <c r="AF20" s="4"/>
      <c r="AG20" s="4"/>
      <c r="AH20" s="4"/>
      <c r="AJ20" s="2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3:57" x14ac:dyDescent="0.2">
      <c r="C21" s="33" t="s">
        <v>8</v>
      </c>
      <c r="D21" s="89">
        <v>1.2222200000000003</v>
      </c>
      <c r="E21" s="91">
        <v>7.1622999999999964E-2</v>
      </c>
      <c r="F21" s="91">
        <v>0.35263399999999995</v>
      </c>
      <c r="G21" s="91">
        <v>0.68595600000000012</v>
      </c>
      <c r="H21" s="91">
        <v>4.8537400000000019</v>
      </c>
      <c r="I21" s="91">
        <v>2.8358999999999985E-2</v>
      </c>
      <c r="J21" s="91">
        <v>1.3004770000000001</v>
      </c>
      <c r="K21" s="91">
        <v>0.129472</v>
      </c>
      <c r="L21" s="90">
        <v>93.896574999999999</v>
      </c>
      <c r="M21" s="91">
        <v>4.2130560000000008</v>
      </c>
      <c r="N21" s="91">
        <v>1.7338000000000006E-2</v>
      </c>
      <c r="O21" s="91">
        <v>3.3530910000000005</v>
      </c>
      <c r="P21" s="91">
        <v>4.9419999999999985E-2</v>
      </c>
      <c r="Q21" s="91">
        <v>2.3603000000000002E-2</v>
      </c>
      <c r="R21" s="91">
        <v>4.3555999999999991E-2</v>
      </c>
      <c r="S21" s="91">
        <v>1.0671289999999998</v>
      </c>
      <c r="T21" s="91">
        <v>0.32716699999999982</v>
      </c>
      <c r="U21" s="91">
        <v>0.15632799999999999</v>
      </c>
      <c r="V21" s="91">
        <v>1.7622520000000004</v>
      </c>
      <c r="W21" s="91">
        <v>0.42155899999999996</v>
      </c>
      <c r="X21" s="91">
        <v>0.39114899999999991</v>
      </c>
      <c r="Y21" s="91">
        <v>2.0924849999999999</v>
      </c>
      <c r="Z21" s="91">
        <v>9.4983999999999971E-2</v>
      </c>
      <c r="AA21" s="91">
        <v>4.3760999999999987E-2</v>
      </c>
      <c r="AB21" s="91">
        <v>0.33507699999999996</v>
      </c>
      <c r="AC21" s="91">
        <v>0.30025499999999994</v>
      </c>
      <c r="AD21" s="91">
        <v>0.71386799999999961</v>
      </c>
      <c r="AE21" s="4"/>
      <c r="AF21" s="4"/>
      <c r="AG21" s="4"/>
      <c r="AH21" s="4"/>
      <c r="AJ21" s="2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3:57" x14ac:dyDescent="0.2">
      <c r="C22" s="33" t="s">
        <v>9</v>
      </c>
      <c r="D22" s="89">
        <v>4.5251540000000006</v>
      </c>
      <c r="E22" s="91">
        <v>0.11950800000000004</v>
      </c>
      <c r="F22" s="91">
        <v>0.54552299999999998</v>
      </c>
      <c r="G22" s="91">
        <v>0.74212199999999995</v>
      </c>
      <c r="H22" s="91">
        <v>9.2802740000000057</v>
      </c>
      <c r="I22" s="91">
        <v>4.8917999999999989E-2</v>
      </c>
      <c r="J22" s="91">
        <v>4.2692590000000026</v>
      </c>
      <c r="K22" s="91">
        <v>0.15628800000000001</v>
      </c>
      <c r="L22" s="91">
        <v>3.6297320000000006</v>
      </c>
      <c r="M22" s="90">
        <v>220.46762799999993</v>
      </c>
      <c r="N22" s="91">
        <v>1.8800000000000008E-2</v>
      </c>
      <c r="O22" s="91">
        <v>5.1499289999999993</v>
      </c>
      <c r="P22" s="91">
        <v>3.7240999999999976E-2</v>
      </c>
      <c r="Q22" s="91">
        <v>2.5168999999999997E-2</v>
      </c>
      <c r="R22" s="91">
        <v>8.4789000000000031E-2</v>
      </c>
      <c r="S22" s="91">
        <v>1.4554430000000003</v>
      </c>
      <c r="T22" s="91">
        <v>0.65831599999999979</v>
      </c>
      <c r="U22" s="91">
        <v>0.219497</v>
      </c>
      <c r="V22" s="91">
        <v>3.4887919999999997</v>
      </c>
      <c r="W22" s="91">
        <v>0.93089800000000011</v>
      </c>
      <c r="X22" s="91">
        <v>0.61142100000000021</v>
      </c>
      <c r="Y22" s="91">
        <v>0.5835640000000003</v>
      </c>
      <c r="Z22" s="91">
        <v>0.36098699999999995</v>
      </c>
      <c r="AA22" s="91">
        <v>8.4377999999999967E-2</v>
      </c>
      <c r="AB22" s="91">
        <v>0.71781399999999995</v>
      </c>
      <c r="AC22" s="91">
        <v>0.39889300000000005</v>
      </c>
      <c r="AD22" s="91">
        <v>1.0747769999999994</v>
      </c>
      <c r="AE22" s="4"/>
      <c r="AF22" s="4"/>
      <c r="AG22" s="4"/>
      <c r="AH22" s="4"/>
      <c r="AJ22" s="25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3:57" x14ac:dyDescent="0.2">
      <c r="C23" s="33" t="s">
        <v>10</v>
      </c>
      <c r="D23" s="89">
        <v>4.6552000000000017E-2</v>
      </c>
      <c r="E23" s="91">
        <v>9.1100000000000018E-3</v>
      </c>
      <c r="F23" s="91">
        <v>2.3567999999999995E-2</v>
      </c>
      <c r="G23" s="91">
        <v>2.4215000000000011E-2</v>
      </c>
      <c r="H23" s="91">
        <v>0.22971399999999989</v>
      </c>
      <c r="I23" s="91">
        <v>1.2570000000000001E-3</v>
      </c>
      <c r="J23" s="91">
        <v>7.0936999999999986E-2</v>
      </c>
      <c r="K23" s="91">
        <v>2.3989999999999997E-3</v>
      </c>
      <c r="L23" s="91">
        <v>1.6023999999999997E-2</v>
      </c>
      <c r="M23" s="91">
        <v>4.9746999999999986E-2</v>
      </c>
      <c r="N23" s="90">
        <v>2.7964250000000006</v>
      </c>
      <c r="O23" s="91">
        <v>0.27522799999999986</v>
      </c>
      <c r="P23" s="91">
        <v>9.2100000000000016E-4</v>
      </c>
      <c r="Q23" s="91">
        <v>6.5040000000000002E-3</v>
      </c>
      <c r="R23" s="91">
        <v>2.5819999999999984E-3</v>
      </c>
      <c r="S23" s="91">
        <v>7.8879999999999957E-3</v>
      </c>
      <c r="T23" s="91">
        <v>5.3486999999999986E-2</v>
      </c>
      <c r="U23" s="91">
        <v>9.1059999999999978E-3</v>
      </c>
      <c r="V23" s="91">
        <v>6.5392000000000006E-2</v>
      </c>
      <c r="W23" s="91">
        <v>0.101892</v>
      </c>
      <c r="X23" s="91">
        <v>2.4565999999999987E-2</v>
      </c>
      <c r="Y23" s="91">
        <v>7.6489999999999961E-3</v>
      </c>
      <c r="Z23" s="91">
        <v>1.5436999999999999E-2</v>
      </c>
      <c r="AA23" s="91">
        <v>8.5077999999999931E-2</v>
      </c>
      <c r="AB23" s="91">
        <v>1.3527000000000001E-2</v>
      </c>
      <c r="AC23" s="91">
        <v>1.4298000000000003E-2</v>
      </c>
      <c r="AD23" s="91">
        <v>2.7362000000000008E-2</v>
      </c>
      <c r="AE23" s="4"/>
      <c r="AF23" s="4"/>
      <c r="AG23" s="4"/>
      <c r="AH23" s="4"/>
      <c r="AJ23" s="2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3:57" x14ac:dyDescent="0.2">
      <c r="C24" s="33" t="s">
        <v>11</v>
      </c>
      <c r="D24" s="89">
        <v>1.6286839999999998</v>
      </c>
      <c r="E24" s="91">
        <v>0.23495299999999994</v>
      </c>
      <c r="F24" s="91">
        <v>0.74765799999999982</v>
      </c>
      <c r="G24" s="91">
        <v>0.71110100000000032</v>
      </c>
      <c r="H24" s="91">
        <v>7.7180589999999993</v>
      </c>
      <c r="I24" s="91">
        <v>5.7104000000000009E-2</v>
      </c>
      <c r="J24" s="91">
        <v>1.6105569999999991</v>
      </c>
      <c r="K24" s="91">
        <v>0.25304999999999994</v>
      </c>
      <c r="L24" s="91">
        <v>2.1056119999999998</v>
      </c>
      <c r="M24" s="91">
        <v>3.212596</v>
      </c>
      <c r="N24" s="91">
        <v>8.2074999999999954E-2</v>
      </c>
      <c r="O24" s="90">
        <v>182.16261299999996</v>
      </c>
      <c r="P24" s="91">
        <v>3.8702000000000007E-2</v>
      </c>
      <c r="Q24" s="91">
        <v>4.0001999999999996E-2</v>
      </c>
      <c r="R24" s="91">
        <v>0.11165099999999996</v>
      </c>
      <c r="S24" s="91">
        <v>1.4449950000000003</v>
      </c>
      <c r="T24" s="91">
        <v>0.85129999999999972</v>
      </c>
      <c r="U24" s="91">
        <v>0.124602</v>
      </c>
      <c r="V24" s="91">
        <v>1.5641609999999999</v>
      </c>
      <c r="W24" s="91">
        <v>0.64527300000000021</v>
      </c>
      <c r="X24" s="91">
        <v>0.45765399999999989</v>
      </c>
      <c r="Y24" s="91">
        <v>0.45013699999999984</v>
      </c>
      <c r="Z24" s="91">
        <v>0.17276900000000001</v>
      </c>
      <c r="AA24" s="91">
        <v>0.28158699999999981</v>
      </c>
      <c r="AB24" s="91">
        <v>0.55608299999999977</v>
      </c>
      <c r="AC24" s="91">
        <v>0.48489100000000018</v>
      </c>
      <c r="AD24" s="91">
        <v>0.72591399999999973</v>
      </c>
      <c r="AE24" s="4"/>
      <c r="AF24" s="4"/>
      <c r="AG24" s="4"/>
      <c r="AH24" s="4"/>
      <c r="AJ24" s="2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3:57" x14ac:dyDescent="0.2">
      <c r="C25" s="33" t="s">
        <v>12</v>
      </c>
      <c r="D25" s="89">
        <v>1.7759999999999998E-2</v>
      </c>
      <c r="E25" s="91">
        <v>1.0395999999999999E-2</v>
      </c>
      <c r="F25" s="91">
        <v>1.0945999999999997E-2</v>
      </c>
      <c r="G25" s="91">
        <v>7.3961999999999972E-2</v>
      </c>
      <c r="H25" s="91">
        <v>0.16522199999999998</v>
      </c>
      <c r="I25" s="91">
        <v>5.4000000000000012E-3</v>
      </c>
      <c r="J25" s="91">
        <v>1.5979E-2</v>
      </c>
      <c r="K25" s="91">
        <v>0.16621500000000003</v>
      </c>
      <c r="L25" s="91">
        <v>1.2568999999999995E-2</v>
      </c>
      <c r="M25" s="91">
        <v>3.7043000000000006E-2</v>
      </c>
      <c r="N25" s="91">
        <v>1.4000000000000004E-4</v>
      </c>
      <c r="O25" s="91">
        <v>1.9967999999999996E-2</v>
      </c>
      <c r="P25" s="90">
        <v>4.1879590000000011</v>
      </c>
      <c r="Q25" s="91">
        <v>2.4479999999999992E-3</v>
      </c>
      <c r="R25" s="91">
        <v>3.5269999999999993E-3</v>
      </c>
      <c r="S25" s="91">
        <v>2.2867000000000005E-2</v>
      </c>
      <c r="T25" s="91">
        <v>9.546999999999993E-3</v>
      </c>
      <c r="U25" s="91">
        <v>0.106762</v>
      </c>
      <c r="V25" s="91">
        <v>2.8510999999999995E-2</v>
      </c>
      <c r="W25" s="91">
        <v>1.0762000000000002E-2</v>
      </c>
      <c r="X25" s="91">
        <v>2.3532999999999998E-2</v>
      </c>
      <c r="Y25" s="91">
        <v>2.7419999999999983E-3</v>
      </c>
      <c r="Z25" s="91">
        <v>4.6369999999999988E-3</v>
      </c>
      <c r="AA25" s="91">
        <v>1.1679999999999993E-3</v>
      </c>
      <c r="AB25" s="91">
        <v>7.7649999999999993E-3</v>
      </c>
      <c r="AC25" s="91">
        <v>3.3879999999999982E-3</v>
      </c>
      <c r="AD25" s="91">
        <v>8.7170000000000008E-3</v>
      </c>
      <c r="AE25" s="4"/>
      <c r="AF25" s="4"/>
      <c r="AG25" s="4"/>
      <c r="AH25" s="4"/>
      <c r="AJ25" s="2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3:57" x14ac:dyDescent="0.2">
      <c r="C26" s="33" t="s">
        <v>13</v>
      </c>
      <c r="D26" s="89">
        <v>3.7991999999999998E-2</v>
      </c>
      <c r="E26" s="91">
        <v>3.1189999999999985E-3</v>
      </c>
      <c r="F26" s="91">
        <v>1.1216999999999994E-2</v>
      </c>
      <c r="G26" s="91">
        <v>0.11675700000000003</v>
      </c>
      <c r="H26" s="91">
        <v>0.24848900000000002</v>
      </c>
      <c r="I26" s="91">
        <v>7.2444999999999982E-2</v>
      </c>
      <c r="J26" s="91">
        <v>2.823199999999999E-2</v>
      </c>
      <c r="K26" s="91">
        <v>5.4209999999999987E-3</v>
      </c>
      <c r="L26" s="91">
        <v>2.2990999999999994E-2</v>
      </c>
      <c r="M26" s="91">
        <v>6.7722999999999992E-2</v>
      </c>
      <c r="N26" s="91">
        <v>2.260000000000001E-4</v>
      </c>
      <c r="O26" s="91">
        <v>4.3977999999999969E-2</v>
      </c>
      <c r="P26" s="91">
        <v>2.2428999999999994E-2</v>
      </c>
      <c r="Q26" s="90">
        <v>3.6334459999999997</v>
      </c>
      <c r="R26" s="91">
        <v>0.10025200000000001</v>
      </c>
      <c r="S26" s="91">
        <v>1.4428000000000003E-2</v>
      </c>
      <c r="T26" s="91">
        <v>1.1192999999999996E-2</v>
      </c>
      <c r="U26" s="91">
        <v>1.0562E-2</v>
      </c>
      <c r="V26" s="91">
        <v>5.9084999999999992E-2</v>
      </c>
      <c r="W26" s="91">
        <v>2.3018E-2</v>
      </c>
      <c r="X26" s="91">
        <v>5.9042999999999977E-2</v>
      </c>
      <c r="Y26" s="91">
        <v>3.1869999999999997E-3</v>
      </c>
      <c r="Z26" s="91">
        <v>2.7310000000000004E-3</v>
      </c>
      <c r="AA26" s="91">
        <v>2.4269999999999999E-3</v>
      </c>
      <c r="AB26" s="91">
        <v>6.9779999999999972E-3</v>
      </c>
      <c r="AC26" s="91">
        <v>4.7910999999999988E-2</v>
      </c>
      <c r="AD26" s="91">
        <v>0.12268800000000003</v>
      </c>
      <c r="AE26" s="4"/>
      <c r="AF26" s="4"/>
      <c r="AG26" s="4"/>
      <c r="AH26" s="4"/>
      <c r="AJ26" s="2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3:57" x14ac:dyDescent="0.2">
      <c r="C27" s="33" t="s">
        <v>14</v>
      </c>
      <c r="D27" s="89">
        <v>0.11239599999999998</v>
      </c>
      <c r="E27" s="91">
        <v>7.5579999999999987E-3</v>
      </c>
      <c r="F27" s="91">
        <v>3.4666999999999996E-2</v>
      </c>
      <c r="G27" s="91">
        <v>0.20833100000000007</v>
      </c>
      <c r="H27" s="91">
        <v>0.40345000000000009</v>
      </c>
      <c r="I27" s="91">
        <v>7.0392999999999997E-2</v>
      </c>
      <c r="J27" s="91">
        <v>5.9972999999999985E-2</v>
      </c>
      <c r="K27" s="91">
        <v>6.0509999999999991E-3</v>
      </c>
      <c r="L27" s="91">
        <v>5.8826999999999983E-2</v>
      </c>
      <c r="M27" s="91">
        <v>0.38241100000000006</v>
      </c>
      <c r="N27" s="91">
        <v>1.0080000000000002E-3</v>
      </c>
      <c r="O27" s="91">
        <v>0.13714600000000002</v>
      </c>
      <c r="P27" s="91">
        <v>5.3569999999999989E-3</v>
      </c>
      <c r="Q27" s="91">
        <v>0.13707499999999995</v>
      </c>
      <c r="R27" s="90">
        <v>6.0129620000000017</v>
      </c>
      <c r="S27" s="91">
        <v>2.4673E-2</v>
      </c>
      <c r="T27" s="91">
        <v>2.888399999999999E-2</v>
      </c>
      <c r="U27" s="91">
        <v>3.8489999999999991E-3</v>
      </c>
      <c r="V27" s="91">
        <v>0.15263199999999999</v>
      </c>
      <c r="W27" s="91">
        <v>0.11669300000000002</v>
      </c>
      <c r="X27" s="91">
        <v>0.16985199999999992</v>
      </c>
      <c r="Y27" s="91">
        <v>1.0754E-2</v>
      </c>
      <c r="Z27" s="91">
        <v>1.1468999999999998E-2</v>
      </c>
      <c r="AA27" s="91">
        <v>4.3080000000000002E-3</v>
      </c>
      <c r="AB27" s="91">
        <v>1.8561000000000018E-2</v>
      </c>
      <c r="AC27" s="91">
        <v>7.3285999999999935E-2</v>
      </c>
      <c r="AD27" s="91">
        <v>0.13094099999999992</v>
      </c>
      <c r="AE27" s="4"/>
      <c r="AF27" s="4"/>
      <c r="AG27" s="4"/>
      <c r="AH27" s="4"/>
      <c r="AJ27" s="2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3:57" x14ac:dyDescent="0.2">
      <c r="C28" s="33" t="s">
        <v>15</v>
      </c>
      <c r="D28" s="89">
        <v>0.25978899999999999</v>
      </c>
      <c r="E28" s="91">
        <v>6.8249999999999995E-3</v>
      </c>
      <c r="F28" s="91">
        <v>3.6294999999999994E-2</v>
      </c>
      <c r="G28" s="91">
        <v>3.4756999999999989E-2</v>
      </c>
      <c r="H28" s="91">
        <v>1.2309019999999988</v>
      </c>
      <c r="I28" s="91">
        <v>3.7469999999999995E-3</v>
      </c>
      <c r="J28" s="91">
        <v>0.17963600000000002</v>
      </c>
      <c r="K28" s="91">
        <v>1.2932000000000003E-2</v>
      </c>
      <c r="L28" s="91">
        <v>0.29008700000000009</v>
      </c>
      <c r="M28" s="91">
        <v>0.84707599999999994</v>
      </c>
      <c r="N28" s="91">
        <v>9.3100000000000051E-4</v>
      </c>
      <c r="O28" s="91">
        <v>0.39947699999999997</v>
      </c>
      <c r="P28" s="91">
        <v>2.0764999999999999E-2</v>
      </c>
      <c r="Q28" s="91">
        <v>1.4530000000000003E-3</v>
      </c>
      <c r="R28" s="91">
        <v>2.9119999999999988E-3</v>
      </c>
      <c r="S28" s="90">
        <v>13.507280000000002</v>
      </c>
      <c r="T28" s="91">
        <v>3.3877999999999998E-2</v>
      </c>
      <c r="U28" s="91">
        <v>9.2634000000000022E-2</v>
      </c>
      <c r="V28" s="91">
        <v>0.21582899999999999</v>
      </c>
      <c r="W28" s="91">
        <v>0.148537</v>
      </c>
      <c r="X28" s="91">
        <v>5.2149999999999988E-2</v>
      </c>
      <c r="Y28" s="91">
        <v>2.6671000000000011E-2</v>
      </c>
      <c r="Z28" s="91">
        <v>1.4721000000000005E-2</v>
      </c>
      <c r="AA28" s="91">
        <v>5.4080000000000005E-3</v>
      </c>
      <c r="AB28" s="91">
        <v>2.2058000000000001E-2</v>
      </c>
      <c r="AC28" s="91">
        <v>1.9279999999999995E-2</v>
      </c>
      <c r="AD28" s="91">
        <v>7.036199999999998E-2</v>
      </c>
      <c r="AE28" s="4"/>
      <c r="AF28" s="4"/>
      <c r="AG28" s="4"/>
      <c r="AH28" s="4"/>
      <c r="AJ28" s="2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3:57" x14ac:dyDescent="0.2">
      <c r="C29" s="33" t="s">
        <v>16</v>
      </c>
      <c r="D29" s="89">
        <v>0.1972539999999999</v>
      </c>
      <c r="E29" s="91">
        <v>5.0200999999999989E-2</v>
      </c>
      <c r="F29" s="91">
        <v>0.22719799999999996</v>
      </c>
      <c r="G29" s="91">
        <v>0.16006199999999995</v>
      </c>
      <c r="H29" s="91">
        <v>1.6217389999999996</v>
      </c>
      <c r="I29" s="91">
        <v>1.1678000000000003E-2</v>
      </c>
      <c r="J29" s="91">
        <v>0.14882800000000002</v>
      </c>
      <c r="K29" s="91">
        <v>2.0713000000000006E-2</v>
      </c>
      <c r="L29" s="91">
        <v>0.15186599999999986</v>
      </c>
      <c r="M29" s="91">
        <v>0.30948100000000006</v>
      </c>
      <c r="N29" s="91">
        <v>3.3349999999999998E-2</v>
      </c>
      <c r="O29" s="91">
        <v>0.54397300000000059</v>
      </c>
      <c r="P29" s="91">
        <v>7.5539999999999973E-3</v>
      </c>
      <c r="Q29" s="91">
        <v>6.6729999999999992E-3</v>
      </c>
      <c r="R29" s="91">
        <v>1.2590999999999996E-2</v>
      </c>
      <c r="S29" s="91">
        <v>5.3630999999999998E-2</v>
      </c>
      <c r="T29" s="90">
        <v>14.836474000000004</v>
      </c>
      <c r="U29" s="91">
        <v>8.9962E-2</v>
      </c>
      <c r="V29" s="91">
        <v>0.29234699999999991</v>
      </c>
      <c r="W29" s="91">
        <v>0.44885099999999994</v>
      </c>
      <c r="X29" s="91">
        <v>0.21518299999999993</v>
      </c>
      <c r="Y29" s="91">
        <v>3.6456999999999996E-2</v>
      </c>
      <c r="Z29" s="91">
        <v>0.10465299999999997</v>
      </c>
      <c r="AA29" s="91">
        <v>3.6917999999999972E-2</v>
      </c>
      <c r="AB29" s="91">
        <v>0.31140600000000002</v>
      </c>
      <c r="AC29" s="91">
        <v>7.0893000000000012E-2</v>
      </c>
      <c r="AD29" s="91">
        <v>0.12536300000000003</v>
      </c>
      <c r="AE29" s="4"/>
      <c r="AF29" s="4"/>
      <c r="AG29" s="4"/>
      <c r="AH29" s="4"/>
      <c r="AJ29" s="2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3:57" x14ac:dyDescent="0.2">
      <c r="C30" s="33" t="s">
        <v>17</v>
      </c>
      <c r="D30" s="89">
        <v>1.2774000000000001E-2</v>
      </c>
      <c r="E30" s="91">
        <v>1.2419999999999996E-3</v>
      </c>
      <c r="F30" s="91">
        <v>3.957999999999998E-3</v>
      </c>
      <c r="G30" s="91">
        <v>8.6859999999999975E-3</v>
      </c>
      <c r="H30" s="91">
        <v>0.11365700000000001</v>
      </c>
      <c r="I30" s="91">
        <v>2.1329999999999995E-3</v>
      </c>
      <c r="J30" s="91">
        <v>1.1540000000000002E-2</v>
      </c>
      <c r="K30" s="91">
        <v>3.6746000000000015E-2</v>
      </c>
      <c r="L30" s="91">
        <v>1.4194999999999998E-2</v>
      </c>
      <c r="M30" s="91">
        <v>3.5877000000000006E-2</v>
      </c>
      <c r="N30" s="91">
        <v>2.9200000000000005E-4</v>
      </c>
      <c r="O30" s="91">
        <v>2.2157E-2</v>
      </c>
      <c r="P30" s="91">
        <v>4.6920000000000009E-3</v>
      </c>
      <c r="Q30" s="91">
        <v>3.2900000000000008E-4</v>
      </c>
      <c r="R30" s="91">
        <v>6.8700000000000033E-4</v>
      </c>
      <c r="S30" s="91">
        <v>1.0026999999999998E-2</v>
      </c>
      <c r="T30" s="91">
        <v>1.2537999999999997E-2</v>
      </c>
      <c r="U30" s="90">
        <v>3.1385839999999994</v>
      </c>
      <c r="V30" s="91">
        <v>3.6528999999999999E-2</v>
      </c>
      <c r="W30" s="91">
        <v>3.5830999999999995E-2</v>
      </c>
      <c r="X30" s="91">
        <v>2.910600000000001E-2</v>
      </c>
      <c r="Y30" s="91">
        <v>2.9899999999999979E-3</v>
      </c>
      <c r="Z30" s="91">
        <v>2.5189999999999991E-3</v>
      </c>
      <c r="AA30" s="91">
        <v>5.5900000000000014E-4</v>
      </c>
      <c r="AB30" s="91">
        <v>4.0339999999999968E-3</v>
      </c>
      <c r="AC30" s="91">
        <v>5.3840000000000008E-3</v>
      </c>
      <c r="AD30" s="91">
        <v>1.0619000000000003E-2</v>
      </c>
      <c r="AE30" s="4"/>
      <c r="AF30" s="4"/>
      <c r="AG30" s="4"/>
      <c r="AH30" s="4"/>
      <c r="AJ30" s="2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3:57" x14ac:dyDescent="0.2">
      <c r="C31" s="33" t="s">
        <v>18</v>
      </c>
      <c r="D31" s="89">
        <v>4.4833859999999985</v>
      </c>
      <c r="E31" s="91">
        <v>9.3999000000000013E-2</v>
      </c>
      <c r="F31" s="91">
        <v>0.36934399999999989</v>
      </c>
      <c r="G31" s="91">
        <v>1.5149069999999998</v>
      </c>
      <c r="H31" s="91">
        <v>7.7021549999999976</v>
      </c>
      <c r="I31" s="91">
        <v>4.4899999999999995E-2</v>
      </c>
      <c r="J31" s="91">
        <v>4.5973820000000005</v>
      </c>
      <c r="K31" s="91">
        <v>0.13080400000000006</v>
      </c>
      <c r="L31" s="91">
        <v>1.0366299999999995</v>
      </c>
      <c r="M31" s="91">
        <v>3.8652539999999997</v>
      </c>
      <c r="N31" s="91">
        <v>1.8187000000000005E-2</v>
      </c>
      <c r="O31" s="91">
        <v>2.3466429999999998</v>
      </c>
      <c r="P31" s="91">
        <v>4.9216999999999997E-2</v>
      </c>
      <c r="Q31" s="91">
        <v>3.645099999999999E-2</v>
      </c>
      <c r="R31" s="91">
        <v>8.2094E-2</v>
      </c>
      <c r="S31" s="91">
        <v>0.67191799999999968</v>
      </c>
      <c r="T31" s="91">
        <v>0.45799400000000012</v>
      </c>
      <c r="U31" s="91">
        <v>0.22251099999999999</v>
      </c>
      <c r="V31" s="90">
        <v>110.563806</v>
      </c>
      <c r="W31" s="91">
        <v>0.59856300000000007</v>
      </c>
      <c r="X31" s="91">
        <v>0.66936899999999988</v>
      </c>
      <c r="Y31" s="91">
        <v>0.25897399999999993</v>
      </c>
      <c r="Z31" s="91">
        <v>0.14665899999999996</v>
      </c>
      <c r="AA31" s="91">
        <v>4.6954999999999983E-2</v>
      </c>
      <c r="AB31" s="91">
        <v>0.20406499999999989</v>
      </c>
      <c r="AC31" s="91">
        <v>0.43448200000000031</v>
      </c>
      <c r="AD31" s="91">
        <v>1.1208889999999994</v>
      </c>
      <c r="AE31" s="4"/>
      <c r="AF31" s="4"/>
      <c r="AG31" s="4"/>
      <c r="AH31" s="4"/>
      <c r="AJ31" s="2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3:57" x14ac:dyDescent="0.2">
      <c r="C32" s="33" t="s">
        <v>19</v>
      </c>
      <c r="D32" s="89">
        <v>0.34277199999999997</v>
      </c>
      <c r="E32" s="91">
        <v>7.4955999999999981E-2</v>
      </c>
      <c r="F32" s="91">
        <v>0.38683599999999985</v>
      </c>
      <c r="G32" s="91">
        <v>0.19877799999999993</v>
      </c>
      <c r="H32" s="91">
        <v>5.2587699999999975</v>
      </c>
      <c r="I32" s="91">
        <v>2.3710000000000016E-2</v>
      </c>
      <c r="J32" s="91">
        <v>0.46204800000000007</v>
      </c>
      <c r="K32" s="91">
        <v>3.9247999999999998E-2</v>
      </c>
      <c r="L32" s="91">
        <v>0.26626300000000003</v>
      </c>
      <c r="M32" s="91">
        <v>1.1035529999999993</v>
      </c>
      <c r="N32" s="91">
        <v>3.6834000000000006E-2</v>
      </c>
      <c r="O32" s="91">
        <v>1.4797229999999995</v>
      </c>
      <c r="P32" s="91">
        <v>1.8033999999999994E-2</v>
      </c>
      <c r="Q32" s="91">
        <v>1.2565999999999999E-2</v>
      </c>
      <c r="R32" s="91">
        <v>2.4653000000000001E-2</v>
      </c>
      <c r="S32" s="91">
        <v>0.28988500000000011</v>
      </c>
      <c r="T32" s="91">
        <v>0.65246300000000013</v>
      </c>
      <c r="U32" s="91">
        <v>0.23508999999999997</v>
      </c>
      <c r="V32" s="91">
        <v>0.48083399999999987</v>
      </c>
      <c r="W32" s="90">
        <v>36.55124</v>
      </c>
      <c r="X32" s="91">
        <v>0.32016899999999987</v>
      </c>
      <c r="Y32" s="91">
        <v>5.9621999999999988E-2</v>
      </c>
      <c r="Z32" s="91">
        <v>0.21799799999999997</v>
      </c>
      <c r="AA32" s="91">
        <v>0.16214099999999995</v>
      </c>
      <c r="AB32" s="91">
        <v>0.35674699999999993</v>
      </c>
      <c r="AC32" s="91">
        <v>0.11897899999999999</v>
      </c>
      <c r="AD32" s="91">
        <v>0.25088899999999997</v>
      </c>
      <c r="AE32" s="4"/>
      <c r="AF32" s="4"/>
      <c r="AG32" s="4"/>
      <c r="AH32" s="4"/>
      <c r="AJ32" s="25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2">
      <c r="C33" s="33" t="s">
        <v>20</v>
      </c>
      <c r="D33" s="89">
        <v>0.953426</v>
      </c>
      <c r="E33" s="91">
        <v>0.10020199999999994</v>
      </c>
      <c r="F33" s="91">
        <v>1.0758080000000003</v>
      </c>
      <c r="G33" s="91">
        <v>0.97930100000000009</v>
      </c>
      <c r="H33" s="91">
        <v>6.4403490000000039</v>
      </c>
      <c r="I33" s="91">
        <v>8.5938000000000014E-2</v>
      </c>
      <c r="J33" s="91">
        <v>0.83007099999999989</v>
      </c>
      <c r="K33" s="91">
        <v>5.3137000000000024E-2</v>
      </c>
      <c r="L33" s="91">
        <v>0.84484500000000029</v>
      </c>
      <c r="M33" s="91">
        <v>3.6179009999999994</v>
      </c>
      <c r="N33" s="91">
        <v>2.2080000000000002E-2</v>
      </c>
      <c r="O33" s="91">
        <v>1.6498689999999994</v>
      </c>
      <c r="P33" s="91">
        <v>4.2416000000000009E-2</v>
      </c>
      <c r="Q33" s="91">
        <v>9.5648999999999984E-2</v>
      </c>
      <c r="R33" s="91">
        <v>0.26213599999999998</v>
      </c>
      <c r="S33" s="91">
        <v>0.51849999999999985</v>
      </c>
      <c r="T33" s="91">
        <v>0.71365999999999985</v>
      </c>
      <c r="U33" s="91">
        <v>0.121641</v>
      </c>
      <c r="V33" s="91">
        <v>1.7229249999999998</v>
      </c>
      <c r="W33" s="91">
        <v>1.0521310000000004</v>
      </c>
      <c r="X33" s="90">
        <v>48.258049000000007</v>
      </c>
      <c r="Y33" s="91">
        <v>0.13967399999999991</v>
      </c>
      <c r="Z33" s="91">
        <v>0.359018</v>
      </c>
      <c r="AA33" s="91">
        <v>6.3744999999999996E-2</v>
      </c>
      <c r="AB33" s="91">
        <v>0.87887000000000048</v>
      </c>
      <c r="AC33" s="91">
        <v>0.40398200000000001</v>
      </c>
      <c r="AD33" s="91">
        <v>0.91313600000000028</v>
      </c>
      <c r="AE33" s="4"/>
      <c r="AF33" s="4"/>
      <c r="AG33" s="4"/>
      <c r="AH33" s="4"/>
      <c r="AJ33" s="25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2">
      <c r="C34" s="33" t="s">
        <v>21</v>
      </c>
      <c r="D34" s="89">
        <v>0.19488599999999998</v>
      </c>
      <c r="E34" s="91">
        <v>8.4709999999999976E-3</v>
      </c>
      <c r="F34" s="91">
        <v>5.5913000000000004E-2</v>
      </c>
      <c r="G34" s="91">
        <v>0.150474</v>
      </c>
      <c r="H34" s="91">
        <v>0.65046400000000004</v>
      </c>
      <c r="I34" s="91">
        <v>4.4939999999999997E-3</v>
      </c>
      <c r="J34" s="91">
        <v>0.13503999999999999</v>
      </c>
      <c r="K34" s="91">
        <v>1.2378E-2</v>
      </c>
      <c r="L34" s="91">
        <v>0.99159200000000014</v>
      </c>
      <c r="M34" s="91">
        <v>0.64146500000000006</v>
      </c>
      <c r="N34" s="91">
        <v>1.419999999999999E-3</v>
      </c>
      <c r="O34" s="91">
        <v>0.34823599999999999</v>
      </c>
      <c r="P34" s="91">
        <v>3.2460000000000006E-3</v>
      </c>
      <c r="Q34" s="91">
        <v>2.3169999999999983E-3</v>
      </c>
      <c r="R34" s="91">
        <v>7.5730000000000007E-3</v>
      </c>
      <c r="S34" s="91">
        <v>5.8646999999999984E-2</v>
      </c>
      <c r="T34" s="91">
        <v>4.1874000000000001E-2</v>
      </c>
      <c r="U34" s="91">
        <v>3.0562000000000006E-2</v>
      </c>
      <c r="V34" s="91">
        <v>0.20439499999999994</v>
      </c>
      <c r="W34" s="91">
        <v>5.3278999999999986E-2</v>
      </c>
      <c r="X34" s="91">
        <v>6.6152000000000016E-2</v>
      </c>
      <c r="Y34" s="90">
        <v>14.228225999999998</v>
      </c>
      <c r="Z34" s="91">
        <v>2.3687E-2</v>
      </c>
      <c r="AA34" s="91">
        <v>6.9359999999999995E-3</v>
      </c>
      <c r="AB34" s="91">
        <v>5.4344000000000017E-2</v>
      </c>
      <c r="AC34" s="91">
        <v>6.9287999999999988E-2</v>
      </c>
      <c r="AD34" s="91">
        <v>8.5803999999999991E-2</v>
      </c>
      <c r="AE34" s="4"/>
      <c r="AF34" s="4"/>
      <c r="AG34" s="4"/>
      <c r="AH34" s="4"/>
      <c r="AJ34" s="25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2">
      <c r="C35" s="33" t="s">
        <v>22</v>
      </c>
      <c r="D35" s="89">
        <v>0.31308799999999992</v>
      </c>
      <c r="E35" s="91">
        <v>0.21824399999999994</v>
      </c>
      <c r="F35" s="91">
        <v>0.18415799999999991</v>
      </c>
      <c r="G35" s="91">
        <v>0.14244100000000004</v>
      </c>
      <c r="H35" s="91">
        <v>1.540830999999999</v>
      </c>
      <c r="I35" s="91">
        <v>7.6130000000000008E-3</v>
      </c>
      <c r="J35" s="91">
        <v>0.17796000000000003</v>
      </c>
      <c r="K35" s="91">
        <v>5.2132000000000012E-2</v>
      </c>
      <c r="L35" s="91">
        <v>0.23711099999999996</v>
      </c>
      <c r="M35" s="91">
        <v>0.73985699999999988</v>
      </c>
      <c r="N35" s="91">
        <v>9.5580000000000023E-3</v>
      </c>
      <c r="O35" s="91">
        <v>0.92262100000000002</v>
      </c>
      <c r="P35" s="91">
        <v>2.1340999999999995E-2</v>
      </c>
      <c r="Q35" s="91">
        <v>3.0829999999999989E-3</v>
      </c>
      <c r="R35" s="91">
        <v>1.1500999999999996E-2</v>
      </c>
      <c r="S35" s="91">
        <v>0.12286100000000001</v>
      </c>
      <c r="T35" s="91">
        <v>0.40347500000000019</v>
      </c>
      <c r="U35" s="91">
        <v>3.1249000000000002E-2</v>
      </c>
      <c r="V35" s="91">
        <v>0.36552999999999986</v>
      </c>
      <c r="W35" s="91">
        <v>0.5395970000000001</v>
      </c>
      <c r="X35" s="91">
        <v>0.14045200000000002</v>
      </c>
      <c r="Y35" s="91">
        <v>3.6618999999999985E-2</v>
      </c>
      <c r="Z35" s="90">
        <v>17.609341000000001</v>
      </c>
      <c r="AA35" s="91">
        <v>2.6358999999999987E-2</v>
      </c>
      <c r="AB35" s="91">
        <v>0.271067</v>
      </c>
      <c r="AC35" s="91">
        <v>4.576599999999998E-2</v>
      </c>
      <c r="AD35" s="91">
        <v>0.10169799999999998</v>
      </c>
      <c r="AE35" s="4"/>
      <c r="AF35" s="4"/>
      <c r="AG35" s="4"/>
      <c r="AH35" s="4"/>
      <c r="AJ35" s="25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2">
      <c r="C36" s="33" t="s">
        <v>23</v>
      </c>
      <c r="D36" s="89">
        <v>4.778599999999996E-2</v>
      </c>
      <c r="E36" s="91">
        <v>1.6215000000000004E-2</v>
      </c>
      <c r="F36" s="91">
        <v>5.4109999999999978E-2</v>
      </c>
      <c r="G36" s="91">
        <v>5.9497999999999988E-2</v>
      </c>
      <c r="H36" s="91">
        <v>0.51031599999999988</v>
      </c>
      <c r="I36" s="91">
        <v>3.7639999999999996E-3</v>
      </c>
      <c r="J36" s="91">
        <v>3.8813E-2</v>
      </c>
      <c r="K36" s="91">
        <v>9.6200000000000053E-3</v>
      </c>
      <c r="L36" s="91">
        <v>4.2928999999999995E-2</v>
      </c>
      <c r="M36" s="91">
        <v>0.17161299999999993</v>
      </c>
      <c r="N36" s="91">
        <v>4.6188E-2</v>
      </c>
      <c r="O36" s="91">
        <v>0.31658399999999992</v>
      </c>
      <c r="P36" s="91">
        <v>7.4000000000000003E-3</v>
      </c>
      <c r="Q36" s="91">
        <v>2.6100000000000003E-3</v>
      </c>
      <c r="R36" s="91">
        <v>4.3640000000000007E-3</v>
      </c>
      <c r="S36" s="91">
        <v>3.5363000000000012E-2</v>
      </c>
      <c r="T36" s="91">
        <v>0.109447</v>
      </c>
      <c r="U36" s="91">
        <v>5.3710000000000008E-3</v>
      </c>
      <c r="V36" s="91">
        <v>7.3450000000000001E-2</v>
      </c>
      <c r="W36" s="91">
        <v>0.43191800000000008</v>
      </c>
      <c r="X36" s="91">
        <v>0.13439499999999999</v>
      </c>
      <c r="Y36" s="91">
        <v>8.3719999999999975E-3</v>
      </c>
      <c r="Z36" s="91">
        <v>3.4445999999999991E-2</v>
      </c>
      <c r="AA36" s="90">
        <v>4.9888440000000029</v>
      </c>
      <c r="AB36" s="91">
        <v>4.9515999999999991E-2</v>
      </c>
      <c r="AC36" s="91">
        <v>1.6215999999999998E-2</v>
      </c>
      <c r="AD36" s="91">
        <v>4.1513999999999975E-2</v>
      </c>
      <c r="AE36" s="4"/>
      <c r="AF36" s="4"/>
      <c r="AG36" s="4"/>
      <c r="AH36" s="4"/>
      <c r="AJ36" s="25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2">
      <c r="C37" s="33" t="s">
        <v>24</v>
      </c>
      <c r="D37" s="89">
        <v>0.11481899999999998</v>
      </c>
      <c r="E37" s="91">
        <v>2.3342999999999999E-2</v>
      </c>
      <c r="F37" s="91">
        <v>0.38967900000000016</v>
      </c>
      <c r="G37" s="91">
        <v>5.1442000000000009E-2</v>
      </c>
      <c r="H37" s="91">
        <v>1.0303730000000002</v>
      </c>
      <c r="I37" s="91">
        <v>6.5690000000000011E-3</v>
      </c>
      <c r="J37" s="91">
        <v>5.3211999999999995E-2</v>
      </c>
      <c r="K37" s="91">
        <v>5.7749999999999998E-3</v>
      </c>
      <c r="L37" s="91">
        <v>0.10696</v>
      </c>
      <c r="M37" s="91">
        <v>0.22785299999999992</v>
      </c>
      <c r="N37" s="91">
        <v>7.3040000000000023E-3</v>
      </c>
      <c r="O37" s="91">
        <v>0.3314450000000001</v>
      </c>
      <c r="P37" s="91">
        <v>5.6879999999999986E-3</v>
      </c>
      <c r="Q37" s="91">
        <v>4.2360000000000002E-3</v>
      </c>
      <c r="R37" s="91">
        <v>1.3190999999999991E-2</v>
      </c>
      <c r="S37" s="91">
        <v>3.9303999999999992E-2</v>
      </c>
      <c r="T37" s="91">
        <v>0.36647400000000013</v>
      </c>
      <c r="U37" s="91">
        <v>5.4809999999999963E-3</v>
      </c>
      <c r="V37" s="91">
        <v>0.13128099999999995</v>
      </c>
      <c r="W37" s="91">
        <v>0.43757200000000007</v>
      </c>
      <c r="X37" s="91">
        <v>0.41855700000000001</v>
      </c>
      <c r="Y37" s="91">
        <v>1.8768000000000014E-2</v>
      </c>
      <c r="Z37" s="91">
        <v>6.9601999999999969E-2</v>
      </c>
      <c r="AA37" s="91">
        <v>3.0344999999999987E-2</v>
      </c>
      <c r="AB37" s="90">
        <v>8.6331779999999956</v>
      </c>
      <c r="AC37" s="91">
        <v>3.0746999999999986E-2</v>
      </c>
      <c r="AD37" s="91">
        <v>7.2690000000000005E-2</v>
      </c>
      <c r="AE37" s="4"/>
      <c r="AF37" s="4"/>
      <c r="AG37" s="4"/>
      <c r="AH37" s="4"/>
      <c r="AJ37" s="25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2">
      <c r="C38" s="33" t="s">
        <v>25</v>
      </c>
      <c r="D38" s="89">
        <v>0.18121499999999999</v>
      </c>
      <c r="E38" s="91">
        <v>1.5070999999999998E-2</v>
      </c>
      <c r="F38" s="91">
        <v>7.7639000000000027E-2</v>
      </c>
      <c r="G38" s="91">
        <v>0.3443509999999998</v>
      </c>
      <c r="H38" s="91">
        <v>1.2395190000000003</v>
      </c>
      <c r="I38" s="91">
        <v>0.15538099999999994</v>
      </c>
      <c r="J38" s="91">
        <v>0.44239699999999998</v>
      </c>
      <c r="K38" s="91">
        <v>1.3352000000000001E-2</v>
      </c>
      <c r="L38" s="91">
        <v>0.15009299999999998</v>
      </c>
      <c r="M38" s="91">
        <v>0.35028600000000004</v>
      </c>
      <c r="N38" s="91">
        <v>2.98E-3</v>
      </c>
      <c r="O38" s="91">
        <v>0.35710399999999987</v>
      </c>
      <c r="P38" s="91">
        <v>4.8370000000000019E-3</v>
      </c>
      <c r="Q38" s="91">
        <v>4.2275999999999987E-2</v>
      </c>
      <c r="R38" s="91">
        <v>5.0645999999999997E-2</v>
      </c>
      <c r="S38" s="91">
        <v>3.9705999999999984E-2</v>
      </c>
      <c r="T38" s="91">
        <v>6.7900000000000002E-2</v>
      </c>
      <c r="U38" s="91">
        <v>1.4271000000000004E-2</v>
      </c>
      <c r="V38" s="91">
        <v>0.3841969999999999</v>
      </c>
      <c r="W38" s="91">
        <v>0.23122299999999996</v>
      </c>
      <c r="X38" s="91">
        <v>0.17523699999999995</v>
      </c>
      <c r="Y38" s="91">
        <v>3.0255999999999984E-2</v>
      </c>
      <c r="Z38" s="91">
        <v>1.9470999999999999E-2</v>
      </c>
      <c r="AA38" s="91">
        <v>1.1272000000000001E-2</v>
      </c>
      <c r="AB38" s="91">
        <v>4.1825999999999988E-2</v>
      </c>
      <c r="AC38" s="90">
        <v>25.594009999999997</v>
      </c>
      <c r="AD38" s="92">
        <v>1.2488520000000003</v>
      </c>
      <c r="AE38" s="4"/>
      <c r="AF38" s="4"/>
      <c r="AG38" s="4"/>
      <c r="AH38" s="4"/>
      <c r="AJ38" s="25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2">
      <c r="C39" s="34" t="s">
        <v>26</v>
      </c>
      <c r="D39" s="93">
        <v>0.57891899999999985</v>
      </c>
      <c r="E39" s="94">
        <v>2.7443999999999993E-2</v>
      </c>
      <c r="F39" s="94">
        <v>0.18499199999999996</v>
      </c>
      <c r="G39" s="94">
        <v>1.8563879999999997</v>
      </c>
      <c r="H39" s="94">
        <v>3.0037550000000004</v>
      </c>
      <c r="I39" s="94">
        <v>0.11578699999999999</v>
      </c>
      <c r="J39" s="94">
        <v>0.608823</v>
      </c>
      <c r="K39" s="94">
        <v>4.0420000000000005E-2</v>
      </c>
      <c r="L39" s="94">
        <v>0.37650800000000006</v>
      </c>
      <c r="M39" s="94">
        <v>1.6189070000000005</v>
      </c>
      <c r="N39" s="94">
        <v>5.6129999999999999E-3</v>
      </c>
      <c r="O39" s="94">
        <v>0.87576999999999983</v>
      </c>
      <c r="P39" s="94">
        <v>1.2521999999999997E-2</v>
      </c>
      <c r="Q39" s="94">
        <v>4.9336999999999992E-2</v>
      </c>
      <c r="R39" s="94">
        <v>8.249999999999999E-2</v>
      </c>
      <c r="S39" s="94">
        <v>0.18118700000000004</v>
      </c>
      <c r="T39" s="94">
        <v>0.1672030000000001</v>
      </c>
      <c r="U39" s="94">
        <v>0.34930500000000003</v>
      </c>
      <c r="V39" s="94">
        <v>1.0365119999999994</v>
      </c>
      <c r="W39" s="94">
        <v>0.36325499999999999</v>
      </c>
      <c r="X39" s="94">
        <v>0.35342299999999977</v>
      </c>
      <c r="Y39" s="94">
        <v>8.5550000000000029E-2</v>
      </c>
      <c r="Z39" s="94">
        <v>4.1942000000000007E-2</v>
      </c>
      <c r="AA39" s="94">
        <v>2.3276999999999999E-2</v>
      </c>
      <c r="AB39" s="94">
        <v>0.121266</v>
      </c>
      <c r="AC39" s="94">
        <v>1.3150530000000009</v>
      </c>
      <c r="AD39" s="95">
        <v>61.807569999999984</v>
      </c>
      <c r="AE39" s="4"/>
      <c r="AF39" s="4"/>
      <c r="AG39" s="4"/>
      <c r="AH39" s="4"/>
      <c r="AJ39" s="2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2">
      <c r="C40" s="34" t="s">
        <v>35</v>
      </c>
      <c r="D40" s="93">
        <v>80.365433999999951</v>
      </c>
      <c r="E40" s="94">
        <v>10.292063999999998</v>
      </c>
      <c r="F40" s="94">
        <v>31.831322999999994</v>
      </c>
      <c r="G40" s="94">
        <v>56.14379000000001</v>
      </c>
      <c r="H40" s="94">
        <v>538.7002030000001</v>
      </c>
      <c r="I40" s="94">
        <v>4.0330010000000005</v>
      </c>
      <c r="J40" s="94">
        <v>148.79890599999996</v>
      </c>
      <c r="K40" s="94">
        <v>15.872686999999996</v>
      </c>
      <c r="L40" s="94">
        <v>110.30935300000003</v>
      </c>
      <c r="M40" s="94">
        <v>257.82227299999994</v>
      </c>
      <c r="N40" s="94">
        <v>3.2568260000000002</v>
      </c>
      <c r="O40" s="94">
        <v>216.53005999999999</v>
      </c>
      <c r="P40" s="94">
        <v>4.9646110000000014</v>
      </c>
      <c r="Q40" s="94">
        <v>4.3808319999999989</v>
      </c>
      <c r="R40" s="94">
        <v>7.3778770000000025</v>
      </c>
      <c r="S40" s="94">
        <v>24.993008000000003</v>
      </c>
      <c r="T40" s="94">
        <v>25.337169000000003</v>
      </c>
      <c r="U40" s="94">
        <v>6.1886929999999989</v>
      </c>
      <c r="V40" s="94">
        <v>136.94708199999994</v>
      </c>
      <c r="W40" s="94">
        <v>49.519600999999994</v>
      </c>
      <c r="X40" s="94">
        <v>57.629066000000009</v>
      </c>
      <c r="Y40" s="94">
        <v>19.523459999999996</v>
      </c>
      <c r="Z40" s="94">
        <v>20.391646000000001</v>
      </c>
      <c r="AA40" s="94">
        <v>6.4258570000000015</v>
      </c>
      <c r="AB40" s="94">
        <v>16.910106999999996</v>
      </c>
      <c r="AC40" s="94">
        <v>32.292445999999998</v>
      </c>
      <c r="AD40" s="96">
        <v>75.236800999999971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2"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57" ht="24" customHeight="1" x14ac:dyDescent="0.2">
      <c r="C42" s="120" t="s">
        <v>101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</row>
    <row r="43" spans="1:57" x14ac:dyDescent="0.2">
      <c r="C43" s="1" t="s">
        <v>105</v>
      </c>
    </row>
    <row r="44" spans="1:57" x14ac:dyDescent="0.2">
      <c r="C44" s="12"/>
    </row>
    <row r="46" spans="1:57" x14ac:dyDescent="0.2">
      <c r="A46" s="2"/>
      <c r="D46" s="78"/>
    </row>
    <row r="47" spans="1:57" x14ac:dyDescent="0.2">
      <c r="E47" s="104"/>
    </row>
    <row r="48" spans="1:57" x14ac:dyDescent="0.2">
      <c r="F48" s="78"/>
    </row>
    <row r="49" spans="7:22" x14ac:dyDescent="0.2">
      <c r="G49" s="78"/>
    </row>
    <row r="50" spans="7:22" x14ac:dyDescent="0.2">
      <c r="H50" s="78"/>
    </row>
    <row r="51" spans="7:22" x14ac:dyDescent="0.2">
      <c r="I51" s="78"/>
    </row>
    <row r="52" spans="7:22" x14ac:dyDescent="0.2">
      <c r="J52" s="78"/>
    </row>
    <row r="53" spans="7:22" x14ac:dyDescent="0.2">
      <c r="K53" s="78"/>
    </row>
    <row r="54" spans="7:22" x14ac:dyDescent="0.2">
      <c r="L54" s="78"/>
    </row>
    <row r="55" spans="7:22" x14ac:dyDescent="0.2">
      <c r="M55" s="78"/>
    </row>
    <row r="56" spans="7:22" x14ac:dyDescent="0.2">
      <c r="N56" s="78"/>
    </row>
    <row r="57" spans="7:22" x14ac:dyDescent="0.2">
      <c r="O57" s="78"/>
    </row>
    <row r="58" spans="7:22" x14ac:dyDescent="0.2">
      <c r="P58" s="78"/>
    </row>
    <row r="59" spans="7:22" x14ac:dyDescent="0.2">
      <c r="Q59" s="78"/>
    </row>
    <row r="60" spans="7:22" x14ac:dyDescent="0.2">
      <c r="R60" s="78"/>
    </row>
    <row r="61" spans="7:22" x14ac:dyDescent="0.2">
      <c r="S61" s="78"/>
    </row>
    <row r="62" spans="7:22" x14ac:dyDescent="0.2">
      <c r="T62" s="78"/>
    </row>
    <row r="63" spans="7:22" x14ac:dyDescent="0.2">
      <c r="U63" s="78"/>
    </row>
    <row r="64" spans="7:22" x14ac:dyDescent="0.2">
      <c r="V64" s="78"/>
    </row>
    <row r="65" spans="23:31" x14ac:dyDescent="0.2">
      <c r="W65" s="78"/>
    </row>
    <row r="66" spans="23:31" x14ac:dyDescent="0.2">
      <c r="X66" s="78"/>
    </row>
    <row r="67" spans="23:31" x14ac:dyDescent="0.2">
      <c r="Y67" s="78"/>
    </row>
    <row r="68" spans="23:31" x14ac:dyDescent="0.2">
      <c r="Z68" s="78"/>
      <c r="AE68" s="78"/>
    </row>
    <row r="69" spans="23:31" x14ac:dyDescent="0.2">
      <c r="AA69" s="78"/>
    </row>
    <row r="70" spans="23:31" x14ac:dyDescent="0.2">
      <c r="AB70" s="78"/>
    </row>
    <row r="71" spans="23:31" x14ac:dyDescent="0.2">
      <c r="AC71" s="78"/>
    </row>
    <row r="72" spans="23:31" x14ac:dyDescent="0.2">
      <c r="AD72" s="78"/>
    </row>
  </sheetData>
  <sortState xmlns:xlrd2="http://schemas.microsoft.com/office/spreadsheetml/2017/richdata2" ref="D87:F113">
    <sortCondition descending="1" ref="F87:F113"/>
  </sortState>
  <mergeCells count="3">
    <mergeCell ref="D10:AD10"/>
    <mergeCell ref="C10:C11"/>
    <mergeCell ref="C42:AD4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4"/>
  <sheetViews>
    <sheetView showGridLines="0" zoomScaleNormal="100" workbookViewId="0"/>
  </sheetViews>
  <sheetFormatPr defaultRowHeight="12" x14ac:dyDescent="0.2"/>
  <cols>
    <col min="1" max="2" width="13.33203125" style="1" customWidth="1"/>
    <col min="3" max="3" width="25.83203125" style="1" customWidth="1"/>
    <col min="4" max="25" width="6.5" style="1" customWidth="1"/>
    <col min="26" max="26" width="13" style="1" customWidth="1"/>
    <col min="27" max="16384" width="9.33203125" style="1"/>
  </cols>
  <sheetData>
    <row r="1" spans="3:25" x14ac:dyDescent="0.2">
      <c r="C1" s="103"/>
    </row>
    <row r="3" spans="3:25" x14ac:dyDescent="0.2">
      <c r="C3" s="101" t="s">
        <v>108</v>
      </c>
    </row>
    <row r="4" spans="3:25" x14ac:dyDescent="0.2">
      <c r="C4" s="102" t="s">
        <v>110</v>
      </c>
    </row>
    <row r="6" spans="3:25" ht="15.75" x14ac:dyDescent="0.25">
      <c r="C6" s="19" t="s">
        <v>91</v>
      </c>
    </row>
    <row r="7" spans="3:25" ht="12.75" x14ac:dyDescent="0.2">
      <c r="C7" s="70" t="s">
        <v>29</v>
      </c>
    </row>
    <row r="9" spans="3:25" x14ac:dyDescent="0.2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3:25" x14ac:dyDescent="0.2">
      <c r="C10" s="114"/>
      <c r="D10" s="118" t="s">
        <v>36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21"/>
    </row>
    <row r="11" spans="3:25" ht="178.5" x14ac:dyDescent="0.2">
      <c r="C11" s="119"/>
      <c r="D11" s="37" t="s">
        <v>63</v>
      </c>
      <c r="E11" s="38" t="s">
        <v>38</v>
      </c>
      <c r="F11" s="38" t="s">
        <v>39</v>
      </c>
      <c r="G11" s="38" t="s">
        <v>40</v>
      </c>
      <c r="H11" s="38" t="s">
        <v>41</v>
      </c>
      <c r="I11" s="38" t="s">
        <v>42</v>
      </c>
      <c r="J11" s="38" t="s">
        <v>56</v>
      </c>
      <c r="K11" s="38" t="s">
        <v>43</v>
      </c>
      <c r="L11" s="38" t="s">
        <v>62</v>
      </c>
      <c r="M11" s="38" t="s">
        <v>65</v>
      </c>
      <c r="N11" s="38" t="s">
        <v>64</v>
      </c>
      <c r="O11" s="38" t="s">
        <v>46</v>
      </c>
      <c r="P11" s="38" t="s">
        <v>61</v>
      </c>
      <c r="Q11" s="38" t="s">
        <v>66</v>
      </c>
      <c r="R11" s="38" t="s">
        <v>49</v>
      </c>
      <c r="S11" s="38" t="s">
        <v>50</v>
      </c>
      <c r="T11" s="38" t="s">
        <v>67</v>
      </c>
      <c r="U11" s="38" t="s">
        <v>60</v>
      </c>
      <c r="V11" s="38" t="s">
        <v>52</v>
      </c>
      <c r="W11" s="38" t="s">
        <v>59</v>
      </c>
      <c r="X11" s="38" t="s">
        <v>54</v>
      </c>
      <c r="Y11" s="40" t="s">
        <v>35</v>
      </c>
    </row>
    <row r="12" spans="3:25" x14ac:dyDescent="0.2">
      <c r="C12" s="31" t="s">
        <v>81</v>
      </c>
      <c r="D12" s="2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3:25" ht="24" x14ac:dyDescent="0.2">
      <c r="C13" s="43" t="s">
        <v>37</v>
      </c>
      <c r="D13" s="72">
        <v>57.169082025903109</v>
      </c>
      <c r="E13" s="48">
        <v>0.41124067875217091</v>
      </c>
      <c r="F13" s="48">
        <v>1.7600866044251342</v>
      </c>
      <c r="G13" s="48">
        <v>0.62351565722090019</v>
      </c>
      <c r="H13" s="48">
        <v>0.36833955841700211</v>
      </c>
      <c r="I13" s="48">
        <v>0.49581213095781401</v>
      </c>
      <c r="J13" s="48">
        <v>0.31305245897384054</v>
      </c>
      <c r="K13" s="48">
        <v>0.30853704417786953</v>
      </c>
      <c r="L13" s="48">
        <v>2.0885419396207565</v>
      </c>
      <c r="M13" s="48">
        <v>0.18277052837572977</v>
      </c>
      <c r="N13" s="48">
        <v>0.10600886442115352</v>
      </c>
      <c r="O13" s="48">
        <v>0.13916575770113196</v>
      </c>
      <c r="P13" s="48">
        <v>0.19954277699484246</v>
      </c>
      <c r="Q13" s="48">
        <v>0.29016983385629902</v>
      </c>
      <c r="R13" s="48">
        <v>0.22238721402195746</v>
      </c>
      <c r="S13" s="48">
        <v>0.10401934130331821</v>
      </c>
      <c r="T13" s="48">
        <v>0.29474682557668797</v>
      </c>
      <c r="U13" s="48">
        <v>0.29290664780051001</v>
      </c>
      <c r="V13" s="48">
        <v>0.21909740345738227</v>
      </c>
      <c r="W13" s="48">
        <v>3.7537537537537545E-2</v>
      </c>
      <c r="X13" s="75" t="s">
        <v>74</v>
      </c>
      <c r="Y13" s="47">
        <v>1.7732848954228337</v>
      </c>
    </row>
    <row r="14" spans="3:25" x14ac:dyDescent="0.2">
      <c r="C14" s="44" t="s">
        <v>38</v>
      </c>
      <c r="D14" s="49">
        <v>0.33034697964501653</v>
      </c>
      <c r="E14" s="71">
        <v>60.647382535637064</v>
      </c>
      <c r="F14" s="50">
        <v>0.47711374025078779</v>
      </c>
      <c r="G14" s="50">
        <v>1.8335633667810565</v>
      </c>
      <c r="H14" s="50">
        <v>0.2975212337931683</v>
      </c>
      <c r="I14" s="50">
        <v>0.64907349351168142</v>
      </c>
      <c r="J14" s="50">
        <v>0.10514770833831512</v>
      </c>
      <c r="K14" s="50">
        <v>0.31959948162043939</v>
      </c>
      <c r="L14" s="50">
        <v>0.1087192197700452</v>
      </c>
      <c r="M14" s="50">
        <v>6.5295731370685714E-2</v>
      </c>
      <c r="N14" s="50">
        <v>4.3386319308217222E-2</v>
      </c>
      <c r="O14" s="50">
        <v>0.25382870159553145</v>
      </c>
      <c r="P14" s="50">
        <v>7.5818527753017617E-2</v>
      </c>
      <c r="Q14" s="50">
        <v>7.1820299539411922E-2</v>
      </c>
      <c r="R14" s="50">
        <v>7.9187485443476591E-2</v>
      </c>
      <c r="S14" s="50">
        <v>4.4794157028210296E-2</v>
      </c>
      <c r="T14" s="50">
        <v>7.0948835881037314E-2</v>
      </c>
      <c r="U14" s="50">
        <v>8.3824387530196304E-2</v>
      </c>
      <c r="V14" s="50">
        <v>6.6530074865810265E-2</v>
      </c>
      <c r="W14" s="50">
        <v>0</v>
      </c>
      <c r="X14" s="76" t="s">
        <v>74</v>
      </c>
      <c r="Y14" s="49">
        <v>0.48815738554422511</v>
      </c>
    </row>
    <row r="15" spans="3:25" x14ac:dyDescent="0.2">
      <c r="C15" s="44" t="s">
        <v>39</v>
      </c>
      <c r="D15" s="49">
        <v>11.192599246158917</v>
      </c>
      <c r="E15" s="50">
        <v>6.5917674567406035</v>
      </c>
      <c r="F15" s="71">
        <v>60.713846281256309</v>
      </c>
      <c r="G15" s="50">
        <v>6.6576167651436942</v>
      </c>
      <c r="H15" s="50">
        <v>6.6839514565197602</v>
      </c>
      <c r="I15" s="50">
        <v>15.102468077362163</v>
      </c>
      <c r="J15" s="50">
        <v>3.3714357445302996</v>
      </c>
      <c r="K15" s="50">
        <v>5.3397700321651147</v>
      </c>
      <c r="L15" s="50">
        <v>6.6370489000142721</v>
      </c>
      <c r="M15" s="50">
        <v>3.5973124288945257</v>
      </c>
      <c r="N15" s="50">
        <v>1.8497484490506193</v>
      </c>
      <c r="O15" s="50">
        <v>2.3620566442246185</v>
      </c>
      <c r="P15" s="50">
        <v>3.1760879315041026</v>
      </c>
      <c r="Q15" s="50">
        <v>3.1496269211546633</v>
      </c>
      <c r="R15" s="50">
        <v>2.659313236645843</v>
      </c>
      <c r="S15" s="50">
        <v>1.3523342548900334</v>
      </c>
      <c r="T15" s="50">
        <v>4.3975178387328704</v>
      </c>
      <c r="U15" s="50">
        <v>2.9794064618600262</v>
      </c>
      <c r="V15" s="50">
        <v>3.2304012838590523</v>
      </c>
      <c r="W15" s="50">
        <v>7.507507507507509E-2</v>
      </c>
      <c r="X15" s="76" t="s">
        <v>74</v>
      </c>
      <c r="Y15" s="49">
        <v>38.031552737790051</v>
      </c>
    </row>
    <row r="16" spans="3:25" ht="24" customHeight="1" x14ac:dyDescent="0.2">
      <c r="C16" s="44" t="s">
        <v>40</v>
      </c>
      <c r="D16" s="49">
        <v>1.5830538832829768</v>
      </c>
      <c r="E16" s="50">
        <v>2.8244481327444539</v>
      </c>
      <c r="F16" s="50">
        <v>1.6464737913096046</v>
      </c>
      <c r="G16" s="71">
        <v>58.862187446538805</v>
      </c>
      <c r="H16" s="50">
        <v>1.6176790503540446</v>
      </c>
      <c r="I16" s="50">
        <v>1.0169036072118647</v>
      </c>
      <c r="J16" s="50">
        <v>0.82472689596871929</v>
      </c>
      <c r="K16" s="50">
        <v>0.93308431798532276</v>
      </c>
      <c r="L16" s="50">
        <v>1.4154949550377189</v>
      </c>
      <c r="M16" s="50">
        <v>0.62640783410061207</v>
      </c>
      <c r="N16" s="50">
        <v>0.5059907340528893</v>
      </c>
      <c r="O16" s="50">
        <v>1.2124693395304886</v>
      </c>
      <c r="P16" s="50">
        <v>0.60830214121388526</v>
      </c>
      <c r="Q16" s="50">
        <v>0.47374109857382951</v>
      </c>
      <c r="R16" s="50">
        <v>0.68551090339873055</v>
      </c>
      <c r="S16" s="50">
        <v>0.54441412617438201</v>
      </c>
      <c r="T16" s="50">
        <v>0.70029225785238369</v>
      </c>
      <c r="U16" s="50">
        <v>0.84834714533490874</v>
      </c>
      <c r="V16" s="50">
        <v>0.61254411317903157</v>
      </c>
      <c r="W16" s="50">
        <v>0.1876876876876877</v>
      </c>
      <c r="X16" s="76" t="s">
        <v>74</v>
      </c>
      <c r="Y16" s="49">
        <v>1.4169997414001938</v>
      </c>
    </row>
    <row r="17" spans="3:27" ht="36" customHeight="1" x14ac:dyDescent="0.2">
      <c r="C17" s="44" t="s">
        <v>55</v>
      </c>
      <c r="D17" s="49">
        <v>0.71934601483915006</v>
      </c>
      <c r="E17" s="50">
        <v>0.76551787811576077</v>
      </c>
      <c r="F17" s="50">
        <v>1.0189956295082108</v>
      </c>
      <c r="G17" s="50">
        <v>0.8051210106864416</v>
      </c>
      <c r="H17" s="71">
        <v>55.855121126176819</v>
      </c>
      <c r="I17" s="50">
        <v>0.6712178018912579</v>
      </c>
      <c r="J17" s="50">
        <v>0.32674991168262768</v>
      </c>
      <c r="K17" s="50">
        <v>0.356467935859758</v>
      </c>
      <c r="L17" s="50">
        <v>0.76818914678019301</v>
      </c>
      <c r="M17" s="50">
        <v>0.26602124537741278</v>
      </c>
      <c r="N17" s="50">
        <v>0.20361542641210212</v>
      </c>
      <c r="O17" s="50">
        <v>0.84131196317931911</v>
      </c>
      <c r="P17" s="50">
        <v>0.30105606055593576</v>
      </c>
      <c r="Q17" s="50">
        <v>0.31344522994129503</v>
      </c>
      <c r="R17" s="50">
        <v>0.63359424627556393</v>
      </c>
      <c r="S17" s="50">
        <v>0.17929050278982558</v>
      </c>
      <c r="T17" s="50">
        <v>0.33226482150787212</v>
      </c>
      <c r="U17" s="50">
        <v>0.36913468641566161</v>
      </c>
      <c r="V17" s="50">
        <v>0.32813193833113846</v>
      </c>
      <c r="W17" s="50">
        <v>0.11261261261261263</v>
      </c>
      <c r="X17" s="76" t="s">
        <v>74</v>
      </c>
      <c r="Y17" s="49">
        <v>0.92726081524045267</v>
      </c>
    </row>
    <row r="18" spans="3:27" x14ac:dyDescent="0.2">
      <c r="C18" s="44" t="s">
        <v>42</v>
      </c>
      <c r="D18" s="49">
        <v>1.2647711378627158</v>
      </c>
      <c r="E18" s="50">
        <v>1.9776612122292199</v>
      </c>
      <c r="F18" s="50">
        <v>1.1758360672275929</v>
      </c>
      <c r="G18" s="50">
        <v>3.0862262218254379</v>
      </c>
      <c r="H18" s="50">
        <v>2.4700114514073608</v>
      </c>
      <c r="I18" s="71">
        <v>50.527482401850698</v>
      </c>
      <c r="J18" s="50">
        <v>0.87401395573734364</v>
      </c>
      <c r="K18" s="50">
        <v>1.5093965127870101</v>
      </c>
      <c r="L18" s="50">
        <v>1.4964820392355158</v>
      </c>
      <c r="M18" s="50">
        <v>0.72974161756203726</v>
      </c>
      <c r="N18" s="50">
        <v>0.75154964418361114</v>
      </c>
      <c r="O18" s="50">
        <v>4.2801412910390209</v>
      </c>
      <c r="P18" s="50">
        <v>1.0383939083019778</v>
      </c>
      <c r="Q18" s="50">
        <v>0.72083005536153477</v>
      </c>
      <c r="R18" s="50">
        <v>1.6153698010962343</v>
      </c>
      <c r="S18" s="50">
        <v>0.88945439743628607</v>
      </c>
      <c r="T18" s="50">
        <v>0.79681201833456328</v>
      </c>
      <c r="U18" s="50">
        <v>1.0594198253872738</v>
      </c>
      <c r="V18" s="50">
        <v>0.62821841184765137</v>
      </c>
      <c r="W18" s="50">
        <v>1.8768768768768773E-2</v>
      </c>
      <c r="X18" s="76" t="s">
        <v>74</v>
      </c>
      <c r="Y18" s="49">
        <v>1.4717092428619785</v>
      </c>
    </row>
    <row r="19" spans="3:27" x14ac:dyDescent="0.2">
      <c r="C19" s="44" t="s">
        <v>56</v>
      </c>
      <c r="D19" s="49">
        <v>8.6947939429269745</v>
      </c>
      <c r="E19" s="50">
        <v>5.0382297305131463</v>
      </c>
      <c r="F19" s="50">
        <v>8.7899245995314921</v>
      </c>
      <c r="G19" s="50">
        <v>4.85024716074523</v>
      </c>
      <c r="H19" s="50">
        <v>5.958492783803103</v>
      </c>
      <c r="I19" s="50">
        <v>8.1397288086432962</v>
      </c>
      <c r="J19" s="71">
        <v>64.541729821530708</v>
      </c>
      <c r="K19" s="50">
        <v>5.2768587069367499</v>
      </c>
      <c r="L19" s="50">
        <v>7.2636358872073812</v>
      </c>
      <c r="M19" s="50">
        <v>6.4661763835840116</v>
      </c>
      <c r="N19" s="50">
        <v>2.5029210696948874</v>
      </c>
      <c r="O19" s="50">
        <v>1.5092783866558628</v>
      </c>
      <c r="P19" s="50">
        <v>3.0370705971151315</v>
      </c>
      <c r="Q19" s="50">
        <v>3.5742143875661907</v>
      </c>
      <c r="R19" s="50">
        <v>2.069717756792075</v>
      </c>
      <c r="S19" s="50">
        <v>1.1919055395061264</v>
      </c>
      <c r="T19" s="50">
        <v>3.6958893952712115</v>
      </c>
      <c r="U19" s="50">
        <v>3.6109616196675671</v>
      </c>
      <c r="V19" s="50">
        <v>3.1493187289172129</v>
      </c>
      <c r="W19" s="50">
        <v>0.35660660660660665</v>
      </c>
      <c r="X19" s="76" t="s">
        <v>74</v>
      </c>
      <c r="Y19" s="49">
        <v>12.276518999452955</v>
      </c>
    </row>
    <row r="20" spans="3:27" ht="24" x14ac:dyDescent="0.2">
      <c r="C20" s="44" t="s">
        <v>43</v>
      </c>
      <c r="D20" s="49">
        <v>3.0824427539722183</v>
      </c>
      <c r="E20" s="50">
        <v>5.3773052173222293</v>
      </c>
      <c r="F20" s="50">
        <v>4.3481813379253449</v>
      </c>
      <c r="G20" s="50">
        <v>3.5654277356214092</v>
      </c>
      <c r="H20" s="50">
        <v>3.3029616666557398</v>
      </c>
      <c r="I20" s="50">
        <v>3.0776607648352599</v>
      </c>
      <c r="J20" s="50">
        <v>6.7953039118308602</v>
      </c>
      <c r="K20" s="71">
        <v>61.482633414936394</v>
      </c>
      <c r="L20" s="50">
        <v>2.4038841945066993</v>
      </c>
      <c r="M20" s="50">
        <v>2.3610896631760565</v>
      </c>
      <c r="N20" s="50">
        <v>1.6100494764460631</v>
      </c>
      <c r="O20" s="50">
        <v>0.86913781134732238</v>
      </c>
      <c r="P20" s="50">
        <v>1.8255388926730576</v>
      </c>
      <c r="Q20" s="50">
        <v>2.1599115460674168</v>
      </c>
      <c r="R20" s="50">
        <v>1.7049200297328315</v>
      </c>
      <c r="S20" s="50">
        <v>1.2179517838054064</v>
      </c>
      <c r="T20" s="50">
        <v>1.19352814570187</v>
      </c>
      <c r="U20" s="50">
        <v>1.6148603229216734</v>
      </c>
      <c r="V20" s="50">
        <v>1.7950967179015751</v>
      </c>
      <c r="W20" s="50">
        <v>3.7537537537537545E-2</v>
      </c>
      <c r="X20" s="76" t="s">
        <v>74</v>
      </c>
      <c r="Y20" s="49">
        <v>7.6805320534426142</v>
      </c>
    </row>
    <row r="21" spans="3:27" ht="24" x14ac:dyDescent="0.2">
      <c r="C21" s="44" t="s">
        <v>57</v>
      </c>
      <c r="D21" s="49">
        <v>0.23299617040214848</v>
      </c>
      <c r="E21" s="50">
        <v>0.28389412909002226</v>
      </c>
      <c r="F21" s="50">
        <v>0.33968342205603202</v>
      </c>
      <c r="G21" s="50">
        <v>0.28178998754672302</v>
      </c>
      <c r="H21" s="50">
        <v>0.27264586811436858</v>
      </c>
      <c r="I21" s="50">
        <v>0.32339931839605468</v>
      </c>
      <c r="J21" s="50">
        <v>0.49156027737288172</v>
      </c>
      <c r="K21" s="50">
        <v>0.74075158445552536</v>
      </c>
      <c r="L21" s="71">
        <v>59.416145420691059</v>
      </c>
      <c r="M21" s="50">
        <v>0.33984183457057271</v>
      </c>
      <c r="N21" s="50">
        <v>0.3320499426781352</v>
      </c>
      <c r="O21" s="50">
        <v>0.1126910333943041</v>
      </c>
      <c r="P21" s="50">
        <v>0.43033625765156275</v>
      </c>
      <c r="Q21" s="50">
        <v>0.88572610460080814</v>
      </c>
      <c r="R21" s="50">
        <v>0.23358206490525757</v>
      </c>
      <c r="S21" s="50">
        <v>0.1570021228310233</v>
      </c>
      <c r="T21" s="50">
        <v>0.29348923912089442</v>
      </c>
      <c r="U21" s="50">
        <v>0.51672809253285212</v>
      </c>
      <c r="V21" s="50">
        <v>0.5319601442783356</v>
      </c>
      <c r="W21" s="50">
        <v>0</v>
      </c>
      <c r="X21" s="76" t="s">
        <v>74</v>
      </c>
      <c r="Y21" s="49">
        <v>0.63304171432099821</v>
      </c>
    </row>
    <row r="22" spans="3:27" ht="24" x14ac:dyDescent="0.2">
      <c r="C22" s="44" t="s">
        <v>44</v>
      </c>
      <c r="D22" s="49">
        <v>1.5395570167264878</v>
      </c>
      <c r="E22" s="50">
        <v>1.9308107365315619</v>
      </c>
      <c r="F22" s="50">
        <v>2.5241271007809525</v>
      </c>
      <c r="G22" s="50">
        <v>2.4786587090000771</v>
      </c>
      <c r="H22" s="50">
        <v>2.6350409319928736</v>
      </c>
      <c r="I22" s="50">
        <v>1.8795790377640405</v>
      </c>
      <c r="J22" s="50">
        <v>2.7150609417201337</v>
      </c>
      <c r="K22" s="50">
        <v>2.6430488023725176</v>
      </c>
      <c r="L22" s="50">
        <v>2.0973792296965801</v>
      </c>
      <c r="M22" s="71">
        <v>65.821909104653997</v>
      </c>
      <c r="N22" s="50">
        <v>4.7255048797348165</v>
      </c>
      <c r="O22" s="50">
        <v>1.0741799864960653</v>
      </c>
      <c r="P22" s="50">
        <v>4.885420058555721</v>
      </c>
      <c r="Q22" s="50">
        <v>2.7983549340795997</v>
      </c>
      <c r="R22" s="50">
        <v>2.429831661182897</v>
      </c>
      <c r="S22" s="50">
        <v>1.4911888951071364</v>
      </c>
      <c r="T22" s="50">
        <v>1.3828473067345064</v>
      </c>
      <c r="U22" s="50">
        <v>11.093718033606342</v>
      </c>
      <c r="V22" s="50">
        <v>2.8592039762236809</v>
      </c>
      <c r="W22" s="50">
        <v>1.8768768768768773E-2</v>
      </c>
      <c r="X22" s="76" t="s">
        <v>74</v>
      </c>
      <c r="Y22" s="49">
        <v>7.4179150197428569</v>
      </c>
    </row>
    <row r="23" spans="3:27" ht="24" x14ac:dyDescent="0.2">
      <c r="C23" s="44" t="s">
        <v>45</v>
      </c>
      <c r="D23" s="49">
        <v>3.1900935755646356</v>
      </c>
      <c r="E23" s="50">
        <v>2.1426470304055707</v>
      </c>
      <c r="F23" s="50">
        <v>2.3533323071781194</v>
      </c>
      <c r="G23" s="50">
        <v>2.6872386687132663</v>
      </c>
      <c r="H23" s="50">
        <v>2.4903143690661573</v>
      </c>
      <c r="I23" s="50">
        <v>2.4006065336728506</v>
      </c>
      <c r="J23" s="50">
        <v>2.9562240583319177</v>
      </c>
      <c r="K23" s="50">
        <v>3.4509243896303055</v>
      </c>
      <c r="L23" s="50">
        <v>2.0368412236975031</v>
      </c>
      <c r="M23" s="50">
        <v>2.6520371694385738</v>
      </c>
      <c r="N23" s="71">
        <v>69.776076504458729</v>
      </c>
      <c r="O23" s="50">
        <v>4.6422059689730863</v>
      </c>
      <c r="P23" s="50">
        <v>2.7389067396837827</v>
      </c>
      <c r="Q23" s="50">
        <v>2.6272149752558165</v>
      </c>
      <c r="R23" s="50">
        <v>2.1061246128447344</v>
      </c>
      <c r="S23" s="50">
        <v>0.9364121733271944</v>
      </c>
      <c r="T23" s="50">
        <v>1.3055057397031824</v>
      </c>
      <c r="U23" s="50">
        <v>2.3022228201879997</v>
      </c>
      <c r="V23" s="50">
        <v>2.4435390260433296</v>
      </c>
      <c r="W23" s="50">
        <v>1.8768768768768773E-2</v>
      </c>
      <c r="X23" s="76" t="s">
        <v>74</v>
      </c>
      <c r="Y23" s="49">
        <v>4.7040899436413559</v>
      </c>
    </row>
    <row r="24" spans="3:27" x14ac:dyDescent="0.2">
      <c r="C24" s="44" t="s">
        <v>46</v>
      </c>
      <c r="D24" s="49">
        <v>1.9594037805039728</v>
      </c>
      <c r="E24" s="50">
        <v>1.7454915542462819</v>
      </c>
      <c r="F24" s="50">
        <v>2.5544739841166857</v>
      </c>
      <c r="G24" s="50">
        <v>2.3984447483162787</v>
      </c>
      <c r="H24" s="50">
        <v>2.6501159653967132</v>
      </c>
      <c r="I24" s="50">
        <v>3.0531776193908615</v>
      </c>
      <c r="J24" s="50">
        <v>4.5313800143789384</v>
      </c>
      <c r="K24" s="50">
        <v>3.0791258879398202</v>
      </c>
      <c r="L24" s="50">
        <v>5.6094184960370628</v>
      </c>
      <c r="M24" s="50">
        <v>2.5834239717497804</v>
      </c>
      <c r="N24" s="50">
        <v>3.8651366386660975</v>
      </c>
      <c r="O24" s="71">
        <v>77.608481552229478</v>
      </c>
      <c r="P24" s="50">
        <v>3.6683797011557315</v>
      </c>
      <c r="Q24" s="50">
        <v>3.3809470594778372</v>
      </c>
      <c r="R24" s="50">
        <v>2.442664992157153</v>
      </c>
      <c r="S24" s="50">
        <v>1.1801868000201257</v>
      </c>
      <c r="T24" s="50">
        <v>1.9366307424869025</v>
      </c>
      <c r="U24" s="50">
        <v>2.8636597722556676</v>
      </c>
      <c r="V24" s="50">
        <v>2.7790874317365617</v>
      </c>
      <c r="W24" s="50">
        <v>0.15015015015015018</v>
      </c>
      <c r="X24" s="76" t="s">
        <v>74</v>
      </c>
      <c r="Y24" s="49">
        <v>3.0041405529410494</v>
      </c>
      <c r="AA24" s="30"/>
    </row>
    <row r="25" spans="3:27" ht="24" customHeight="1" x14ac:dyDescent="0.2">
      <c r="C25" s="44" t="s">
        <v>47</v>
      </c>
      <c r="D25" s="49">
        <v>4.1300053673240651</v>
      </c>
      <c r="E25" s="50">
        <v>4.2703714757470426</v>
      </c>
      <c r="F25" s="50">
        <v>5.5519422615005221</v>
      </c>
      <c r="G25" s="50">
        <v>4.7314879074496528</v>
      </c>
      <c r="H25" s="50">
        <v>5.9781246596023045</v>
      </c>
      <c r="I25" s="50">
        <v>7.206276898403444</v>
      </c>
      <c r="J25" s="50">
        <v>5.8058855000869301</v>
      </c>
      <c r="K25" s="50">
        <v>5.5594447700463414</v>
      </c>
      <c r="L25" s="50">
        <v>2.9916924335327897</v>
      </c>
      <c r="M25" s="50">
        <v>5.8810474681241907</v>
      </c>
      <c r="N25" s="50">
        <v>7.7629379992822125</v>
      </c>
      <c r="O25" s="50">
        <v>2.7541746988545794</v>
      </c>
      <c r="P25" s="71">
        <v>70.478724787882641</v>
      </c>
      <c r="Q25" s="50">
        <v>5.8284013794341369</v>
      </c>
      <c r="R25" s="50">
        <v>3.2466096973143816</v>
      </c>
      <c r="S25" s="50">
        <v>1.5464388179311597</v>
      </c>
      <c r="T25" s="50">
        <v>2.2549835138275531</v>
      </c>
      <c r="U25" s="50">
        <v>7.8373408797957662</v>
      </c>
      <c r="V25" s="50">
        <v>4.719771273653623</v>
      </c>
      <c r="W25" s="50">
        <v>1.8768768768768773E-2</v>
      </c>
      <c r="X25" s="76" t="s">
        <v>74</v>
      </c>
      <c r="Y25" s="49">
        <v>9.7534874746753744</v>
      </c>
    </row>
    <row r="26" spans="3:27" ht="24" customHeight="1" x14ac:dyDescent="0.2">
      <c r="C26" s="44" t="s">
        <v>48</v>
      </c>
      <c r="D26" s="49">
        <v>3.4360004262664368</v>
      </c>
      <c r="E26" s="50">
        <v>4.2356952529002374</v>
      </c>
      <c r="F26" s="50">
        <v>4.8239844781106944</v>
      </c>
      <c r="G26" s="50">
        <v>4.118052234668661</v>
      </c>
      <c r="H26" s="50">
        <v>5.5033235298799337</v>
      </c>
      <c r="I26" s="50">
        <v>3.9654164907207115</v>
      </c>
      <c r="J26" s="50">
        <v>4.6754605778872662</v>
      </c>
      <c r="K26" s="50">
        <v>6.6194837272535221</v>
      </c>
      <c r="L26" s="50">
        <v>3.33182534226516</v>
      </c>
      <c r="M26" s="50">
        <v>6.4942265222825091</v>
      </c>
      <c r="N26" s="50">
        <v>4.3332924899062677</v>
      </c>
      <c r="O26" s="50">
        <v>1.6433317838011958</v>
      </c>
      <c r="P26" s="50">
        <v>4.9985093690908071</v>
      </c>
      <c r="Q26" s="71">
        <v>71.80599683677444</v>
      </c>
      <c r="R26" s="50">
        <v>3.0479933122561214</v>
      </c>
      <c r="S26" s="50">
        <v>1.9755393052940724</v>
      </c>
      <c r="T26" s="50">
        <v>2.5099853674575914</v>
      </c>
      <c r="U26" s="50">
        <v>4.6540801589917082</v>
      </c>
      <c r="V26" s="50">
        <v>5.1627961328420229</v>
      </c>
      <c r="W26" s="50">
        <v>7.507507507507509E-2</v>
      </c>
      <c r="X26" s="76" t="s">
        <v>74</v>
      </c>
      <c r="Y26" s="49">
        <v>7.0972569591578969</v>
      </c>
    </row>
    <row r="27" spans="3:27" ht="36" customHeight="1" x14ac:dyDescent="0.2">
      <c r="C27" s="44" t="s">
        <v>49</v>
      </c>
      <c r="D27" s="49">
        <v>0.6302456771689865</v>
      </c>
      <c r="E27" s="50">
        <v>0.83633037529764698</v>
      </c>
      <c r="F27" s="50">
        <v>0.83666264397814438</v>
      </c>
      <c r="G27" s="50">
        <v>2.0010662068048437</v>
      </c>
      <c r="H27" s="50">
        <v>2.7420330945360649</v>
      </c>
      <c r="I27" s="50">
        <v>0.71089272486603261</v>
      </c>
      <c r="J27" s="50">
        <v>0.59112382245286843</v>
      </c>
      <c r="K27" s="50">
        <v>1.0176095784532437</v>
      </c>
      <c r="L27" s="50">
        <v>0.7063538060461434</v>
      </c>
      <c r="M27" s="50">
        <v>0.54974260806667363</v>
      </c>
      <c r="N27" s="50">
        <v>0.49451449571195444</v>
      </c>
      <c r="O27" s="50">
        <v>0.33120793029369489</v>
      </c>
      <c r="P27" s="50">
        <v>0.85777790735332204</v>
      </c>
      <c r="Q27" s="50">
        <v>0.59844975043818394</v>
      </c>
      <c r="R27" s="71">
        <v>74.903932309326265</v>
      </c>
      <c r="S27" s="50">
        <v>0.30529800899444343</v>
      </c>
      <c r="T27" s="50">
        <v>0.4183046948584358</v>
      </c>
      <c r="U27" s="50">
        <v>0.82015373095369759</v>
      </c>
      <c r="V27" s="50">
        <v>0.4676425449701237</v>
      </c>
      <c r="W27" s="50">
        <v>1.8768768768768773E-2</v>
      </c>
      <c r="X27" s="76" t="s">
        <v>74</v>
      </c>
      <c r="Y27" s="49">
        <v>1.2293892501646184</v>
      </c>
    </row>
    <row r="28" spans="3:27" x14ac:dyDescent="0.2">
      <c r="C28" s="44" t="s">
        <v>50</v>
      </c>
      <c r="D28" s="49">
        <v>0.2913010879542588</v>
      </c>
      <c r="E28" s="50">
        <v>0.29473715852508947</v>
      </c>
      <c r="F28" s="50">
        <v>0.4333188460646677</v>
      </c>
      <c r="G28" s="50">
        <v>0.45146972561856435</v>
      </c>
      <c r="H28" s="50">
        <v>0.34132622216229663</v>
      </c>
      <c r="I28" s="50">
        <v>0.26996862119512388</v>
      </c>
      <c r="J28" s="50">
        <v>0.42892696639442485</v>
      </c>
      <c r="K28" s="50">
        <v>0.61652433314019006</v>
      </c>
      <c r="L28" s="50">
        <v>0.19104217339790686</v>
      </c>
      <c r="M28" s="50">
        <v>0.48672746069930484</v>
      </c>
      <c r="N28" s="50">
        <v>0.49765013182881829</v>
      </c>
      <c r="O28" s="50">
        <v>0.12605620456161301</v>
      </c>
      <c r="P28" s="50">
        <v>0.82213278641622423</v>
      </c>
      <c r="Q28" s="50">
        <v>0.43874323453343472</v>
      </c>
      <c r="R28" s="50">
        <v>0.77144103466157321</v>
      </c>
      <c r="S28" s="71">
        <v>86.286217582208749</v>
      </c>
      <c r="T28" s="50">
        <v>0.48000503034582248</v>
      </c>
      <c r="U28" s="50">
        <v>0.51017734388306168</v>
      </c>
      <c r="V28" s="50">
        <v>0.39484898296237997</v>
      </c>
      <c r="W28" s="50">
        <v>0</v>
      </c>
      <c r="X28" s="76" t="s">
        <v>74</v>
      </c>
      <c r="Y28" s="49">
        <v>0.89594935884829674</v>
      </c>
    </row>
    <row r="29" spans="3:27" ht="24" x14ac:dyDescent="0.2">
      <c r="C29" s="44" t="s">
        <v>53</v>
      </c>
      <c r="D29" s="49">
        <v>0.14750036152282522</v>
      </c>
      <c r="E29" s="50">
        <v>0.16923714456871575</v>
      </c>
      <c r="F29" s="50">
        <v>0.15683465965892859</v>
      </c>
      <c r="G29" s="50">
        <v>0.13345331511995268</v>
      </c>
      <c r="H29" s="50">
        <v>0.19686495485448807</v>
      </c>
      <c r="I29" s="50">
        <v>0.11901765999707077</v>
      </c>
      <c r="J29" s="50">
        <v>0.17798012477624733</v>
      </c>
      <c r="K29" s="50">
        <v>0.20418811761612005</v>
      </c>
      <c r="L29" s="50">
        <v>0.19665539398386003</v>
      </c>
      <c r="M29" s="50">
        <v>0.16748400011899445</v>
      </c>
      <c r="N29" s="50">
        <v>0.13358252833680839</v>
      </c>
      <c r="O29" s="50">
        <v>5.0247200891303592E-2</v>
      </c>
      <c r="P29" s="50">
        <v>0.21652164461731849</v>
      </c>
      <c r="Q29" s="50">
        <v>0.25683023077874079</v>
      </c>
      <c r="R29" s="50">
        <v>0.29031122114376956</v>
      </c>
      <c r="S29" s="50">
        <v>0.16088421409184581</v>
      </c>
      <c r="T29" s="71">
        <v>77.416576823467622</v>
      </c>
      <c r="U29" s="50">
        <v>0.24824817863992338</v>
      </c>
      <c r="V29" s="50">
        <v>0.18329269337737508</v>
      </c>
      <c r="W29" s="50">
        <v>0</v>
      </c>
      <c r="X29" s="76" t="s">
        <v>74</v>
      </c>
      <c r="Y29" s="49">
        <v>0.31994386740249331</v>
      </c>
    </row>
    <row r="30" spans="3:27" ht="24" x14ac:dyDescent="0.2">
      <c r="C30" s="44" t="s">
        <v>51</v>
      </c>
      <c r="D30" s="49">
        <v>0.11712340912718977</v>
      </c>
      <c r="E30" s="50">
        <v>0.13565596033813029</v>
      </c>
      <c r="F30" s="50">
        <v>0.17468478783232669</v>
      </c>
      <c r="G30" s="50">
        <v>0.14251583634175058</v>
      </c>
      <c r="H30" s="50">
        <v>0.15154622089511943</v>
      </c>
      <c r="I30" s="50">
        <v>0.10895141901296798</v>
      </c>
      <c r="J30" s="50">
        <v>0.17549021905608164</v>
      </c>
      <c r="K30" s="50">
        <v>0.17840348899058164</v>
      </c>
      <c r="L30" s="50">
        <v>0.57037771194339126</v>
      </c>
      <c r="M30" s="50">
        <v>0.43135627382183189</v>
      </c>
      <c r="N30" s="50">
        <v>0.18416404091419747</v>
      </c>
      <c r="O30" s="50">
        <v>7.2011250114571698E-2</v>
      </c>
      <c r="P30" s="50">
        <v>0.21649198510634024</v>
      </c>
      <c r="Q30" s="50">
        <v>0.25610040219529162</v>
      </c>
      <c r="R30" s="50">
        <v>0.63145821725645201</v>
      </c>
      <c r="S30" s="50">
        <v>0.27114595814256737</v>
      </c>
      <c r="T30" s="50">
        <v>0.1025718953006874</v>
      </c>
      <c r="U30" s="71">
        <v>57.866894834281204</v>
      </c>
      <c r="V30" s="50">
        <v>0.30672390018930679</v>
      </c>
      <c r="W30" s="50">
        <v>0</v>
      </c>
      <c r="X30" s="76" t="s">
        <v>74</v>
      </c>
      <c r="Y30" s="49">
        <v>0.43608427778420572</v>
      </c>
    </row>
    <row r="31" spans="3:27" ht="12" customHeight="1" x14ac:dyDescent="0.2">
      <c r="C31" s="44" t="s">
        <v>52</v>
      </c>
      <c r="D31" s="49">
        <v>0.28081561831863389</v>
      </c>
      <c r="E31" s="50">
        <v>0.32103955665965966</v>
      </c>
      <c r="F31" s="50">
        <v>0.31933734170925893</v>
      </c>
      <c r="G31" s="50">
        <v>0.29151504295705999</v>
      </c>
      <c r="H31" s="50">
        <v>0.48405526513487984</v>
      </c>
      <c r="I31" s="50">
        <v>0.27108472277316381</v>
      </c>
      <c r="J31" s="50">
        <v>0.2975918677753811</v>
      </c>
      <c r="K31" s="50">
        <v>0.3584990199702307</v>
      </c>
      <c r="L31" s="50">
        <v>0.66866687424022353</v>
      </c>
      <c r="M31" s="50">
        <v>0.29633595176409588</v>
      </c>
      <c r="N31" s="50">
        <v>0.32156248969191276</v>
      </c>
      <c r="O31" s="50">
        <v>0.11798597825566992</v>
      </c>
      <c r="P31" s="50">
        <v>0.42373741726309067</v>
      </c>
      <c r="Q31" s="50">
        <v>0.36775771680296715</v>
      </c>
      <c r="R31" s="50">
        <v>0.21710290126784818</v>
      </c>
      <c r="S31" s="50">
        <v>0.15401032449934962</v>
      </c>
      <c r="T31" s="50">
        <v>0.40751041111287178</v>
      </c>
      <c r="U31" s="50">
        <v>0.42336732667978777</v>
      </c>
      <c r="V31" s="71">
        <v>70.121109665557839</v>
      </c>
      <c r="W31" s="50">
        <v>0</v>
      </c>
      <c r="X31" s="76" t="s">
        <v>74</v>
      </c>
      <c r="Y31" s="49">
        <v>0.4407092813192402</v>
      </c>
    </row>
    <row r="32" spans="3:27" ht="24" customHeight="1" x14ac:dyDescent="0.2">
      <c r="C32" s="45" t="s">
        <v>58</v>
      </c>
      <c r="D32" s="64">
        <v>8.5215245292701684E-3</v>
      </c>
      <c r="E32" s="65">
        <v>5.3678363539937731E-4</v>
      </c>
      <c r="F32" s="65">
        <v>1.1601155791890541E-3</v>
      </c>
      <c r="G32" s="65">
        <v>4.0225290018425529E-4</v>
      </c>
      <c r="H32" s="65">
        <v>5.3059123781629797E-4</v>
      </c>
      <c r="I32" s="65">
        <v>1.1281867543623904E-2</v>
      </c>
      <c r="J32" s="65">
        <v>1.1552211742247983E-3</v>
      </c>
      <c r="K32" s="65">
        <v>5.6488536629405737E-3</v>
      </c>
      <c r="L32" s="65">
        <v>1.6056122957532688E-3</v>
      </c>
      <c r="M32" s="65">
        <v>1.0522022684004624E-3</v>
      </c>
      <c r="N32" s="65">
        <v>2.5787522050902176E-4</v>
      </c>
      <c r="O32" s="65">
        <v>3.6516861112865977E-5</v>
      </c>
      <c r="P32" s="65">
        <v>1.2505091115180055E-3</v>
      </c>
      <c r="Q32" s="65">
        <v>1.7180035681190256E-3</v>
      </c>
      <c r="R32" s="65">
        <v>8.9473022768439079E-3</v>
      </c>
      <c r="S32" s="65">
        <v>1.1511694618758939E-2</v>
      </c>
      <c r="T32" s="65">
        <v>9.5890967254282609E-3</v>
      </c>
      <c r="U32" s="65">
        <v>4.5477312741810782E-3</v>
      </c>
      <c r="V32" s="65">
        <v>6.8555580657977792E-4</v>
      </c>
      <c r="W32" s="73">
        <v>98.87387387387389</v>
      </c>
      <c r="X32" s="74" t="s">
        <v>74</v>
      </c>
      <c r="Y32" s="64">
        <v>1.9764288462863887E-3</v>
      </c>
    </row>
    <row r="33" spans="3:25" ht="36" x14ac:dyDescent="0.2">
      <c r="C33" s="45" t="s">
        <v>54</v>
      </c>
      <c r="D33" s="64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105" t="s">
        <v>74</v>
      </c>
      <c r="Y33" s="64">
        <v>0</v>
      </c>
    </row>
    <row r="34" spans="3:25" x14ac:dyDescent="0.2">
      <c r="C34" s="42" t="s">
        <v>35</v>
      </c>
      <c r="D34" s="66">
        <v>100</v>
      </c>
      <c r="E34" s="67">
        <v>100</v>
      </c>
      <c r="F34" s="67">
        <v>100</v>
      </c>
      <c r="G34" s="67">
        <v>100</v>
      </c>
      <c r="H34" s="67">
        <v>100</v>
      </c>
      <c r="I34" s="67">
        <v>100</v>
      </c>
      <c r="J34" s="67">
        <v>100</v>
      </c>
      <c r="K34" s="67">
        <v>100</v>
      </c>
      <c r="L34" s="67">
        <v>100</v>
      </c>
      <c r="M34" s="67">
        <v>100</v>
      </c>
      <c r="N34" s="67">
        <v>100</v>
      </c>
      <c r="O34" s="67">
        <v>100</v>
      </c>
      <c r="P34" s="67">
        <v>100</v>
      </c>
      <c r="Q34" s="67">
        <v>100</v>
      </c>
      <c r="R34" s="67">
        <v>100</v>
      </c>
      <c r="S34" s="67">
        <v>100</v>
      </c>
      <c r="T34" s="67">
        <v>100</v>
      </c>
      <c r="U34" s="67">
        <v>100</v>
      </c>
      <c r="V34" s="67">
        <v>100</v>
      </c>
      <c r="W34" s="67">
        <v>100</v>
      </c>
      <c r="X34" s="77" t="s">
        <v>74</v>
      </c>
      <c r="Y34" s="66">
        <v>100</v>
      </c>
    </row>
    <row r="36" spans="3:25" ht="24" customHeight="1" x14ac:dyDescent="0.2">
      <c r="C36" s="120" t="s">
        <v>102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</row>
    <row r="37" spans="3:25" x14ac:dyDescent="0.2">
      <c r="C37" s="1" t="s">
        <v>73</v>
      </c>
    </row>
    <row r="38" spans="3:25" x14ac:dyDescent="0.2">
      <c r="C38" s="1" t="s">
        <v>105</v>
      </c>
    </row>
    <row r="44" spans="3:25" ht="12" customHeight="1" x14ac:dyDescent="0.2"/>
    <row r="45" spans="3:25" ht="165" customHeight="1" x14ac:dyDescent="0.2"/>
    <row r="74" spans="1:1" x14ac:dyDescent="0.2">
      <c r="A74" s="2"/>
    </row>
  </sheetData>
  <sortState xmlns:xlrd2="http://schemas.microsoft.com/office/spreadsheetml/2017/richdata2" ref="C84:Z105">
    <sortCondition descending="1" ref="Z84:Z105"/>
  </sortState>
  <mergeCells count="3">
    <mergeCell ref="C36:Y36"/>
    <mergeCell ref="C10:C11"/>
    <mergeCell ref="D10:Y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36"/>
  <sheetViews>
    <sheetView showGridLines="0" zoomScaleNormal="100" workbookViewId="0"/>
  </sheetViews>
  <sheetFormatPr defaultRowHeight="12" x14ac:dyDescent="0.2"/>
  <cols>
    <col min="1" max="2" width="13.33203125" style="1" customWidth="1"/>
    <col min="3" max="3" width="60.33203125" style="1" customWidth="1"/>
    <col min="4" max="4" width="26" style="1" customWidth="1"/>
    <col min="5" max="5" width="13" style="1" customWidth="1"/>
    <col min="6" max="16384" width="9.33203125" style="1"/>
  </cols>
  <sheetData>
    <row r="3" spans="3:4" x14ac:dyDescent="0.2">
      <c r="C3" s="101" t="s">
        <v>108</v>
      </c>
    </row>
    <row r="4" spans="3:4" x14ac:dyDescent="0.2">
      <c r="C4" s="102" t="s">
        <v>110</v>
      </c>
    </row>
    <row r="6" spans="3:4" ht="15.75" x14ac:dyDescent="0.25">
      <c r="C6" s="19" t="s">
        <v>92</v>
      </c>
    </row>
    <row r="7" spans="3:4" ht="12.75" x14ac:dyDescent="0.2">
      <c r="C7" s="82" t="s">
        <v>90</v>
      </c>
    </row>
    <row r="10" spans="3:4" x14ac:dyDescent="0.2">
      <c r="D10" s="5" t="s">
        <v>90</v>
      </c>
    </row>
    <row r="11" spans="3:4" x14ac:dyDescent="0.2">
      <c r="C11" s="1" t="s">
        <v>56</v>
      </c>
      <c r="D11" s="30">
        <v>103.44559000000001</v>
      </c>
    </row>
    <row r="12" spans="3:4" x14ac:dyDescent="0.2">
      <c r="C12" s="1" t="s">
        <v>47</v>
      </c>
      <c r="D12" s="30">
        <v>65.338892999999985</v>
      </c>
    </row>
    <row r="13" spans="3:4" x14ac:dyDescent="0.2">
      <c r="C13" s="1" t="s">
        <v>48</v>
      </c>
      <c r="D13" s="30">
        <v>56.771808999999955</v>
      </c>
    </row>
    <row r="14" spans="3:4" x14ac:dyDescent="0.2">
      <c r="C14" s="1" t="s">
        <v>43</v>
      </c>
      <c r="D14" s="30">
        <v>51.172245999999973</v>
      </c>
    </row>
    <row r="15" spans="3:4" x14ac:dyDescent="0.2">
      <c r="C15" s="1" t="s">
        <v>46</v>
      </c>
      <c r="D15" s="30">
        <v>30.062723000000002</v>
      </c>
    </row>
    <row r="16" spans="3:4" x14ac:dyDescent="0.2">
      <c r="C16" s="1" t="s">
        <v>44</v>
      </c>
      <c r="D16" s="30">
        <v>29.705580999999981</v>
      </c>
    </row>
    <row r="17" spans="3:4" x14ac:dyDescent="0.2">
      <c r="C17" s="1" t="s">
        <v>45</v>
      </c>
      <c r="D17" s="30">
        <v>27.695555999999979</v>
      </c>
    </row>
    <row r="18" spans="3:4" x14ac:dyDescent="0.2">
      <c r="C18" s="1" t="s">
        <v>37</v>
      </c>
      <c r="D18" s="30">
        <v>20.713852000000003</v>
      </c>
    </row>
    <row r="19" spans="3:4" x14ac:dyDescent="0.2">
      <c r="C19" s="1" t="s">
        <v>40</v>
      </c>
      <c r="D19" s="30">
        <v>19.376781999999992</v>
      </c>
    </row>
    <row r="20" spans="3:4" x14ac:dyDescent="0.2">
      <c r="C20" s="1" t="s">
        <v>42</v>
      </c>
      <c r="D20" s="30">
        <v>13.838008999999984</v>
      </c>
    </row>
    <row r="21" spans="3:4" x14ac:dyDescent="0.2">
      <c r="C21" s="1" t="s">
        <v>55</v>
      </c>
      <c r="D21" s="30">
        <v>11.992207999999991</v>
      </c>
    </row>
    <row r="22" spans="3:4" x14ac:dyDescent="0.2">
      <c r="C22" s="1" t="s">
        <v>49</v>
      </c>
      <c r="D22" s="30">
        <v>9.8463939999999806</v>
      </c>
    </row>
    <row r="23" spans="3:4" x14ac:dyDescent="0.2">
      <c r="C23" s="1" t="s">
        <v>38</v>
      </c>
      <c r="D23" s="30">
        <v>5.6149869999999957</v>
      </c>
    </row>
    <row r="24" spans="3:4" x14ac:dyDescent="0.2">
      <c r="C24" s="1" t="s">
        <v>50</v>
      </c>
      <c r="D24" s="30">
        <v>5.0995799999999916</v>
      </c>
    </row>
    <row r="25" spans="3:4" x14ac:dyDescent="0.2">
      <c r="C25" s="1" t="s">
        <v>57</v>
      </c>
      <c r="D25" s="30">
        <v>3.997616999999996</v>
      </c>
    </row>
    <row r="26" spans="3:4" x14ac:dyDescent="0.2">
      <c r="C26" s="1" t="s">
        <v>52</v>
      </c>
      <c r="D26" s="30">
        <v>3.7581710000000039</v>
      </c>
    </row>
    <row r="27" spans="3:4" x14ac:dyDescent="0.2">
      <c r="C27" s="1" t="s">
        <v>51</v>
      </c>
      <c r="D27" s="30">
        <v>2.0558050000000021</v>
      </c>
    </row>
    <row r="28" spans="3:4" x14ac:dyDescent="0.2">
      <c r="C28" s="1" t="s">
        <v>53</v>
      </c>
      <c r="D28" s="30">
        <v>1.8457330000000012</v>
      </c>
    </row>
    <row r="29" spans="3:4" x14ac:dyDescent="0.2">
      <c r="C29" s="1" t="s">
        <v>58</v>
      </c>
      <c r="D29" s="30">
        <v>1.3652999999999998E-2</v>
      </c>
    </row>
    <row r="30" spans="3:4" x14ac:dyDescent="0.2">
      <c r="C30" s="1" t="s">
        <v>54</v>
      </c>
      <c r="D30" s="30">
        <v>0</v>
      </c>
    </row>
    <row r="32" spans="3:4" x14ac:dyDescent="0.2">
      <c r="C32" s="103" t="s">
        <v>103</v>
      </c>
    </row>
    <row r="33" spans="1:3" x14ac:dyDescent="0.2">
      <c r="C33" s="103" t="s">
        <v>73</v>
      </c>
    </row>
    <row r="34" spans="1:3" x14ac:dyDescent="0.2">
      <c r="C34" s="1" t="s">
        <v>105</v>
      </c>
    </row>
    <row r="36" spans="1:3" x14ac:dyDescent="0.2">
      <c r="A36" s="2"/>
    </row>
  </sheetData>
  <sortState xmlns:xlrd2="http://schemas.microsoft.com/office/spreadsheetml/2017/richdata2" ref="B23:C25">
    <sortCondition ref="B23:B2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47"/>
  <sheetViews>
    <sheetView showGridLines="0" zoomScaleNormal="100" workbookViewId="0"/>
  </sheetViews>
  <sheetFormatPr defaultRowHeight="12" x14ac:dyDescent="0.2"/>
  <cols>
    <col min="1" max="2" width="13.33203125" style="1" customWidth="1"/>
    <col min="3" max="3" width="15.6640625" style="1" customWidth="1"/>
    <col min="4" max="4" width="36" style="1" customWidth="1"/>
    <col min="5" max="7" width="13.1640625" style="1" customWidth="1"/>
    <col min="8" max="8" width="36" style="1" customWidth="1"/>
    <col min="9" max="11" width="13.1640625" style="1" customWidth="1"/>
    <col min="12" max="12" width="13" style="1" customWidth="1"/>
    <col min="13" max="16384" width="9.33203125" style="1"/>
  </cols>
  <sheetData>
    <row r="3" spans="3:12" x14ac:dyDescent="0.2">
      <c r="C3" s="101" t="s">
        <v>108</v>
      </c>
    </row>
    <row r="4" spans="3:12" x14ac:dyDescent="0.2">
      <c r="C4" s="102" t="s">
        <v>110</v>
      </c>
    </row>
    <row r="6" spans="3:12" ht="15.75" x14ac:dyDescent="0.25">
      <c r="C6" s="68" t="s">
        <v>118</v>
      </c>
    </row>
    <row r="7" spans="3:12" ht="12.75" x14ac:dyDescent="0.2">
      <c r="C7" s="29"/>
    </row>
    <row r="9" spans="3:12" x14ac:dyDescent="0.2">
      <c r="C9" s="36"/>
      <c r="D9" s="36"/>
      <c r="E9" s="36"/>
      <c r="F9" s="36"/>
      <c r="G9" s="36"/>
      <c r="H9" s="36"/>
      <c r="I9" s="36"/>
      <c r="J9" s="36"/>
      <c r="K9" s="36"/>
    </row>
    <row r="10" spans="3:12" ht="12" customHeight="1" x14ac:dyDescent="0.2">
      <c r="C10" s="124"/>
      <c r="D10" s="130" t="s">
        <v>82</v>
      </c>
      <c r="E10" s="111"/>
      <c r="F10" s="111"/>
      <c r="G10" s="111"/>
      <c r="H10" s="130" t="s">
        <v>87</v>
      </c>
      <c r="I10" s="111"/>
      <c r="J10" s="111"/>
      <c r="K10" s="111"/>
    </row>
    <row r="11" spans="3:12" ht="24" customHeight="1" x14ac:dyDescent="0.2">
      <c r="C11" s="114"/>
      <c r="D11" s="125" t="s">
        <v>68</v>
      </c>
      <c r="E11" s="126" t="s">
        <v>83</v>
      </c>
      <c r="F11" s="128" t="s">
        <v>84</v>
      </c>
      <c r="G11" s="129"/>
      <c r="H11" s="125" t="s">
        <v>68</v>
      </c>
      <c r="I11" s="126" t="s">
        <v>83</v>
      </c>
      <c r="J11" s="128" t="s">
        <v>84</v>
      </c>
      <c r="K11" s="128"/>
    </row>
    <row r="12" spans="3:12" ht="24" customHeight="1" x14ac:dyDescent="0.2">
      <c r="C12" s="114"/>
      <c r="D12" s="118"/>
      <c r="E12" s="127"/>
      <c r="F12" s="26" t="s">
        <v>86</v>
      </c>
      <c r="G12" s="26" t="s">
        <v>85</v>
      </c>
      <c r="H12" s="118"/>
      <c r="I12" s="127"/>
      <c r="J12" s="26" t="s">
        <v>86</v>
      </c>
      <c r="K12" s="26" t="s">
        <v>85</v>
      </c>
    </row>
    <row r="13" spans="3:12" x14ac:dyDescent="0.2">
      <c r="C13" s="119"/>
      <c r="D13" s="46" t="s">
        <v>69</v>
      </c>
      <c r="E13" s="55" t="s">
        <v>93</v>
      </c>
      <c r="F13" s="122" t="s">
        <v>29</v>
      </c>
      <c r="G13" s="123"/>
      <c r="H13" s="46" t="s">
        <v>69</v>
      </c>
      <c r="I13" s="55" t="s">
        <v>93</v>
      </c>
      <c r="J13" s="122" t="s">
        <v>29</v>
      </c>
      <c r="K13" s="123"/>
    </row>
    <row r="14" spans="3:12" x14ac:dyDescent="0.2">
      <c r="C14" s="31" t="s">
        <v>81</v>
      </c>
      <c r="D14" s="16"/>
      <c r="E14" s="56"/>
      <c r="F14" s="17"/>
      <c r="G14" s="17"/>
      <c r="H14" s="16"/>
      <c r="I14" s="56"/>
      <c r="J14" s="17"/>
      <c r="K14" s="17"/>
      <c r="L14" s="4"/>
    </row>
    <row r="15" spans="3:12" x14ac:dyDescent="0.2">
      <c r="C15" s="32" t="s">
        <v>1</v>
      </c>
      <c r="D15" s="52" t="s">
        <v>39</v>
      </c>
      <c r="E15" s="57">
        <v>20644.257000000034</v>
      </c>
      <c r="F15" s="48">
        <v>5.0375952709253005</v>
      </c>
      <c r="G15" s="48">
        <v>27.337341038631536</v>
      </c>
      <c r="H15" s="52" t="s">
        <v>70</v>
      </c>
      <c r="I15" s="57">
        <v>13555.905000000032</v>
      </c>
      <c r="J15" s="48">
        <v>3.307901220233437</v>
      </c>
      <c r="K15" s="48">
        <v>17.950871182832625</v>
      </c>
      <c r="L15" s="4"/>
    </row>
    <row r="16" spans="3:12" x14ac:dyDescent="0.2">
      <c r="C16" s="33" t="s">
        <v>2</v>
      </c>
      <c r="D16" s="53" t="s">
        <v>39</v>
      </c>
      <c r="E16" s="58">
        <v>2549.8629999999994</v>
      </c>
      <c r="F16" s="50">
        <v>4.7962906842998558</v>
      </c>
      <c r="G16" s="50">
        <v>23.972538217099562</v>
      </c>
      <c r="H16" s="53" t="s">
        <v>56</v>
      </c>
      <c r="I16" s="58">
        <v>2041.2849999999853</v>
      </c>
      <c r="J16" s="50">
        <v>3.83965578915454</v>
      </c>
      <c r="K16" s="50">
        <v>19.191141906248195</v>
      </c>
      <c r="L16" s="4"/>
    </row>
    <row r="17" spans="3:12" x14ac:dyDescent="0.2">
      <c r="C17" s="33" t="s">
        <v>3</v>
      </c>
      <c r="D17" s="53" t="s">
        <v>39</v>
      </c>
      <c r="E17" s="58">
        <v>15803.28099999995</v>
      </c>
      <c r="F17" s="50">
        <v>8.0687278782779099</v>
      </c>
      <c r="G17" s="50">
        <v>49.048379656944995</v>
      </c>
      <c r="H17" s="53" t="s">
        <v>56</v>
      </c>
      <c r="I17" s="58">
        <v>3453.1339999999786</v>
      </c>
      <c r="J17" s="50">
        <v>1.7630768302626036</v>
      </c>
      <c r="K17" s="50">
        <v>10.717434401014865</v>
      </c>
      <c r="L17" s="4"/>
    </row>
    <row r="18" spans="3:12" x14ac:dyDescent="0.2">
      <c r="C18" s="33" t="s">
        <v>4</v>
      </c>
      <c r="D18" s="53" t="s">
        <v>39</v>
      </c>
      <c r="E18" s="58">
        <v>18323.521000000033</v>
      </c>
      <c r="F18" s="50">
        <v>6.7374997507015921</v>
      </c>
      <c r="G18" s="50">
        <v>35.486221684333188</v>
      </c>
      <c r="H18" s="53" t="s">
        <v>56</v>
      </c>
      <c r="I18" s="58">
        <v>8840.5250000000251</v>
      </c>
      <c r="J18" s="50">
        <v>3.2506326149636444</v>
      </c>
      <c r="K18" s="50">
        <v>17.120990553938295</v>
      </c>
      <c r="L18" s="4"/>
    </row>
    <row r="19" spans="3:12" x14ac:dyDescent="0.2">
      <c r="C19" s="33" t="s">
        <v>27</v>
      </c>
      <c r="D19" s="53" t="s">
        <v>39</v>
      </c>
      <c r="E19" s="58">
        <v>254134.13900000017</v>
      </c>
      <c r="F19" s="50">
        <v>8.3313882379134654</v>
      </c>
      <c r="G19" s="50">
        <v>46.368583547503739</v>
      </c>
      <c r="H19" s="53" t="s">
        <v>56</v>
      </c>
      <c r="I19" s="58">
        <v>58015.991999999904</v>
      </c>
      <c r="J19" s="50">
        <v>1.9019630942212002</v>
      </c>
      <c r="K19" s="50">
        <v>10.585430917423109</v>
      </c>
      <c r="L19" s="4"/>
    </row>
    <row r="20" spans="3:12" x14ac:dyDescent="0.2">
      <c r="C20" s="33" t="s">
        <v>5</v>
      </c>
      <c r="D20" s="53" t="s">
        <v>39</v>
      </c>
      <c r="E20" s="58">
        <v>1038.7770000000016</v>
      </c>
      <c r="F20" s="50">
        <v>4.4235163560455986</v>
      </c>
      <c r="G20" s="50">
        <v>25.285767385749708</v>
      </c>
      <c r="H20" s="53" t="s">
        <v>43</v>
      </c>
      <c r="I20" s="58">
        <v>613.25199999999631</v>
      </c>
      <c r="J20" s="50">
        <v>2.6114654563757713</v>
      </c>
      <c r="K20" s="50">
        <v>14.927696147340249</v>
      </c>
      <c r="L20" s="4"/>
    </row>
    <row r="21" spans="3:12" x14ac:dyDescent="0.2">
      <c r="C21" s="33" t="s">
        <v>6</v>
      </c>
      <c r="D21" s="53" t="s">
        <v>39</v>
      </c>
      <c r="E21" s="58">
        <v>70489.697999999946</v>
      </c>
      <c r="F21" s="50">
        <v>20.182369808726644</v>
      </c>
      <c r="G21" s="50">
        <v>49.980343863969999</v>
      </c>
      <c r="H21" s="53" t="s">
        <v>44</v>
      </c>
      <c r="I21" s="58">
        <v>25566.755000000074</v>
      </c>
      <c r="J21" s="50">
        <v>7.3201860535579675</v>
      </c>
      <c r="K21" s="50">
        <v>18.127971074381382</v>
      </c>
      <c r="L21" s="4"/>
    </row>
    <row r="22" spans="3:12" x14ac:dyDescent="0.2">
      <c r="C22" s="33" t="s">
        <v>7</v>
      </c>
      <c r="D22" s="53" t="s">
        <v>43</v>
      </c>
      <c r="E22" s="58">
        <v>5591.4090000000288</v>
      </c>
      <c r="F22" s="50">
        <v>3.8525969058268732</v>
      </c>
      <c r="G22" s="50">
        <v>32.568405540476206</v>
      </c>
      <c r="H22" s="53" t="s">
        <v>39</v>
      </c>
      <c r="I22" s="58">
        <v>3057.739999999987</v>
      </c>
      <c r="J22" s="50">
        <v>2.1068463535439728</v>
      </c>
      <c r="K22" s="50">
        <v>17.810486830302487</v>
      </c>
      <c r="L22" s="4"/>
    </row>
    <row r="23" spans="3:12" x14ac:dyDescent="0.2">
      <c r="C23" s="33" t="s">
        <v>8</v>
      </c>
      <c r="D23" s="53" t="s">
        <v>39</v>
      </c>
      <c r="E23" s="58">
        <v>33791.460000000043</v>
      </c>
      <c r="F23" s="50">
        <v>3.2995573024185481</v>
      </c>
      <c r="G23" s="50">
        <v>28.649666044450033</v>
      </c>
      <c r="H23" s="53" t="s">
        <v>56</v>
      </c>
      <c r="I23" s="58">
        <v>18678.726000000061</v>
      </c>
      <c r="J23" s="50">
        <v>1.8238787780455572</v>
      </c>
      <c r="K23" s="50">
        <v>15.83652384465741</v>
      </c>
      <c r="L23" s="4"/>
    </row>
    <row r="24" spans="3:12" x14ac:dyDescent="0.2">
      <c r="C24" s="33" t="s">
        <v>9</v>
      </c>
      <c r="D24" s="53" t="s">
        <v>39</v>
      </c>
      <c r="E24" s="58">
        <v>76528.168000000398</v>
      </c>
      <c r="F24" s="50">
        <v>3.7253176983710405</v>
      </c>
      <c r="G24" s="50">
        <v>29.469601403490568</v>
      </c>
      <c r="H24" s="53" t="s">
        <v>56</v>
      </c>
      <c r="I24" s="58">
        <v>33195.869000000101</v>
      </c>
      <c r="J24" s="50">
        <v>1.6159430119705245</v>
      </c>
      <c r="K24" s="50">
        <v>12.783123564025301</v>
      </c>
      <c r="L24" s="4"/>
    </row>
    <row r="25" spans="3:12" x14ac:dyDescent="0.2">
      <c r="C25" s="33" t="s">
        <v>10</v>
      </c>
      <c r="D25" s="53" t="s">
        <v>39</v>
      </c>
      <c r="E25" s="58">
        <v>978.09600000000046</v>
      </c>
      <c r="F25" s="50">
        <v>2.3277209350808103</v>
      </c>
      <c r="G25" s="50">
        <v>24.569936433413357</v>
      </c>
      <c r="H25" s="53" t="s">
        <v>56</v>
      </c>
      <c r="I25" s="58">
        <v>622.49499999999671</v>
      </c>
      <c r="J25" s="50">
        <v>1.4814441971781098</v>
      </c>
      <c r="K25" s="50">
        <v>15.637179356747763</v>
      </c>
      <c r="L25" s="4"/>
    </row>
    <row r="26" spans="3:12" x14ac:dyDescent="0.2">
      <c r="C26" s="33" t="s">
        <v>11</v>
      </c>
      <c r="D26" s="53" t="s">
        <v>39</v>
      </c>
      <c r="E26" s="58">
        <v>97216.091000000379</v>
      </c>
      <c r="F26" s="50">
        <v>6.4878649873196661</v>
      </c>
      <c r="G26" s="50">
        <v>46.63228613259254</v>
      </c>
      <c r="H26" s="53" t="s">
        <v>56</v>
      </c>
      <c r="I26" s="58">
        <v>21690.113000000038</v>
      </c>
      <c r="J26" s="50">
        <v>1.4475229692552321</v>
      </c>
      <c r="K26" s="50">
        <v>10.404240134117952</v>
      </c>
      <c r="L26" s="4"/>
    </row>
    <row r="27" spans="3:12" x14ac:dyDescent="0.2">
      <c r="C27" s="33" t="s">
        <v>12</v>
      </c>
      <c r="D27" s="53" t="s">
        <v>44</v>
      </c>
      <c r="E27" s="58">
        <v>1034.8369999999911</v>
      </c>
      <c r="F27" s="50">
        <v>5.3892539576894691</v>
      </c>
      <c r="G27" s="50">
        <v>20.86393102487466</v>
      </c>
      <c r="H27" s="53" t="s">
        <v>45</v>
      </c>
      <c r="I27" s="58">
        <v>958.31599999999264</v>
      </c>
      <c r="J27" s="50">
        <v>4.9907456881780856</v>
      </c>
      <c r="K27" s="50">
        <v>19.321148088089043</v>
      </c>
      <c r="L27" s="4"/>
    </row>
    <row r="28" spans="3:12" x14ac:dyDescent="0.2">
      <c r="C28" s="33" t="s">
        <v>13</v>
      </c>
      <c r="D28" s="53" t="s">
        <v>39</v>
      </c>
      <c r="E28" s="58">
        <v>1218.5679999999988</v>
      </c>
      <c r="F28" s="50">
        <v>4.7601314730806195</v>
      </c>
      <c r="G28" s="50">
        <v>25.503896216969245</v>
      </c>
      <c r="H28" s="53" t="s">
        <v>43</v>
      </c>
      <c r="I28" s="58">
        <v>830.03699999999583</v>
      </c>
      <c r="J28" s="50">
        <v>3.2424002989750287</v>
      </c>
      <c r="K28" s="50">
        <v>17.372175786861639</v>
      </c>
      <c r="L28" s="4"/>
    </row>
    <row r="29" spans="3:12" x14ac:dyDescent="0.2">
      <c r="C29" s="33" t="s">
        <v>14</v>
      </c>
      <c r="D29" s="53" t="s">
        <v>39</v>
      </c>
      <c r="E29" s="58">
        <v>2655.0489999999954</v>
      </c>
      <c r="F29" s="50">
        <v>5.9707093424854536</v>
      </c>
      <c r="G29" s="50">
        <v>31.669908547818959</v>
      </c>
      <c r="H29" s="53" t="s">
        <v>43</v>
      </c>
      <c r="I29" s="58">
        <v>2464.5449999999905</v>
      </c>
      <c r="J29" s="50">
        <v>5.5423014251246521</v>
      </c>
      <c r="K29" s="50">
        <v>29.397542102606888</v>
      </c>
      <c r="L29" s="4"/>
    </row>
    <row r="30" spans="3:12" x14ac:dyDescent="0.2">
      <c r="C30" s="33" t="s">
        <v>15</v>
      </c>
      <c r="D30" s="53" t="s">
        <v>45</v>
      </c>
      <c r="E30" s="58">
        <v>6474.8240000000123</v>
      </c>
      <c r="F30" s="50">
        <v>11.066847266570836</v>
      </c>
      <c r="G30" s="50">
        <v>36.922212961480405</v>
      </c>
      <c r="H30" s="53" t="s">
        <v>70</v>
      </c>
      <c r="I30" s="58">
        <v>2647.2060000000151</v>
      </c>
      <c r="J30" s="50">
        <v>4.5246364202563703</v>
      </c>
      <c r="K30" s="50">
        <v>15.09549969001614</v>
      </c>
      <c r="L30" s="4"/>
    </row>
    <row r="31" spans="3:12" x14ac:dyDescent="0.2">
      <c r="C31" s="33" t="s">
        <v>16</v>
      </c>
      <c r="D31" s="53" t="s">
        <v>39</v>
      </c>
      <c r="E31" s="58">
        <v>8868.8219999999801</v>
      </c>
      <c r="F31" s="50">
        <v>7.6790562805425182</v>
      </c>
      <c r="G31" s="50">
        <v>44.068026020383606</v>
      </c>
      <c r="H31" s="53" t="s">
        <v>70</v>
      </c>
      <c r="I31" s="58">
        <v>2384.2369999999933</v>
      </c>
      <c r="J31" s="50">
        <v>2.0643880449006464</v>
      </c>
      <c r="K31" s="50">
        <v>11.846964360628872</v>
      </c>
      <c r="L31" s="4"/>
    </row>
    <row r="32" spans="3:12" x14ac:dyDescent="0.2">
      <c r="C32" s="33" t="s">
        <v>17</v>
      </c>
      <c r="D32" s="53" t="s">
        <v>51</v>
      </c>
      <c r="E32" s="58">
        <v>1107.7309999999966</v>
      </c>
      <c r="F32" s="50">
        <v>9.3507832507399851</v>
      </c>
      <c r="G32" s="50">
        <v>31.136286658318497</v>
      </c>
      <c r="H32" s="53" t="s">
        <v>70</v>
      </c>
      <c r="I32" s="58">
        <v>605.21799999999791</v>
      </c>
      <c r="J32" s="50">
        <v>5.1088778209207391</v>
      </c>
      <c r="K32" s="50">
        <v>17.011567915652986</v>
      </c>
      <c r="L32" s="4"/>
    </row>
    <row r="33" spans="1:12" x14ac:dyDescent="0.2">
      <c r="C33" s="33" t="s">
        <v>18</v>
      </c>
      <c r="D33" s="53" t="s">
        <v>39</v>
      </c>
      <c r="E33" s="58">
        <v>31898.216</v>
      </c>
      <c r="F33" s="50">
        <v>4.4692204046184614</v>
      </c>
      <c r="G33" s="50">
        <v>22.500366762382502</v>
      </c>
      <c r="H33" s="53" t="s">
        <v>56</v>
      </c>
      <c r="I33" s="58">
        <v>26188.414000000052</v>
      </c>
      <c r="J33" s="50">
        <v>3.6692269628306491</v>
      </c>
      <c r="K33" s="50">
        <v>18.472786061926275</v>
      </c>
      <c r="L33" s="4"/>
    </row>
    <row r="34" spans="1:12" x14ac:dyDescent="0.2">
      <c r="C34" s="33" t="s">
        <v>19</v>
      </c>
      <c r="D34" s="53" t="s">
        <v>39</v>
      </c>
      <c r="E34" s="58">
        <v>21892.587999999985</v>
      </c>
      <c r="F34" s="50">
        <v>6.4340100560241353</v>
      </c>
      <c r="G34" s="50">
        <v>44.294741824049034</v>
      </c>
      <c r="H34" s="53" t="s">
        <v>56</v>
      </c>
      <c r="I34" s="58">
        <v>6646.2230000000018</v>
      </c>
      <c r="J34" s="50">
        <v>1.9532576786526534</v>
      </c>
      <c r="K34" s="50">
        <v>13.447141648582475</v>
      </c>
      <c r="L34" s="4"/>
    </row>
    <row r="35" spans="1:12" x14ac:dyDescent="0.2">
      <c r="C35" s="33" t="s">
        <v>20</v>
      </c>
      <c r="D35" s="53" t="s">
        <v>39</v>
      </c>
      <c r="E35" s="58">
        <v>21968.29999999997</v>
      </c>
      <c r="F35" s="50">
        <v>4.7657847602754098</v>
      </c>
      <c r="G35" s="50">
        <v>30.427657742667304</v>
      </c>
      <c r="H35" s="53" t="s">
        <v>56</v>
      </c>
      <c r="I35" s="58">
        <v>16520.32900000002</v>
      </c>
      <c r="J35" s="50">
        <v>3.5839064553441142</v>
      </c>
      <c r="K35" s="50">
        <v>22.881830483390271</v>
      </c>
      <c r="L35" s="4"/>
    </row>
    <row r="36" spans="1:12" x14ac:dyDescent="0.2">
      <c r="C36" s="33" t="s">
        <v>21</v>
      </c>
      <c r="D36" s="53" t="s">
        <v>39</v>
      </c>
      <c r="E36" s="58">
        <v>6856.9489999999905</v>
      </c>
      <c r="F36" s="50">
        <v>3.9337740512530623</v>
      </c>
      <c r="G36" s="50">
        <v>37.818583396994441</v>
      </c>
      <c r="H36" s="53" t="s">
        <v>43</v>
      </c>
      <c r="I36" s="58">
        <v>2425.2489999999962</v>
      </c>
      <c r="J36" s="50">
        <v>1.3913449821527675</v>
      </c>
      <c r="K36" s="50">
        <v>13.376135882734049</v>
      </c>
      <c r="L36" s="4"/>
    </row>
    <row r="37" spans="1:12" x14ac:dyDescent="0.2">
      <c r="C37" s="33" t="s">
        <v>22</v>
      </c>
      <c r="D37" s="53" t="s">
        <v>39</v>
      </c>
      <c r="E37" s="58">
        <v>7835.4579999999805</v>
      </c>
      <c r="F37" s="50">
        <v>3.9497486644832769</v>
      </c>
      <c r="G37" s="50">
        <v>32.277155539978807</v>
      </c>
      <c r="H37" s="53" t="s">
        <v>44</v>
      </c>
      <c r="I37" s="58">
        <v>3205.342000000001</v>
      </c>
      <c r="J37" s="50">
        <v>1.6157696568231481</v>
      </c>
      <c r="K37" s="50">
        <v>13.203991686615774</v>
      </c>
      <c r="L37" s="4"/>
    </row>
    <row r="38" spans="1:12" x14ac:dyDescent="0.2">
      <c r="C38" s="33" t="s">
        <v>23</v>
      </c>
      <c r="D38" s="53" t="s">
        <v>39</v>
      </c>
      <c r="E38" s="58">
        <v>3404.4219999999973</v>
      </c>
      <c r="F38" s="50">
        <v>8.2073078704642271</v>
      </c>
      <c r="G38" s="50">
        <v>46.888589497762027</v>
      </c>
      <c r="H38" s="53" t="s">
        <v>43</v>
      </c>
      <c r="I38" s="58">
        <v>763.75599999999952</v>
      </c>
      <c r="J38" s="50">
        <v>1.8412466579978268</v>
      </c>
      <c r="K38" s="50">
        <v>10.519095917149148</v>
      </c>
      <c r="L38" s="4"/>
    </row>
    <row r="39" spans="1:12" x14ac:dyDescent="0.2">
      <c r="C39" s="33" t="s">
        <v>24</v>
      </c>
      <c r="D39" s="53" t="s">
        <v>39</v>
      </c>
      <c r="E39" s="58">
        <v>5868.1640000000034</v>
      </c>
      <c r="F39" s="50">
        <v>7.1197568848114869</v>
      </c>
      <c r="G39" s="50">
        <v>46.477237878238775</v>
      </c>
      <c r="H39" s="53" t="s">
        <v>56</v>
      </c>
      <c r="I39" s="58">
        <v>1611.5059999999976</v>
      </c>
      <c r="J39" s="50">
        <v>1.9552164762973556</v>
      </c>
      <c r="K39" s="50">
        <v>12.763506218334882</v>
      </c>
      <c r="L39" s="4"/>
    </row>
    <row r="40" spans="1:12" x14ac:dyDescent="0.2">
      <c r="C40" s="33" t="s">
        <v>25</v>
      </c>
      <c r="D40" s="53" t="s">
        <v>39</v>
      </c>
      <c r="E40" s="58">
        <v>12865.219999999998</v>
      </c>
      <c r="F40" s="50">
        <v>6.2424042241969087</v>
      </c>
      <c r="G40" s="50">
        <v>41.122162922935736</v>
      </c>
      <c r="H40" s="53" t="s">
        <v>44</v>
      </c>
      <c r="I40" s="58">
        <v>4123.4669999999987</v>
      </c>
      <c r="J40" s="50">
        <v>2.0007701243458369</v>
      </c>
      <c r="K40" s="50">
        <v>13.180177391552498</v>
      </c>
      <c r="L40" s="4"/>
    </row>
    <row r="41" spans="1:12" x14ac:dyDescent="0.2">
      <c r="C41" s="34" t="s">
        <v>26</v>
      </c>
      <c r="D41" s="54" t="s">
        <v>39</v>
      </c>
      <c r="E41" s="59">
        <v>24781.713999999985</v>
      </c>
      <c r="F41" s="51">
        <v>5.877053970115532</v>
      </c>
      <c r="G41" s="51">
        <v>32.91797477121996</v>
      </c>
      <c r="H41" s="54" t="s">
        <v>44</v>
      </c>
      <c r="I41" s="59">
        <v>10646.443999999998</v>
      </c>
      <c r="J41" s="51">
        <v>2.5248344798835425</v>
      </c>
      <c r="K41" s="51">
        <v>14.141853747291499</v>
      </c>
      <c r="L41" s="4"/>
    </row>
    <row r="42" spans="1:12" x14ac:dyDescent="0.2">
      <c r="D42" s="41"/>
      <c r="E42" s="41"/>
      <c r="F42" s="41"/>
      <c r="G42" s="41"/>
      <c r="H42" s="41"/>
      <c r="I42" s="41"/>
      <c r="J42" s="41"/>
      <c r="K42" s="41"/>
    </row>
    <row r="43" spans="1:12" x14ac:dyDescent="0.2">
      <c r="C43" s="1" t="s">
        <v>105</v>
      </c>
    </row>
    <row r="45" spans="1:12" x14ac:dyDescent="0.2">
      <c r="C45" s="12"/>
    </row>
    <row r="47" spans="1:12" x14ac:dyDescent="0.2">
      <c r="A47" s="2"/>
    </row>
  </sheetData>
  <sortState xmlns:xlrd2="http://schemas.microsoft.com/office/spreadsheetml/2017/richdata2" ref="D53:D105">
    <sortCondition ref="D105"/>
  </sortState>
  <mergeCells count="11">
    <mergeCell ref="F13:G13"/>
    <mergeCell ref="J13:K13"/>
    <mergeCell ref="C10:C13"/>
    <mergeCell ref="D11:D12"/>
    <mergeCell ref="E11:E12"/>
    <mergeCell ref="H11:H12"/>
    <mergeCell ref="I11:I12"/>
    <mergeCell ref="F11:G11"/>
    <mergeCell ref="J11:K11"/>
    <mergeCell ref="D10:G10"/>
    <mergeCell ref="H10:K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L45"/>
  <sheetViews>
    <sheetView showGridLines="0" workbookViewId="0"/>
  </sheetViews>
  <sheetFormatPr defaultRowHeight="12" x14ac:dyDescent="0.2"/>
  <cols>
    <col min="1" max="2" width="13.33203125" style="1" customWidth="1"/>
    <col min="3" max="3" width="22.6640625" style="1" customWidth="1"/>
    <col min="4" max="4" width="44.1640625" style="1" bestFit="1" customWidth="1"/>
    <col min="5" max="5" width="6.6640625" style="1" bestFit="1" customWidth="1"/>
    <col min="6" max="6" width="9.33203125" style="1"/>
    <col min="7" max="7" width="11.6640625" style="1" customWidth="1"/>
    <col min="8" max="8" width="50.6640625" style="1" customWidth="1"/>
    <col min="9" max="11" width="9.33203125" style="1"/>
    <col min="12" max="12" width="19.33203125" style="1" customWidth="1"/>
    <col min="13" max="16384" width="9.33203125" style="1"/>
  </cols>
  <sheetData>
    <row r="3" spans="3:12" x14ac:dyDescent="0.2">
      <c r="C3" s="101" t="s">
        <v>108</v>
      </c>
    </row>
    <row r="4" spans="3:12" x14ac:dyDescent="0.2">
      <c r="C4" s="102" t="s">
        <v>110</v>
      </c>
    </row>
    <row r="6" spans="3:12" ht="15.75" x14ac:dyDescent="0.25">
      <c r="C6" s="68" t="s">
        <v>119</v>
      </c>
    </row>
    <row r="7" spans="3:12" ht="12.75" x14ac:dyDescent="0.2">
      <c r="C7" s="29"/>
    </row>
    <row r="10" spans="3:12" x14ac:dyDescent="0.2">
      <c r="C10" s="3"/>
      <c r="D10" s="60" t="s">
        <v>71</v>
      </c>
      <c r="E10" s="4" t="s">
        <v>30</v>
      </c>
    </row>
    <row r="11" spans="3:12" x14ac:dyDescent="0.2">
      <c r="C11" s="3" t="s">
        <v>1</v>
      </c>
      <c r="D11" s="60" t="s">
        <v>39</v>
      </c>
      <c r="E11" s="4">
        <v>1</v>
      </c>
      <c r="L11" s="60"/>
    </row>
    <row r="12" spans="3:12" x14ac:dyDescent="0.2">
      <c r="C12" s="3" t="s">
        <v>2</v>
      </c>
      <c r="D12" s="60" t="s">
        <v>39</v>
      </c>
      <c r="E12" s="4">
        <v>1</v>
      </c>
      <c r="G12" s="1" t="s">
        <v>30</v>
      </c>
      <c r="H12" s="1" t="s">
        <v>31</v>
      </c>
      <c r="I12" s="1" t="s">
        <v>32</v>
      </c>
    </row>
    <row r="13" spans="3:12" x14ac:dyDescent="0.2">
      <c r="C13" s="3" t="s">
        <v>3</v>
      </c>
      <c r="D13" s="60" t="s">
        <v>39</v>
      </c>
      <c r="E13" s="4">
        <v>1</v>
      </c>
      <c r="G13" s="1">
        <v>1</v>
      </c>
      <c r="H13" s="1" t="s">
        <v>39</v>
      </c>
      <c r="I13" s="7"/>
    </row>
    <row r="14" spans="3:12" x14ac:dyDescent="0.2">
      <c r="C14" s="3" t="s">
        <v>4</v>
      </c>
      <c r="D14" s="60" t="s">
        <v>39</v>
      </c>
      <c r="E14" s="4">
        <v>1</v>
      </c>
      <c r="G14" s="1">
        <v>2</v>
      </c>
      <c r="H14" s="1" t="s">
        <v>43</v>
      </c>
      <c r="I14" s="8"/>
    </row>
    <row r="15" spans="3:12" x14ac:dyDescent="0.2">
      <c r="C15" s="3" t="s">
        <v>27</v>
      </c>
      <c r="D15" s="60" t="s">
        <v>39</v>
      </c>
      <c r="E15" s="4">
        <v>1</v>
      </c>
      <c r="G15" s="1">
        <v>3</v>
      </c>
      <c r="H15" s="1" t="s">
        <v>44</v>
      </c>
      <c r="I15" s="131"/>
    </row>
    <row r="16" spans="3:12" x14ac:dyDescent="0.2">
      <c r="C16" s="3" t="s">
        <v>5</v>
      </c>
      <c r="D16" s="60" t="s">
        <v>39</v>
      </c>
      <c r="E16" s="4">
        <v>1</v>
      </c>
      <c r="G16" s="1">
        <v>4</v>
      </c>
      <c r="H16" s="1" t="s">
        <v>45</v>
      </c>
      <c r="I16" s="10"/>
    </row>
    <row r="17" spans="3:12" x14ac:dyDescent="0.2">
      <c r="C17" s="3" t="s">
        <v>6</v>
      </c>
      <c r="D17" s="60" t="s">
        <v>39</v>
      </c>
      <c r="E17" s="4">
        <v>1</v>
      </c>
      <c r="G17" s="1">
        <v>5</v>
      </c>
      <c r="H17" s="1" t="s">
        <v>51</v>
      </c>
      <c r="I17" s="9"/>
    </row>
    <row r="18" spans="3:12" x14ac:dyDescent="0.2">
      <c r="C18" s="3" t="s">
        <v>7</v>
      </c>
      <c r="D18" s="60" t="s">
        <v>43</v>
      </c>
      <c r="E18" s="4">
        <v>2</v>
      </c>
    </row>
    <row r="19" spans="3:12" x14ac:dyDescent="0.2">
      <c r="C19" s="3" t="s">
        <v>8</v>
      </c>
      <c r="D19" s="60" t="s">
        <v>39</v>
      </c>
      <c r="E19" s="4">
        <v>1</v>
      </c>
    </row>
    <row r="20" spans="3:12" x14ac:dyDescent="0.2">
      <c r="C20" s="3" t="s">
        <v>9</v>
      </c>
      <c r="D20" s="60" t="s">
        <v>39</v>
      </c>
      <c r="E20" s="4">
        <v>1</v>
      </c>
      <c r="L20" s="60"/>
    </row>
    <row r="21" spans="3:12" x14ac:dyDescent="0.2">
      <c r="C21" s="3" t="s">
        <v>10</v>
      </c>
      <c r="D21" s="60" t="s">
        <v>39</v>
      </c>
      <c r="E21" s="4">
        <v>1</v>
      </c>
      <c r="L21" s="60"/>
    </row>
    <row r="22" spans="3:12" x14ac:dyDescent="0.2">
      <c r="C22" s="3" t="s">
        <v>11</v>
      </c>
      <c r="D22" s="60" t="s">
        <v>39</v>
      </c>
      <c r="E22" s="4">
        <v>1</v>
      </c>
      <c r="L22" s="60"/>
    </row>
    <row r="23" spans="3:12" x14ac:dyDescent="0.2">
      <c r="C23" s="3" t="s">
        <v>12</v>
      </c>
      <c r="D23" s="60" t="s">
        <v>44</v>
      </c>
      <c r="E23" s="4">
        <v>3</v>
      </c>
      <c r="L23" s="60"/>
    </row>
    <row r="24" spans="3:12" x14ac:dyDescent="0.2">
      <c r="C24" s="3" t="s">
        <v>13</v>
      </c>
      <c r="D24" s="60" t="s">
        <v>39</v>
      </c>
      <c r="E24" s="4">
        <v>1</v>
      </c>
      <c r="L24" s="60"/>
    </row>
    <row r="25" spans="3:12" x14ac:dyDescent="0.2">
      <c r="C25" s="3" t="s">
        <v>14</v>
      </c>
      <c r="D25" s="60" t="s">
        <v>39</v>
      </c>
      <c r="E25" s="4">
        <v>1</v>
      </c>
    </row>
    <row r="26" spans="3:12" x14ac:dyDescent="0.2">
      <c r="C26" s="3" t="s">
        <v>15</v>
      </c>
      <c r="D26" s="60" t="s">
        <v>45</v>
      </c>
      <c r="E26" s="4">
        <v>4</v>
      </c>
    </row>
    <row r="27" spans="3:12" x14ac:dyDescent="0.2">
      <c r="C27" s="3" t="s">
        <v>16</v>
      </c>
      <c r="D27" s="1" t="s">
        <v>39</v>
      </c>
      <c r="E27" s="4">
        <v>1</v>
      </c>
      <c r="F27" s="3"/>
      <c r="G27" s="60"/>
    </row>
    <row r="28" spans="3:12" x14ac:dyDescent="0.2">
      <c r="C28" s="3" t="s">
        <v>17</v>
      </c>
      <c r="D28" s="60" t="s">
        <v>51</v>
      </c>
      <c r="E28" s="4">
        <v>5</v>
      </c>
    </row>
    <row r="29" spans="3:12" x14ac:dyDescent="0.2">
      <c r="C29" s="3" t="s">
        <v>18</v>
      </c>
      <c r="D29" s="60" t="s">
        <v>39</v>
      </c>
      <c r="E29" s="4">
        <v>1</v>
      </c>
    </row>
    <row r="30" spans="3:12" x14ac:dyDescent="0.2">
      <c r="C30" s="3" t="s">
        <v>19</v>
      </c>
      <c r="D30" s="60" t="s">
        <v>39</v>
      </c>
      <c r="E30" s="4">
        <v>1</v>
      </c>
    </row>
    <row r="31" spans="3:12" x14ac:dyDescent="0.2">
      <c r="C31" s="3" t="s">
        <v>20</v>
      </c>
      <c r="D31" s="60" t="s">
        <v>39</v>
      </c>
      <c r="E31" s="4">
        <v>1</v>
      </c>
    </row>
    <row r="32" spans="3:12" x14ac:dyDescent="0.2">
      <c r="C32" s="3" t="s">
        <v>21</v>
      </c>
      <c r="D32" s="60" t="s">
        <v>39</v>
      </c>
      <c r="E32" s="4">
        <v>1</v>
      </c>
    </row>
    <row r="33" spans="1:5" x14ac:dyDescent="0.2">
      <c r="C33" s="3" t="s">
        <v>22</v>
      </c>
      <c r="D33" s="60" t="s">
        <v>39</v>
      </c>
      <c r="E33" s="4">
        <v>1</v>
      </c>
    </row>
    <row r="34" spans="1:5" x14ac:dyDescent="0.2">
      <c r="C34" s="3" t="s">
        <v>23</v>
      </c>
      <c r="D34" s="60" t="s">
        <v>39</v>
      </c>
      <c r="E34" s="4">
        <v>1</v>
      </c>
    </row>
    <row r="35" spans="1:5" x14ac:dyDescent="0.2">
      <c r="C35" s="3" t="s">
        <v>24</v>
      </c>
      <c r="D35" s="60" t="s">
        <v>39</v>
      </c>
      <c r="E35" s="4">
        <v>1</v>
      </c>
    </row>
    <row r="36" spans="1:5" x14ac:dyDescent="0.2">
      <c r="C36" s="3" t="s">
        <v>25</v>
      </c>
      <c r="D36" s="60" t="s">
        <v>39</v>
      </c>
      <c r="E36" s="4">
        <v>1</v>
      </c>
    </row>
    <row r="37" spans="1:5" x14ac:dyDescent="0.2">
      <c r="C37" s="3" t="s">
        <v>26</v>
      </c>
      <c r="D37" s="60" t="s">
        <v>39</v>
      </c>
      <c r="E37" s="4">
        <v>1</v>
      </c>
    </row>
    <row r="38" spans="1:5" x14ac:dyDescent="0.2">
      <c r="C38" s="3"/>
      <c r="D38" s="60"/>
      <c r="E38" s="4"/>
    </row>
    <row r="39" spans="1:5" x14ac:dyDescent="0.2">
      <c r="C39" s="1" t="s">
        <v>105</v>
      </c>
    </row>
    <row r="45" spans="1:5" x14ac:dyDescent="0.2">
      <c r="A45" s="2"/>
    </row>
  </sheetData>
  <sortState xmlns:xlrd2="http://schemas.microsoft.com/office/spreadsheetml/2017/richdata2" ref="H31:J57">
    <sortCondition ref="I31:I5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F1</vt:lpstr>
      <vt:lpstr>F2</vt:lpstr>
      <vt:lpstr>F3</vt:lpstr>
      <vt:lpstr>M1</vt:lpstr>
      <vt:lpstr>T2</vt:lpstr>
      <vt:lpstr>T3</vt:lpstr>
      <vt:lpstr>F4</vt:lpstr>
      <vt:lpstr>T4</vt:lpstr>
      <vt:lpstr>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dcterms:created xsi:type="dcterms:W3CDTF">2015-12-10T15:25:18Z</dcterms:created>
  <dcterms:modified xsi:type="dcterms:W3CDTF">2022-08-31T14:25:03Z</dcterms:modified>
</cp:coreProperties>
</file>