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28"/>
  <workbookPr codeName="ThisWorkbook"/>
  <bookViews>
    <workbookView xWindow="28680" yWindow="65416" windowWidth="29040" windowHeight="15840" tabRatio="771" activeTab="0"/>
  </bookViews>
  <sheets>
    <sheet name="Table1" sheetId="31" r:id="rId1"/>
    <sheet name="Figure1" sheetId="2" r:id="rId2"/>
    <sheet name="Figure2" sheetId="34" r:id="rId3"/>
    <sheet name="Table2" sheetId="7" r:id="rId4"/>
    <sheet name="Table3" sheetId="33" r:id="rId5"/>
    <sheet name="Figure3" sheetId="18" r:id="rId6"/>
    <sheet name="Table4" sheetId="20" r:id="rId7"/>
    <sheet name="Figure4" sheetId="35" r:id="rId8"/>
    <sheet name="Table5" sheetId="24" r:id="rId9"/>
    <sheet name="Table6" sheetId="25" r:id="rId10"/>
  </sheets>
  <definedNames/>
  <calcPr calcId="191029"/>
</workbook>
</file>

<file path=xl/sharedStrings.xml><?xml version="1.0" encoding="utf-8"?>
<sst xmlns="http://schemas.openxmlformats.org/spreadsheetml/2006/main" count="445" uniqueCount="152">
  <si>
    <t>Q1</t>
  </si>
  <si>
    <t>Q2</t>
  </si>
  <si>
    <t>Q3</t>
  </si>
  <si>
    <t>Q4</t>
  </si>
  <si>
    <t>National</t>
  </si>
  <si>
    <t>International loaded and unloaded</t>
  </si>
  <si>
    <t>Cross-trade and cabotage</t>
  </si>
  <si>
    <t>Cross-trade</t>
  </si>
  <si>
    <t>Cabotage</t>
  </si>
  <si>
    <t>International</t>
  </si>
  <si>
    <t>Total</t>
  </si>
  <si>
    <t>DE</t>
  </si>
  <si>
    <t>-</t>
  </si>
  <si>
    <t>01</t>
  </si>
  <si>
    <t>Products of agriculture, hunting, and forestry; fish and other fishing products</t>
  </si>
  <si>
    <t>02</t>
  </si>
  <si>
    <t>Coal and lignite; crude petroleum and natural gas</t>
  </si>
  <si>
    <t>03</t>
  </si>
  <si>
    <t>Metal ores and other mining and quarrying products; peat; uranium and thorium</t>
  </si>
  <si>
    <t>04</t>
  </si>
  <si>
    <t>Food products, beverages and tobacco</t>
  </si>
  <si>
    <t>05</t>
  </si>
  <si>
    <t>Textiles and textile products; leather and leather products</t>
  </si>
  <si>
    <t>06</t>
  </si>
  <si>
    <t>Wood and products of wood and cork (except furniture); articles of straw and plaiting materials; pulp, paper and paper products; printed matter and recorded media</t>
  </si>
  <si>
    <t>07</t>
  </si>
  <si>
    <t xml:space="preserve">Coke and refined petroleum products </t>
  </si>
  <si>
    <t>08</t>
  </si>
  <si>
    <t>09</t>
  </si>
  <si>
    <t>Other non metallic mineral products</t>
  </si>
  <si>
    <t>10</t>
  </si>
  <si>
    <t>Basic metals; fabricated metal products, except machinery and equipment</t>
  </si>
  <si>
    <t>11</t>
  </si>
  <si>
    <t xml:space="preserve">Machinery and equipment n.e.c.; office machinery and computers; electrical machinery and apparatus n.e.c.; radio, television and communication equipment and apparatus; medical, precision and optical instruments; watches and clocks </t>
  </si>
  <si>
    <t>12</t>
  </si>
  <si>
    <t xml:space="preserve">Transport equipment </t>
  </si>
  <si>
    <t>13</t>
  </si>
  <si>
    <t>Furniture; other manufactured goods n.e.c.</t>
  </si>
  <si>
    <t>14</t>
  </si>
  <si>
    <t xml:space="preserve">Secondary raw materials; municipal wastes and other wastes </t>
  </si>
  <si>
    <t>15</t>
  </si>
  <si>
    <t>Mail, parcels</t>
  </si>
  <si>
    <t>16</t>
  </si>
  <si>
    <t xml:space="preserve">Equipment and material utilized in the transport of goods </t>
  </si>
  <si>
    <t>17</t>
  </si>
  <si>
    <t xml:space="preserve">Goods moved in the course of household and office removals; baggage and articles accompanying travellers; motor vehicles being moved for repair; other non market goods n.e.c. </t>
  </si>
  <si>
    <t>18</t>
  </si>
  <si>
    <t>Grouped goods: a mixture of types of goods which are transported together</t>
  </si>
  <si>
    <t>19</t>
  </si>
  <si>
    <t>20</t>
  </si>
  <si>
    <t xml:space="preserve">Other goods n.e.c. </t>
  </si>
  <si>
    <t>Chemicals, chemical products, and man-made fibres; rubber and plastic products ; nuclear fuel</t>
  </si>
  <si>
    <t>NST2007</t>
  </si>
  <si>
    <t>From 500 to 999 km</t>
  </si>
  <si>
    <t>From 150 to 299 km</t>
  </si>
  <si>
    <t>From 300 to 499 km</t>
  </si>
  <si>
    <t>Less than 150 km</t>
  </si>
  <si>
    <t>Less than 300 km</t>
  </si>
  <si>
    <t>Unidentifiable goods: goods which for any reason cannot be identified and therefore cannot be assigned to groups 01-16</t>
  </si>
  <si>
    <t>From 300 to 999 km</t>
  </si>
  <si>
    <t>300 km and more</t>
  </si>
  <si>
    <t>Rank</t>
  </si>
  <si>
    <t>Pair of countries</t>
  </si>
  <si>
    <t>From 1000 to 1999 km</t>
  </si>
  <si>
    <t>(thousand tonnes)</t>
  </si>
  <si>
    <t>(million tonnes)</t>
  </si>
  <si>
    <t>(-) Not applicable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</si>
  <si>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</si>
  <si>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</si>
  <si>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</si>
  <si>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</si>
  <si>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</si>
  <si>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</si>
  <si>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</si>
  <si>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</si>
  <si>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</si>
  <si>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</si>
  <si>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</si>
  <si>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</si>
  <si>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</si>
  <si>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</si>
  <si>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</si>
  <si>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</si>
  <si>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</si>
  <si>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</si>
  <si>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</si>
  <si>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</si>
  <si>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</si>
  <si>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</si>
  <si>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</si>
  <si>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</si>
  <si>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</si>
  <si>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</si>
  <si>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</si>
  <si>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Malta (¹)</t>
  </si>
  <si>
    <t>Germany</t>
  </si>
  <si>
    <t>Note: Malta excluded (see chapter 'data sources and availability')</t>
  </si>
  <si>
    <t>Note: Malta excluded (see chapter 'data sources')</t>
  </si>
  <si>
    <t>(¹) Malta excluded (see chapter 'data sources')</t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</si>
  <si>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code: road_go_ta_tott)</t>
    </r>
  </si>
  <si>
    <t>Thousand tonnes</t>
  </si>
  <si>
    <t>Million tonne-kilometres</t>
  </si>
  <si>
    <r>
      <t>Source:</t>
    </r>
    <r>
      <rPr>
        <sz val="9"/>
        <color indexed="8"/>
        <rFont val="Arial"/>
        <family val="2"/>
      </rPr>
      <t xml:space="preserve"> Eurostat (online data code: road_go_ta_tg)</t>
    </r>
  </si>
  <si>
    <r>
      <t>Source:</t>
    </r>
    <r>
      <rPr>
        <sz val="9"/>
        <color indexed="8"/>
        <rFont val="Arial"/>
        <family val="2"/>
      </rPr>
      <t xml:space="preserve"> Eurostat (online data code: road_go_ta_dctg)</t>
    </r>
  </si>
  <si>
    <r>
      <t>Source:</t>
    </r>
    <r>
      <rPr>
        <sz val="9"/>
        <rFont val="Arial"/>
        <family val="2"/>
      </rPr>
      <t xml:space="preserve"> Eurostat (online data codes: road_go_ta_tott, road_go_ia_ugtt, road_go_ia_lgtt and road_go_cta_gtt)</t>
    </r>
  </si>
  <si>
    <t>Total tonnes (million)</t>
  </si>
  <si>
    <t>Total 
tonnes (million)</t>
  </si>
  <si>
    <t>All other hauliers (%)</t>
  </si>
  <si>
    <r>
      <t>Source:</t>
    </r>
    <r>
      <rPr>
        <sz val="9"/>
        <color indexed="8"/>
        <rFont val="Arial"/>
        <family val="2"/>
      </rPr>
      <t xml:space="preserve"> Eurostat (online data code: road_go_tq_tott)</t>
    </r>
  </si>
  <si>
    <t>National transport</t>
  </si>
  <si>
    <t>International transport - loaded</t>
  </si>
  <si>
    <t>International transport - unloaded</t>
  </si>
  <si>
    <t>Czechia</t>
  </si>
  <si>
    <t>TOT</t>
  </si>
  <si>
    <t>Total transported goods</t>
  </si>
  <si>
    <t>EU</t>
  </si>
  <si>
    <t>EU Total transport</t>
  </si>
  <si>
    <t>% in total extra EU</t>
  </si>
  <si>
    <t>:</t>
  </si>
  <si>
    <t>(:) Not available</t>
  </si>
  <si>
    <t>2 000 km and over</t>
  </si>
  <si>
    <t>Main other
 haulier</t>
  </si>
  <si>
    <t xml:space="preserve">           </t>
  </si>
  <si>
    <t>Growth rate 2020-2021</t>
  </si>
  <si>
    <t>Turkey</t>
  </si>
  <si>
    <t>Hauliers 
from country
of origin (%)</t>
  </si>
  <si>
    <t>Hauliers
from destination 
country (%)</t>
  </si>
  <si>
    <t>Table 1: Road freight transport by type of operation, 2020-2022</t>
  </si>
  <si>
    <t>Growth rate 2021-2022</t>
  </si>
  <si>
    <t>Note: Malta excluded (see chapter 'data sources'); ranked by 2021-2022 growth rate.</t>
  </si>
  <si>
    <t>Figure 1: Growth rates for total road freight transport, 2020-2021 and 2021-2022</t>
  </si>
  <si>
    <t>Figure 2: Quarterly road freight transport by type of operation, EU, 2018-2022</t>
  </si>
  <si>
    <t>Growth rate 2021-2022 (%)</t>
  </si>
  <si>
    <t>Table 2: Road freight transport by group of goods (NST 2007), EU, 2021 and 2022</t>
  </si>
  <si>
    <t>Table 3: Road freight transport by distance class, 2021 and 2022</t>
  </si>
  <si>
    <t>Figure 3: Road freight transport by distance class, EU, 2018-2022</t>
  </si>
  <si>
    <t>(index based on tonne-kilometres; 2018=100)</t>
  </si>
  <si>
    <t>Table 4: Road freight transport by distance class and group of goods (NST 2007), EU, 2021 and 2022</t>
  </si>
  <si>
    <t>Belarus</t>
  </si>
  <si>
    <t>Table 5: Top 15 country-to-country flows in EU/extra-EU road freight transport, 2022</t>
  </si>
  <si>
    <t>Table 6: Top 20 country-to-country flows in intra-EU road freight transport, 2022</t>
  </si>
  <si>
    <t>Figure 4: Transport of goods in country's territory, by type of operation, 2022</t>
  </si>
  <si>
    <t>(million tonne-kilometres)</t>
  </si>
  <si>
    <t>(% based on tonne-kilometres)</t>
  </si>
  <si>
    <t>(billion tonne-kilometres)</t>
  </si>
  <si>
    <t>(thousand tonnes and million tonne-kilometres)</t>
  </si>
  <si>
    <t>EU (¹)</t>
  </si>
  <si>
    <t>Bulgaria (¹)</t>
  </si>
  <si>
    <t>Portugal (¹)</t>
  </si>
  <si>
    <t>Croatia (²)</t>
  </si>
  <si>
    <t>(¹) Growth rate 2021-2022 = 0.0%.</t>
  </si>
  <si>
    <t>(²) Growth rate 2021-2022 = 0.2%.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</si>
</sst>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0.0%"/>
    <numFmt numFmtId="166" formatCode="0.0"/>
    <numFmt numFmtId="167" formatCode="#,##0.0_i"/>
    <numFmt numFmtId="168" formatCode="#,##0_i"/>
    <numFmt numFmtId="169" formatCode="#,##0.00_ ;\-#,##0.00\ "/>
    <numFmt numFmtId="170" formatCode="0.00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hair">
        <color rgb="FFD0D1D2"/>
      </bottom>
    </border>
    <border>
      <left/>
      <right/>
      <top style="hair">
        <color rgb="FFD0D1D2"/>
      </top>
      <bottom style="hair">
        <color rgb="FFD0D1D2"/>
      </bottom>
    </border>
    <border>
      <left/>
      <right/>
      <top style="hair">
        <color rgb="FFD0D1D2"/>
      </top>
      <bottom/>
    </border>
    <border>
      <left/>
      <right/>
      <top style="hair">
        <color rgb="FFD0D1D2"/>
      </top>
      <bottom style="thin">
        <color rgb="FF000000"/>
      </bottom>
    </border>
    <border>
      <left/>
      <right/>
      <top style="hair">
        <color rgb="FFD0D1D2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/>
      <right/>
      <top/>
      <bottom style="thin"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D0D1D2"/>
      </bottom>
    </border>
    <border>
      <left style="hair">
        <color rgb="FFA6A6A6"/>
      </left>
      <right/>
      <top style="hair">
        <color rgb="FFD0D1D2"/>
      </top>
      <bottom style="hair">
        <color rgb="FFD0D1D2"/>
      </bottom>
    </border>
    <border>
      <left style="hair">
        <color rgb="FFA6A6A6"/>
      </left>
      <right/>
      <top style="hair">
        <color rgb="FFD0D1D2"/>
      </top>
      <bottom style="thin"/>
    </border>
    <border>
      <left/>
      <right/>
      <top/>
      <bottom style="thin">
        <color rgb="FF000000"/>
      </bottom>
    </border>
    <border>
      <left/>
      <right style="hair">
        <color rgb="FFA6A6A6"/>
      </right>
      <top/>
      <bottom style="hair">
        <color rgb="FFD0D1D2"/>
      </bottom>
    </border>
    <border>
      <left/>
      <right style="hair">
        <color rgb="FFA6A6A6"/>
      </right>
      <top style="hair">
        <color rgb="FFD0D1D2"/>
      </top>
      <bottom style="hair">
        <color rgb="FFD0D1D2"/>
      </bottom>
    </border>
    <border>
      <left style="hair">
        <color rgb="FFA6A6A6"/>
      </left>
      <right/>
      <top style="hair">
        <color rgb="FFD0D1D2"/>
      </top>
      <bottom/>
    </border>
    <border>
      <left/>
      <right style="hair">
        <color rgb="FFA6A6A6"/>
      </right>
      <top style="hair">
        <color rgb="FFD0D1D2"/>
      </top>
      <bottom/>
    </border>
    <border>
      <left style="hair">
        <color rgb="FFA6A6A6"/>
      </left>
      <right/>
      <top style="hair">
        <color rgb="FFD0D1D2"/>
      </top>
      <bottom style="thin">
        <color rgb="FF000000"/>
      </bottom>
    </border>
    <border>
      <left/>
      <right style="hair">
        <color rgb="FFA6A6A6"/>
      </right>
      <top style="hair">
        <color rgb="FFD0D1D2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/>
      <bottom/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4" fillId="0" borderId="0" applyFill="0" applyBorder="0" applyProtection="0">
      <alignment horizontal="right"/>
    </xf>
    <xf numFmtId="0" fontId="1" fillId="0" borderId="0">
      <alignment/>
      <protection/>
    </xf>
  </cellStyleXfs>
  <cellXfs count="203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right"/>
    </xf>
    <xf numFmtId="3" fontId="6" fillId="0" borderId="0" xfId="0" applyNumberFormat="1" applyFont="1"/>
    <xf numFmtId="3" fontId="4" fillId="0" borderId="0" xfId="0" applyNumberFormat="1" applyFont="1"/>
    <xf numFmtId="165" fontId="4" fillId="0" borderId="0" xfId="15" applyNumberFormat="1" applyFont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6" fillId="0" borderId="0" xfId="0" applyNumberFormat="1" applyFont="1" applyAlignment="1">
      <alignment horizontal="right"/>
    </xf>
    <xf numFmtId="165" fontId="6" fillId="0" borderId="0" xfId="15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166" fontId="4" fillId="0" borderId="0" xfId="0" applyNumberFormat="1" applyFont="1"/>
    <xf numFmtId="49" fontId="4" fillId="0" borderId="0" xfId="0" applyNumberFormat="1" applyFont="1"/>
    <xf numFmtId="168" fontId="4" fillId="0" borderId="0" xfId="0" applyNumberFormat="1" applyFont="1"/>
    <xf numFmtId="0" fontId="9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9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4" fontId="4" fillId="0" borderId="0" xfId="0" applyNumberFormat="1" applyFont="1"/>
    <xf numFmtId="165" fontId="4" fillId="0" borderId="0" xfId="15" applyNumberFormat="1" applyFont="1" applyFill="1"/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3" borderId="6" xfId="0" applyFont="1" applyFill="1" applyBorder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5" fillId="2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167" fontId="4" fillId="3" borderId="19" xfId="20" applyFill="1" applyBorder="1" applyAlignment="1">
      <alignment horizontal="right"/>
    </xf>
    <xf numFmtId="167" fontId="4" fillId="0" borderId="1" xfId="20" applyFill="1" applyBorder="1" applyAlignment="1">
      <alignment horizontal="right"/>
    </xf>
    <xf numFmtId="167" fontId="4" fillId="0" borderId="4" xfId="20" applyFill="1" applyBorder="1" applyAlignment="1">
      <alignment horizontal="right"/>
    </xf>
    <xf numFmtId="168" fontId="4" fillId="0" borderId="16" xfId="20" applyNumberFormat="1" applyFill="1" applyBorder="1" applyAlignment="1">
      <alignment horizontal="right"/>
    </xf>
    <xf numFmtId="168" fontId="4" fillId="0" borderId="1" xfId="20" applyNumberFormat="1" applyFill="1" applyBorder="1" applyAlignment="1">
      <alignment horizontal="right"/>
    </xf>
    <xf numFmtId="168" fontId="4" fillId="0" borderId="20" xfId="20" applyNumberFormat="1" applyFill="1" applyBorder="1" applyAlignment="1">
      <alignment horizontal="right"/>
    </xf>
    <xf numFmtId="168" fontId="4" fillId="0" borderId="17" xfId="20" applyNumberFormat="1" applyFill="1" applyBorder="1" applyAlignment="1">
      <alignment horizontal="right"/>
    </xf>
    <xf numFmtId="168" fontId="4" fillId="0" borderId="2" xfId="20" applyNumberFormat="1" applyFill="1" applyBorder="1" applyAlignment="1">
      <alignment horizontal="right"/>
    </xf>
    <xf numFmtId="168" fontId="4" fillId="0" borderId="21" xfId="20" applyNumberFormat="1" applyFill="1" applyBorder="1" applyAlignment="1">
      <alignment horizontal="right"/>
    </xf>
    <xf numFmtId="168" fontId="4" fillId="0" borderId="3" xfId="20" applyNumberFormat="1" applyFill="1" applyBorder="1" applyAlignment="1">
      <alignment horizontal="right"/>
    </xf>
    <xf numFmtId="168" fontId="4" fillId="0" borderId="22" xfId="20" applyNumberFormat="1" applyFill="1" applyBorder="1" applyAlignment="1">
      <alignment horizontal="right"/>
    </xf>
    <xf numFmtId="168" fontId="4" fillId="0" borderId="23" xfId="20" applyNumberFormat="1" applyFill="1" applyBorder="1" applyAlignment="1">
      <alignment horizontal="right"/>
    </xf>
    <xf numFmtId="168" fontId="4" fillId="0" borderId="24" xfId="20" applyNumberFormat="1" applyFill="1" applyBorder="1" applyAlignment="1">
      <alignment horizontal="right"/>
    </xf>
    <xf numFmtId="168" fontId="4" fillId="0" borderId="4" xfId="20" applyNumberFormat="1" applyFill="1" applyBorder="1" applyAlignment="1">
      <alignment horizontal="right"/>
    </xf>
    <xf numFmtId="168" fontId="4" fillId="0" borderId="25" xfId="20" applyNumberFormat="1" applyFill="1" applyBorder="1" applyAlignment="1">
      <alignment horizontal="right"/>
    </xf>
    <xf numFmtId="167" fontId="4" fillId="0" borderId="0" xfId="20" applyFill="1" applyBorder="1" applyAlignment="1">
      <alignment horizontal="right"/>
    </xf>
    <xf numFmtId="0" fontId="5" fillId="2" borderId="1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168" fontId="4" fillId="3" borderId="26" xfId="20" applyNumberFormat="1" applyFill="1" applyBorder="1" applyAlignment="1">
      <alignment horizontal="right"/>
    </xf>
    <xf numFmtId="168" fontId="4" fillId="0" borderId="27" xfId="20" applyNumberFormat="1" applyFill="1" applyBorder="1" applyAlignment="1">
      <alignment horizontal="right" vertical="center"/>
    </xf>
    <xf numFmtId="168" fontId="4" fillId="0" borderId="12" xfId="20" applyNumberFormat="1" applyFill="1" applyBorder="1" applyAlignment="1">
      <alignment horizontal="right" vertical="center"/>
    </xf>
    <xf numFmtId="168" fontId="4" fillId="0" borderId="14" xfId="20" applyNumberFormat="1" applyFill="1" applyBorder="1" applyAlignment="1">
      <alignment horizontal="right" vertical="center"/>
    </xf>
    <xf numFmtId="168" fontId="4" fillId="0" borderId="13" xfId="20" applyNumberFormat="1" applyFill="1" applyBorder="1" applyAlignment="1">
      <alignment horizontal="right" vertical="center"/>
    </xf>
    <xf numFmtId="168" fontId="4" fillId="0" borderId="9" xfId="20" applyNumberFormat="1" applyFill="1" applyBorder="1" applyAlignment="1">
      <alignment horizontal="right" vertical="center"/>
    </xf>
    <xf numFmtId="168" fontId="4" fillId="0" borderId="10" xfId="20" applyNumberFormat="1" applyFill="1" applyBorder="1" applyAlignment="1">
      <alignment horizontal="right" vertical="center"/>
    </xf>
    <xf numFmtId="168" fontId="4" fillId="3" borderId="28" xfId="20" applyNumberFormat="1" applyFill="1" applyBorder="1" applyAlignment="1">
      <alignment horizontal="right"/>
    </xf>
    <xf numFmtId="168" fontId="4" fillId="0" borderId="16" xfId="20" applyNumberFormat="1" applyFill="1" applyBorder="1" applyAlignment="1">
      <alignment horizontal="right" vertical="center"/>
    </xf>
    <xf numFmtId="168" fontId="4" fillId="0" borderId="1" xfId="20" applyNumberFormat="1" applyFill="1" applyBorder="1" applyAlignment="1">
      <alignment horizontal="right" vertical="center"/>
    </xf>
    <xf numFmtId="168" fontId="4" fillId="0" borderId="17" xfId="20" applyNumberFormat="1" applyFill="1" applyBorder="1" applyAlignment="1">
      <alignment horizontal="right" vertical="center"/>
    </xf>
    <xf numFmtId="168" fontId="4" fillId="0" borderId="2" xfId="20" applyNumberFormat="1" applyFill="1" applyBorder="1" applyAlignment="1">
      <alignment horizontal="right" vertical="center"/>
    </xf>
    <xf numFmtId="168" fontId="4" fillId="0" borderId="18" xfId="20" applyNumberFormat="1" applyFill="1" applyBorder="1" applyAlignment="1">
      <alignment horizontal="right" vertical="center"/>
    </xf>
    <xf numFmtId="168" fontId="4" fillId="0" borderId="5" xfId="20" applyNumberForma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7" fontId="4" fillId="0" borderId="0" xfId="0" applyNumberFormat="1" applyFont="1"/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1" fillId="0" borderId="0" xfId="0" applyFont="1"/>
    <xf numFmtId="0" fontId="6" fillId="0" borderId="7" xfId="0" applyFont="1" applyBorder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168" fontId="4" fillId="0" borderId="30" xfId="20" applyNumberFormat="1" applyFill="1" applyBorder="1" applyAlignment="1">
      <alignment horizontal="right" vertical="center"/>
    </xf>
    <xf numFmtId="168" fontId="4" fillId="0" borderId="29" xfId="20" applyNumberForma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168" fontId="4" fillId="0" borderId="28" xfId="20" applyNumberFormat="1" applyFill="1" applyBorder="1" applyAlignment="1">
      <alignment horizontal="right" vertical="center"/>
    </xf>
    <xf numFmtId="168" fontId="4" fillId="0" borderId="6" xfId="20" applyNumberForma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167" fontId="4" fillId="3" borderId="26" xfId="20" applyFill="1" applyBorder="1" applyAlignment="1">
      <alignment horizontal="right"/>
    </xf>
    <xf numFmtId="167" fontId="4" fillId="0" borderId="16" xfId="20" applyFill="1" applyBorder="1" applyAlignment="1">
      <alignment horizontal="right"/>
    </xf>
    <xf numFmtId="167" fontId="4" fillId="0" borderId="31" xfId="20" applyFill="1" applyBorder="1" applyAlignment="1">
      <alignment horizontal="right"/>
    </xf>
    <xf numFmtId="167" fontId="4" fillId="0" borderId="24" xfId="20" applyFill="1" applyBorder="1" applyAlignment="1">
      <alignment horizontal="right"/>
    </xf>
    <xf numFmtId="0" fontId="5" fillId="2" borderId="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168" fontId="4" fillId="0" borderId="26" xfId="20" applyNumberFormat="1" applyFill="1" applyBorder="1" applyAlignment="1">
      <alignment horizontal="right" vertical="center"/>
    </xf>
    <xf numFmtId="168" fontId="4" fillId="0" borderId="19" xfId="20" applyNumberFormat="1" applyFill="1" applyBorder="1" applyAlignment="1">
      <alignment horizontal="right" vertical="center"/>
    </xf>
    <xf numFmtId="167" fontId="4" fillId="0" borderId="26" xfId="20" applyFill="1" applyBorder="1" applyAlignment="1">
      <alignment horizontal="right" vertical="center"/>
    </xf>
    <xf numFmtId="167" fontId="4" fillId="0" borderId="30" xfId="20" applyFill="1" applyBorder="1" applyAlignment="1">
      <alignment horizontal="right" vertical="center"/>
    </xf>
    <xf numFmtId="167" fontId="4" fillId="0" borderId="27" xfId="20" applyFill="1" applyBorder="1" applyAlignment="1">
      <alignment horizontal="right" vertical="center"/>
    </xf>
    <xf numFmtId="167" fontId="4" fillId="0" borderId="14" xfId="20" applyFill="1" applyBorder="1" applyAlignment="1">
      <alignment horizontal="right" vertical="center"/>
    </xf>
    <xf numFmtId="167" fontId="4" fillId="0" borderId="9" xfId="20" applyFill="1" applyBorder="1" applyAlignment="1">
      <alignment horizontal="right" vertical="center"/>
    </xf>
    <xf numFmtId="167" fontId="4" fillId="0" borderId="28" xfId="20" applyFill="1" applyBorder="1" applyAlignment="1">
      <alignment horizontal="right" vertical="center"/>
    </xf>
    <xf numFmtId="168" fontId="4" fillId="3" borderId="6" xfId="20" applyNumberFormat="1" applyFill="1" applyBorder="1" applyAlignment="1">
      <alignment horizontal="right"/>
    </xf>
    <xf numFmtId="0" fontId="12" fillId="0" borderId="0" xfId="21" applyFont="1">
      <alignment/>
      <protection/>
    </xf>
    <xf numFmtId="1" fontId="4" fillId="0" borderId="0" xfId="0" applyNumberFormat="1" applyFont="1"/>
    <xf numFmtId="164" fontId="4" fillId="0" borderId="0" xfId="18" applyFont="1"/>
    <xf numFmtId="0" fontId="9" fillId="2" borderId="14" xfId="0" applyFont="1" applyFill="1" applyBorder="1" applyAlignment="1">
      <alignment horizontal="center" vertical="center" wrapText="1"/>
    </xf>
    <xf numFmtId="167" fontId="4" fillId="0" borderId="16" xfId="20" applyFill="1" applyBorder="1" applyAlignment="1">
      <alignment horizontal="right" vertical="center"/>
    </xf>
    <xf numFmtId="167" fontId="4" fillId="0" borderId="31" xfId="20" applyFill="1" applyBorder="1" applyAlignment="1">
      <alignment horizontal="right" vertical="center"/>
    </xf>
    <xf numFmtId="167" fontId="4" fillId="0" borderId="18" xfId="20" applyFill="1" applyBorder="1" applyAlignment="1">
      <alignment horizontal="right" vertical="center"/>
    </xf>
    <xf numFmtId="167" fontId="4" fillId="0" borderId="0" xfId="20" applyFill="1" applyBorder="1" applyAlignment="1">
      <alignment horizontal="right" indent="2"/>
    </xf>
    <xf numFmtId="167" fontId="4" fillId="0" borderId="7" xfId="20" applyFill="1" applyBorder="1" applyAlignment="1">
      <alignment horizontal="right" indent="2"/>
    </xf>
    <xf numFmtId="167" fontId="4" fillId="0" borderId="8" xfId="20" applyFill="1" applyBorder="1" applyAlignment="1">
      <alignment horizontal="right" indent="2"/>
    </xf>
    <xf numFmtId="0" fontId="6" fillId="0" borderId="29" xfId="0" applyFont="1" applyBorder="1" applyAlignment="1">
      <alignment horizontal="left" indent="1"/>
    </xf>
    <xf numFmtId="0" fontId="6" fillId="0" borderId="12" xfId="0" applyFont="1" applyBorder="1" applyAlignment="1">
      <alignment horizontal="left" indent="1"/>
    </xf>
    <xf numFmtId="0" fontId="6" fillId="0" borderId="32" xfId="0" applyFont="1" applyBorder="1" applyAlignment="1">
      <alignment horizontal="left" indent="1"/>
    </xf>
    <xf numFmtId="167" fontId="4" fillId="0" borderId="0" xfId="20" applyBorder="1" applyAlignment="1">
      <alignment horizontal="right" indent="2"/>
    </xf>
    <xf numFmtId="167" fontId="4" fillId="0" borderId="7" xfId="20" applyBorder="1" applyAlignment="1">
      <alignment horizontal="right" indent="2"/>
    </xf>
    <xf numFmtId="0" fontId="5" fillId="2" borderId="6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9" fillId="2" borderId="11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left"/>
    </xf>
    <xf numFmtId="167" fontId="4" fillId="0" borderId="33" xfId="20" applyBorder="1" applyAlignment="1">
      <alignment horizontal="right"/>
    </xf>
    <xf numFmtId="0" fontId="9" fillId="0" borderId="12" xfId="0" applyFont="1" applyBorder="1" applyAlignment="1">
      <alignment horizontal="left"/>
    </xf>
    <xf numFmtId="167" fontId="4" fillId="0" borderId="12" xfId="20" applyBorder="1" applyAlignment="1">
      <alignment horizontal="right"/>
    </xf>
    <xf numFmtId="0" fontId="9" fillId="0" borderId="10" xfId="0" applyFont="1" applyBorder="1" applyAlignment="1">
      <alignment horizontal="left"/>
    </xf>
    <xf numFmtId="167" fontId="4" fillId="0" borderId="10" xfId="20" applyBorder="1" applyAlignment="1">
      <alignment horizontal="right"/>
    </xf>
    <xf numFmtId="168" fontId="4" fillId="0" borderId="31" xfId="20" applyNumberFormat="1" applyFill="1" applyBorder="1" applyAlignment="1">
      <alignment horizontal="right"/>
    </xf>
    <xf numFmtId="168" fontId="4" fillId="0" borderId="0" xfId="20" applyNumberFormat="1" applyFill="1" applyBorder="1" applyAlignment="1">
      <alignment horizontal="right"/>
    </xf>
    <xf numFmtId="168" fontId="4" fillId="0" borderId="34" xfId="20" applyNumberFormat="1" applyFill="1" applyBorder="1" applyAlignment="1">
      <alignment horizontal="right"/>
    </xf>
    <xf numFmtId="168" fontId="4" fillId="0" borderId="9" xfId="20" applyNumberFormat="1" applyFill="1" applyBorder="1" applyAlignment="1">
      <alignment horizontal="right"/>
    </xf>
    <xf numFmtId="168" fontId="4" fillId="0" borderId="10" xfId="20" applyNumberFormat="1" applyFill="1" applyBorder="1" applyAlignment="1">
      <alignment horizontal="right"/>
    </xf>
    <xf numFmtId="168" fontId="4" fillId="0" borderId="15" xfId="20" applyNumberFormat="1" applyFill="1" applyBorder="1" applyAlignment="1">
      <alignment horizontal="right"/>
    </xf>
    <xf numFmtId="167" fontId="4" fillId="0" borderId="9" xfId="20" applyFill="1" applyBorder="1" applyAlignment="1">
      <alignment horizontal="right"/>
    </xf>
    <xf numFmtId="167" fontId="4" fillId="0" borderId="10" xfId="20" applyFill="1" applyBorder="1" applyAlignment="1">
      <alignment horizontal="right"/>
    </xf>
    <xf numFmtId="0" fontId="9" fillId="0" borderId="10" xfId="0" applyFont="1" applyBorder="1"/>
    <xf numFmtId="169" fontId="4" fillId="0" borderId="0" xfId="0" applyNumberFormat="1" applyFont="1"/>
    <xf numFmtId="167" fontId="4" fillId="0" borderId="35" xfId="20" applyBorder="1" applyAlignment="1">
      <alignment horizontal="right"/>
    </xf>
    <xf numFmtId="167" fontId="4" fillId="0" borderId="27" xfId="20" applyBorder="1" applyAlignment="1">
      <alignment horizontal="right"/>
    </xf>
    <xf numFmtId="167" fontId="4" fillId="0" borderId="9" xfId="20" applyBorder="1" applyAlignment="1">
      <alignment horizontal="right"/>
    </xf>
    <xf numFmtId="170" fontId="4" fillId="0" borderId="0" xfId="0" applyNumberFormat="1" applyFont="1"/>
    <xf numFmtId="0" fontId="7" fillId="0" borderId="0" xfId="0" applyFont="1" applyAlignment="1">
      <alignment horizontal="left"/>
    </xf>
    <xf numFmtId="168" fontId="4" fillId="0" borderId="33" xfId="20" applyNumberFormat="1" applyBorder="1" applyAlignment="1">
      <alignment horizontal="right"/>
    </xf>
    <xf numFmtId="168" fontId="4" fillId="0" borderId="12" xfId="20" applyNumberFormat="1" applyBorder="1" applyAlignment="1">
      <alignment horizontal="right"/>
    </xf>
    <xf numFmtId="168" fontId="4" fillId="0" borderId="10" xfId="20" applyNumberFormat="1" applyBorder="1" applyAlignment="1">
      <alignment horizontal="right"/>
    </xf>
    <xf numFmtId="0" fontId="5" fillId="2" borderId="3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2" borderId="3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3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left" wrapText="1"/>
    </xf>
    <xf numFmtId="0" fontId="6" fillId="0" borderId="38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9" fillId="2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rates for total road freight transport, 2020-2021 and 2021-2022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based on tonne-kilometres)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7"/>
          <c:w val="0.97075"/>
          <c:h val="0.6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Figure1!$C$50</c:f>
              <c:strCache>
                <c:ptCount val="1"/>
                <c:pt idx="0">
                  <c:v>Growth rate 2020-2021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Figure1!$B$51:$B$81</c:f>
              <c:strCache/>
            </c:strRef>
          </c:cat>
          <c:val>
            <c:numRef>
              <c:f>Figure1!$C$51:$C$81</c:f>
              <c:numCache/>
            </c:numRef>
          </c:val>
        </c:ser>
        <c:ser>
          <c:idx val="1"/>
          <c:order val="1"/>
          <c:tx>
            <c:strRef>
              <c:f>Figure1!$D$50</c:f>
              <c:strCache>
                <c:ptCount val="1"/>
                <c:pt idx="0">
                  <c:v>Growth rate 2021-2022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Figure1!$B$51:$B$81</c:f>
              <c:strCache/>
            </c:strRef>
          </c:cat>
          <c:val>
            <c:numRef>
              <c:f>Figure1!$D$51:$D$81</c:f>
              <c:numCache/>
            </c:numRef>
          </c:val>
        </c:ser>
        <c:axId val="34688976"/>
        <c:axId val="43765329"/>
      </c:barChart>
      <c:catAx>
        <c:axId val="3468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65329"/>
        <c:crosses val="autoZero"/>
        <c:auto val="1"/>
        <c:lblOffset val="100"/>
        <c:noMultiLvlLbl val="0"/>
      </c:catAx>
      <c:valAx>
        <c:axId val="43765329"/>
        <c:scaling>
          <c:orientation val="minMax"/>
          <c:max val="35"/>
          <c:min val="-2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46889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575"/>
          <c:y val="0.8065"/>
          <c:w val="0.41875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road freight transport by type of operation, EU, 2018-2022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(billion tonne-kilometres)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4975"/>
          <c:w val="0.94275"/>
          <c:h val="0.60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Figure2!$B$56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Figure2!$C$53:$Z$54</c:f>
              <c:multiLvlStrCache/>
            </c:multiLvlStrRef>
          </c:cat>
          <c:val>
            <c:numRef>
              <c:f>Figure2!$C$56:$V$56</c:f>
              <c:numCache/>
            </c:numRef>
          </c:val>
        </c:ser>
        <c:ser>
          <c:idx val="1"/>
          <c:order val="1"/>
          <c:tx>
            <c:strRef>
              <c:f>Figure2!$B$57</c:f>
              <c:strCache>
                <c:ptCount val="1"/>
                <c:pt idx="0">
                  <c:v>International loaded and unloaded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Figure2!$C$53:$Z$54</c:f>
              <c:multiLvlStrCache/>
            </c:multiLvlStrRef>
          </c:cat>
          <c:val>
            <c:numRef>
              <c:f>Figure2!$C$57:$V$57</c:f>
              <c:numCache/>
            </c:numRef>
          </c:val>
        </c:ser>
        <c:ser>
          <c:idx val="2"/>
          <c:order val="2"/>
          <c:tx>
            <c:strRef>
              <c:f>Figure2!$B$58</c:f>
              <c:strCache>
                <c:ptCount val="1"/>
                <c:pt idx="0">
                  <c:v>Cross-trade and cabotage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Figure2!$C$53:$Z$54</c:f>
              <c:multiLvlStrCache/>
            </c:multiLvlStrRef>
          </c:cat>
          <c:val>
            <c:numRef>
              <c:f>Figure2!$C$58:$V$58</c:f>
              <c:numCache/>
            </c:numRef>
          </c:val>
        </c:ser>
        <c:overlap val="100"/>
        <c:axId val="58343642"/>
        <c:axId val="55330731"/>
      </c:barChart>
      <c:lineChart>
        <c:grouping val="standard"/>
        <c:varyColors val="0"/>
        <c:ser>
          <c:idx val="4"/>
          <c:order val="3"/>
          <c:tx>
            <c:strRef>
              <c:f>Figure2!$B$55</c:f>
              <c:strCache>
                <c:ptCount val="1"/>
                <c:pt idx="0">
                  <c:v>EU Total transport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Figure2!$C$53:$Z$54</c:f>
              <c:multiLvlStrCache/>
            </c:multiLvlStrRef>
          </c:cat>
          <c:val>
            <c:numRef>
              <c:f>Figure2!$C$55:$V$55</c:f>
              <c:numCache/>
            </c:numRef>
          </c:val>
          <c:smooth val="0"/>
        </c:ser>
        <c:axId val="58343642"/>
        <c:axId val="55330731"/>
      </c:lineChart>
      <c:catAx>
        <c:axId val="58343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30731"/>
        <c:crosses val="autoZero"/>
        <c:auto val="1"/>
        <c:lblOffset val="100"/>
        <c:noMultiLvlLbl val="0"/>
      </c:catAx>
      <c:valAx>
        <c:axId val="55330731"/>
        <c:scaling>
          <c:orientation val="minMax"/>
          <c:max val="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834364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"/>
          <c:y val="0.862"/>
          <c:w val="0.9"/>
          <c:h val="0.039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 horizontalDpi="200" verticalDpi="2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freight transport by distance class, EU, 2018-2022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based on tonne-kilometres; 2018=100)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25"/>
          <c:w val="0.97075"/>
          <c:h val="0.7225"/>
        </c:manualLayout>
      </c:layout>
      <c:lineChart>
        <c:grouping val="standard"/>
        <c:varyColors val="0"/>
        <c:ser>
          <c:idx val="0"/>
          <c:order val="0"/>
          <c:tx>
            <c:strRef>
              <c:f>Figure3!$C$53</c:f>
              <c:strCache>
                <c:ptCount val="1"/>
                <c:pt idx="0">
                  <c:v>Less than 150 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Figure3!$B$54:$B$58</c:f>
              <c:numCache/>
            </c:numRef>
          </c:cat>
          <c:val>
            <c:numRef>
              <c:f>Figure3!$C$54:$C$58</c:f>
              <c:numCache/>
            </c:numRef>
          </c:val>
          <c:smooth val="0"/>
        </c:ser>
        <c:ser>
          <c:idx val="1"/>
          <c:order val="1"/>
          <c:tx>
            <c:strRef>
              <c:f>Figure3!$D$53</c:f>
              <c:strCache>
                <c:ptCount val="1"/>
                <c:pt idx="0">
                  <c:v>From 150 to 299 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Figure3!$B$54:$B$58</c:f>
              <c:numCache/>
            </c:numRef>
          </c:cat>
          <c:val>
            <c:numRef>
              <c:f>Figure3!$D$54:$D$58</c:f>
              <c:numCache/>
            </c:numRef>
          </c:val>
          <c:smooth val="0"/>
        </c:ser>
        <c:ser>
          <c:idx val="2"/>
          <c:order val="2"/>
          <c:tx>
            <c:strRef>
              <c:f>Figure3!$E$53</c:f>
              <c:strCache>
                <c:ptCount val="1"/>
                <c:pt idx="0">
                  <c:v>From 300 to 999 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Figure3!$B$54:$B$58</c:f>
              <c:numCache/>
            </c:numRef>
          </c:cat>
          <c:val>
            <c:numRef>
              <c:f>Figure3!$E$54:$E$58</c:f>
              <c:numCache/>
            </c:numRef>
          </c:val>
          <c:smooth val="0"/>
        </c:ser>
        <c:ser>
          <c:idx val="3"/>
          <c:order val="3"/>
          <c:tx>
            <c:strRef>
              <c:f>Figure3!$F$53</c:f>
              <c:strCache>
                <c:ptCount val="1"/>
                <c:pt idx="0">
                  <c:v>From 1000 to 1999 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Figure3!$B$54:$B$58</c:f>
              <c:numCache/>
            </c:numRef>
          </c:cat>
          <c:val>
            <c:numRef>
              <c:f>Figure3!$F$54:$F$58</c:f>
              <c:numCache/>
            </c:numRef>
          </c:val>
          <c:smooth val="0"/>
        </c:ser>
        <c:ser>
          <c:idx val="4"/>
          <c:order val="4"/>
          <c:tx>
            <c:strRef>
              <c:f>Figure3!$G$53</c:f>
              <c:strCache>
                <c:ptCount val="1"/>
                <c:pt idx="0">
                  <c:v>2 000 km and over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Figure3!$B$54:$B$58</c:f>
              <c:numCache/>
            </c:numRef>
          </c:cat>
          <c:val>
            <c:numRef>
              <c:f>Figure3!$G$54:$G$58</c:f>
              <c:numCache/>
            </c:numRef>
          </c:val>
          <c:smooth val="0"/>
        </c:ser>
        <c:marker val="1"/>
        <c:axId val="28214532"/>
        <c:axId val="52604197"/>
      </c:lineChart>
      <c:catAx>
        <c:axId val="2821453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2604197"/>
        <c:crosses val="autoZero"/>
        <c:auto val="1"/>
        <c:lblOffset val="100"/>
        <c:noMultiLvlLbl val="0"/>
      </c:catAx>
      <c:valAx>
        <c:axId val="52604197"/>
        <c:scaling>
          <c:orientation val="minMax"/>
          <c:max val="115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214532"/>
        <c:crosses val="autoZero"/>
        <c:crossBetween val="between"/>
        <c:dispUnits/>
        <c:majorUnit val="5"/>
        <c:minorUnit val="2"/>
      </c:valAx>
    </c:plotArea>
    <c:legend>
      <c:legendPos val="b"/>
      <c:layout>
        <c:manualLayout>
          <c:xMode val="edge"/>
          <c:yMode val="edge"/>
          <c:x val="0.03425"/>
          <c:y val="0.864"/>
          <c:w val="0.9475"/>
          <c:h val="0.03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05"/>
          <c:y val="0.023"/>
          <c:w val="0.9147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Figure4!$C$47</c:f>
              <c:strCache>
                <c:ptCount val="1"/>
                <c:pt idx="0">
                  <c:v>National transport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Figure4!$B$48:$B$55</c:f>
              <c:strCache/>
            </c:strRef>
          </c:cat>
          <c:val>
            <c:numRef>
              <c:f>Figure4!$C$48:$C$55</c:f>
              <c:numCache/>
            </c:numRef>
          </c:val>
        </c:ser>
        <c:ser>
          <c:idx val="1"/>
          <c:order val="1"/>
          <c:tx>
            <c:strRef>
              <c:f>Figure4!$D$47</c:f>
              <c:strCache>
                <c:ptCount val="1"/>
                <c:pt idx="0">
                  <c:v>International transport - loaded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Figure4!$B$48:$B$55</c:f>
              <c:strCache/>
            </c:strRef>
          </c:cat>
          <c:val>
            <c:numRef>
              <c:f>Figure4!$D$48:$D$55</c:f>
              <c:numCache/>
            </c:numRef>
          </c:val>
        </c:ser>
        <c:ser>
          <c:idx val="2"/>
          <c:order val="2"/>
          <c:tx>
            <c:strRef>
              <c:f>Figure4!$E$47</c:f>
              <c:strCache>
                <c:ptCount val="1"/>
                <c:pt idx="0">
                  <c:v>International transport - unloaded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Figure4!$B$48:$B$55</c:f>
              <c:strCache/>
            </c:strRef>
          </c:cat>
          <c:val>
            <c:numRef>
              <c:f>Figure4!$E$48:$E$55</c:f>
              <c:numCache/>
            </c:numRef>
          </c:val>
        </c:ser>
        <c:overlap val="100"/>
        <c:axId val="3675726"/>
        <c:axId val="33081535"/>
      </c:barChart>
      <c:catAx>
        <c:axId val="3675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81535"/>
        <c:crosses val="autoZero"/>
        <c:auto val="1"/>
        <c:lblOffset val="100"/>
        <c:noMultiLvlLbl val="0"/>
      </c:catAx>
      <c:valAx>
        <c:axId val="3308153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67572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175"/>
          <c:y val="0.0245"/>
          <c:w val="0.661"/>
          <c:h val="0.67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Figure4!$C$47</c:f>
              <c:strCache>
                <c:ptCount val="1"/>
                <c:pt idx="0">
                  <c:v>National transport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Figure4!$B$56:$B$76</c:f>
              <c:strCache/>
            </c:strRef>
          </c:cat>
          <c:val>
            <c:numRef>
              <c:f>Figure4!$C$56:$C$76</c:f>
              <c:numCache/>
            </c:numRef>
          </c:val>
        </c:ser>
        <c:ser>
          <c:idx val="1"/>
          <c:order val="1"/>
          <c:tx>
            <c:strRef>
              <c:f>Figure4!$D$47</c:f>
              <c:strCache>
                <c:ptCount val="1"/>
                <c:pt idx="0">
                  <c:v>International transport - loaded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Figure4!$B$56:$B$76</c:f>
              <c:strCache/>
            </c:strRef>
          </c:cat>
          <c:val>
            <c:numRef>
              <c:f>Figure4!$D$56:$D$76</c:f>
              <c:numCache/>
            </c:numRef>
          </c:val>
        </c:ser>
        <c:ser>
          <c:idx val="2"/>
          <c:order val="2"/>
          <c:tx>
            <c:strRef>
              <c:f>Figure4!$E$47</c:f>
              <c:strCache>
                <c:ptCount val="1"/>
                <c:pt idx="0">
                  <c:v>International transport - unloaded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Figure4!$B$56:$B$76</c:f>
              <c:strCache/>
            </c:strRef>
          </c:cat>
          <c:val>
            <c:numRef>
              <c:f>Figure4!$E$56:$E$76</c:f>
              <c:numCache/>
            </c:numRef>
          </c:val>
        </c:ser>
        <c:overlap val="100"/>
        <c:axId val="29298360"/>
        <c:axId val="62358649"/>
      </c:barChart>
      <c:catAx>
        <c:axId val="2929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58649"/>
        <c:crosses val="autoZero"/>
        <c:auto val="1"/>
        <c:lblOffset val="100"/>
        <c:noMultiLvlLbl val="0"/>
      </c:catAx>
      <c:valAx>
        <c:axId val="6235864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929836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75"/>
          <c:y val="0.28025"/>
          <c:w val="0.27425"/>
          <c:h val="0.222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Transport of goods in country's territory, by type of operation, 2022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52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10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Figure4!$A$2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Figure4!$B$1</c:f>
              <c:numCache/>
            </c:numRef>
          </c:cat>
          <c:val>
            <c:numRef>
              <c:f>Figure4!$B$2</c:f>
              <c:numCache/>
            </c:numRef>
          </c:val>
        </c:ser>
        <c:axId val="24356930"/>
        <c:axId val="17885779"/>
      </c:barChart>
      <c:catAx>
        <c:axId val="24356930"/>
        <c:scaling>
          <c:orientation val="minMax"/>
        </c:scaling>
        <c:axPos val="b"/>
        <c:delete val="1"/>
        <c:majorTickMark val="out"/>
        <c:minorTickMark val="none"/>
        <c:tickLblPos val="nextTo"/>
        <c:crossAx val="17885779"/>
        <c:crosses val="autoZero"/>
        <c:auto val="1"/>
        <c:lblOffset val="100"/>
        <c:noMultiLvlLbl val="0"/>
      </c:catAx>
      <c:valAx>
        <c:axId val="17885779"/>
        <c:scaling>
          <c:orientation val="minMax"/>
        </c:scaling>
        <c:axPos val="l"/>
        <c:delete val="1"/>
        <c:majorTickMark val="out"/>
        <c:minorTickMark val="none"/>
        <c:tickLblPos val="nextTo"/>
        <c:crossAx val="2435693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581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Malta excluded (see chapter 'data sources'); ranked by 2021-2022 growth rate.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Growth rate 2021-2022 = 0.0%.</a:t>
          </a:r>
        </a:p>
        <a:p>
          <a:r>
            <a:rPr lang="en-US" sz="1200">
              <a:latin typeface="Arial" panose="020B0604020202020204" pitchFamily="34" charset="0"/>
            </a:rPr>
            <a:t>(²) Growth rate 2021-2022 = 0.2%.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road_go_ta_tott)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</xdr:row>
      <xdr:rowOff>85725</xdr:rowOff>
    </xdr:from>
    <xdr:to>
      <xdr:col>17</xdr:col>
      <xdr:colOff>142875</xdr:colOff>
      <xdr:row>46</xdr:row>
      <xdr:rowOff>0</xdr:rowOff>
    </xdr:to>
    <xdr:graphicFrame macro="">
      <xdr:nvGraphicFramePr>
        <xdr:cNvPr id="2" name="Chart 1"/>
        <xdr:cNvGraphicFramePr/>
      </xdr:nvGraphicFramePr>
      <xdr:xfrm>
        <a:off x="476250" y="600075"/>
        <a:ext cx="102012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34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Malta excluded (see chapter 'data sources')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road_go_tq_tott)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95250</xdr:rowOff>
    </xdr:from>
    <xdr:to>
      <xdr:col>15</xdr:col>
      <xdr:colOff>542925</xdr:colOff>
      <xdr:row>45</xdr:row>
      <xdr:rowOff>104775</xdr:rowOff>
    </xdr:to>
    <xdr:graphicFrame macro="">
      <xdr:nvGraphicFramePr>
        <xdr:cNvPr id="2" name="Chart 3"/>
        <xdr:cNvGraphicFramePr/>
      </xdr:nvGraphicFramePr>
      <xdr:xfrm>
        <a:off x="590550" y="609600"/>
        <a:ext cx="97440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34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Malta excluded (see chapter 'data sources')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road_go_ta_dctg)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95250</xdr:rowOff>
    </xdr:from>
    <xdr:to>
      <xdr:col>16</xdr:col>
      <xdr:colOff>323850</xdr:colOff>
      <xdr:row>47</xdr:row>
      <xdr:rowOff>38100</xdr:rowOff>
    </xdr:to>
    <xdr:graphicFrame macro="">
      <xdr:nvGraphicFramePr>
        <xdr:cNvPr id="2" name="Chart 1"/>
        <xdr:cNvGraphicFramePr/>
      </xdr:nvGraphicFramePr>
      <xdr:xfrm>
        <a:off x="552450" y="609600"/>
        <a:ext cx="922020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0.12625</cdr:y>
    </cdr:from>
    <cdr:to>
      <cdr:x>0.985</cdr:x>
      <cdr:y>0.926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9277350" cy="44862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0.00525</cdr:x>
      <cdr:y>0.91375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124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Malta excluded (see chapter 'data sources')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road_go_ta_tott, road_go_ia_ugtt, road_go_ia_lgtt and road_go_cta_gtt)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5</xdr:row>
      <xdr:rowOff>0</xdr:rowOff>
    </xdr:from>
    <xdr:to>
      <xdr:col>16</xdr:col>
      <xdr:colOff>333375</xdr:colOff>
      <xdr:row>34</xdr:row>
      <xdr:rowOff>66675</xdr:rowOff>
    </xdr:to>
    <xdr:grpSp>
      <xdr:nvGrpSpPr>
        <xdr:cNvPr id="5" name="Group 4"/>
        <xdr:cNvGrpSpPr/>
      </xdr:nvGrpSpPr>
      <xdr:grpSpPr>
        <a:xfrm>
          <a:off x="514350" y="838200"/>
          <a:ext cx="9277350" cy="4486275"/>
          <a:chOff x="514350" y="842961"/>
          <a:chExt cx="9277350" cy="4500000"/>
        </a:xfrm>
      </xdr:grpSpPr>
      <xdr:graphicFrame macro="">
        <xdr:nvGraphicFramePr>
          <xdr:cNvPr id="2" name="Chart 1"/>
          <xdr:cNvGraphicFramePr/>
        </xdr:nvGraphicFramePr>
        <xdr:xfrm>
          <a:off x="514350" y="842961"/>
          <a:ext cx="2094362" cy="45000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2571602" y="842961"/>
          <a:ext cx="7220098" cy="45000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cxnSp macro="">
        <xdr:nvCxnSpPr>
          <xdr:cNvPr id="4" name="Straight Connector 3"/>
          <xdr:cNvCxnSpPr/>
        </xdr:nvCxnSpPr>
        <xdr:spPr bwMode="auto">
          <a:xfrm flipV="1">
            <a:off x="2580880" y="947586"/>
            <a:ext cx="524170" cy="2677500"/>
          </a:xfrm>
          <a:prstGeom prst="line">
            <a:avLst/>
          </a:prstGeom>
          <a:solidFill>
            <a:srgbClr val="D1BBAF"/>
          </a:solidFill>
          <a:ln w="3175" cap="flat" cmpd="sng" algn="ctr">
            <a:solidFill>
              <a:schemeClr val="bg1">
                <a:lumMod val="65000"/>
              </a:schemeClr>
            </a:solidFill>
            <a:prstDash val="sysDash"/>
            <a:round/>
            <a:headEnd type="none" w="med" len="med"/>
            <a:tailEnd type="none" w="med" len="med"/>
          </a:ln>
        </xdr:spPr>
      </xdr:cxnSp>
    </xdr:grpSp>
    <xdr:clientData/>
  </xdr:twoCellAnchor>
  <xdr:twoCellAnchor>
    <xdr:from>
      <xdr:col>1</xdr:col>
      <xdr:colOff>19050</xdr:colOff>
      <xdr:row>3</xdr:row>
      <xdr:rowOff>104775</xdr:rowOff>
    </xdr:from>
    <xdr:to>
      <xdr:col>16</xdr:col>
      <xdr:colOff>495300</xdr:colOff>
      <xdr:row>40</xdr:row>
      <xdr:rowOff>57150</xdr:rowOff>
    </xdr:to>
    <xdr:graphicFrame macro="">
      <xdr:nvGraphicFramePr>
        <xdr:cNvPr id="7" name="Chart 6"/>
        <xdr:cNvGraphicFramePr/>
      </xdr:nvGraphicFramePr>
      <xdr:xfrm>
        <a:off x="447675" y="619125"/>
        <a:ext cx="9505950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2:Q39"/>
  <sheetViews>
    <sheetView showGridLines="0" tabSelected="1" zoomScalePageLayoutView="125" workbookViewId="0" topLeftCell="A1"/>
  </sheetViews>
  <sheetFormatPr defaultColWidth="8.8515625" defaultRowHeight="15"/>
  <cols>
    <col min="1" max="1" width="6.00390625" style="1" customWidth="1"/>
    <col min="2" max="2" width="14.7109375" style="1" customWidth="1"/>
    <col min="3" max="17" width="10.8515625" style="1" customWidth="1"/>
    <col min="18" max="16384" width="8.8515625" style="1" customWidth="1"/>
  </cols>
  <sheetData>
    <row r="2" spans="2:9" ht="15.75">
      <c r="B2" s="89" t="s">
        <v>127</v>
      </c>
      <c r="I2" s="96"/>
    </row>
    <row r="3" spans="2:13" ht="12.75">
      <c r="B3" s="90" t="s">
        <v>142</v>
      </c>
      <c r="M3" s="91"/>
    </row>
    <row r="4" spans="2:17" ht="15">
      <c r="B4" s="34"/>
      <c r="C4" s="177">
        <v>2020</v>
      </c>
      <c r="D4" s="178"/>
      <c r="E4" s="178"/>
      <c r="F4" s="178"/>
      <c r="G4" s="179"/>
      <c r="H4" s="178">
        <v>2021</v>
      </c>
      <c r="I4" s="178"/>
      <c r="J4" s="178"/>
      <c r="K4" s="178"/>
      <c r="L4" s="179"/>
      <c r="M4" s="177">
        <v>2022</v>
      </c>
      <c r="N4" s="178"/>
      <c r="O4" s="178"/>
      <c r="P4" s="178"/>
      <c r="Q4" s="178"/>
    </row>
    <row r="5" spans="2:17" ht="15">
      <c r="B5" s="68"/>
      <c r="C5" s="32" t="s">
        <v>4</v>
      </c>
      <c r="D5" s="33" t="s">
        <v>9</v>
      </c>
      <c r="E5" s="33" t="s">
        <v>7</v>
      </c>
      <c r="F5" s="33" t="s">
        <v>8</v>
      </c>
      <c r="G5" s="48" t="s">
        <v>10</v>
      </c>
      <c r="H5" s="33" t="s">
        <v>4</v>
      </c>
      <c r="I5" s="33" t="s">
        <v>9</v>
      </c>
      <c r="J5" s="33" t="s">
        <v>7</v>
      </c>
      <c r="K5" s="33" t="s">
        <v>8</v>
      </c>
      <c r="L5" s="48" t="s">
        <v>10</v>
      </c>
      <c r="M5" s="32" t="s">
        <v>4</v>
      </c>
      <c r="N5" s="33" t="s">
        <v>9</v>
      </c>
      <c r="O5" s="33" t="s">
        <v>7</v>
      </c>
      <c r="P5" s="33" t="s">
        <v>8</v>
      </c>
      <c r="Q5" s="33" t="s">
        <v>10</v>
      </c>
    </row>
    <row r="6" spans="2:17" ht="15">
      <c r="B6" s="69" t="s">
        <v>115</v>
      </c>
      <c r="C6" s="70">
        <v>1108293</v>
      </c>
      <c r="D6" s="70">
        <v>446979</v>
      </c>
      <c r="E6" s="70">
        <v>196716</v>
      </c>
      <c r="F6" s="70">
        <v>51574</v>
      </c>
      <c r="G6" s="70">
        <v>1803563</v>
      </c>
      <c r="H6" s="70">
        <v>1178069</v>
      </c>
      <c r="I6" s="70">
        <v>483400</v>
      </c>
      <c r="J6" s="70">
        <v>204681</v>
      </c>
      <c r="K6" s="70">
        <v>55030</v>
      </c>
      <c r="L6" s="70">
        <v>1921179</v>
      </c>
      <c r="M6" s="70">
        <v>1177456</v>
      </c>
      <c r="N6" s="70">
        <v>488255</v>
      </c>
      <c r="O6" s="70">
        <v>204429</v>
      </c>
      <c r="P6" s="70">
        <v>50108</v>
      </c>
      <c r="Q6" s="70">
        <v>1920249</v>
      </c>
    </row>
    <row r="7" spans="2:17" ht="15">
      <c r="B7" s="8" t="s">
        <v>67</v>
      </c>
      <c r="C7" s="55">
        <v>21537</v>
      </c>
      <c r="D7" s="56">
        <v>10438</v>
      </c>
      <c r="E7" s="56">
        <v>1221</v>
      </c>
      <c r="F7" s="56">
        <v>1183</v>
      </c>
      <c r="G7" s="57">
        <v>34379</v>
      </c>
      <c r="H7" s="56">
        <v>23257</v>
      </c>
      <c r="I7" s="56">
        <v>10570</v>
      </c>
      <c r="J7" s="56">
        <v>1300</v>
      </c>
      <c r="K7" s="56">
        <v>1048</v>
      </c>
      <c r="L7" s="57">
        <v>36175</v>
      </c>
      <c r="M7" s="55">
        <v>22052</v>
      </c>
      <c r="N7" s="56">
        <v>9106</v>
      </c>
      <c r="O7" s="56">
        <v>1063</v>
      </c>
      <c r="P7" s="56">
        <v>1260</v>
      </c>
      <c r="Q7" s="56">
        <v>33480</v>
      </c>
    </row>
    <row r="8" spans="2:17" ht="15">
      <c r="B8" s="9" t="s">
        <v>68</v>
      </c>
      <c r="C8" s="58">
        <v>7410</v>
      </c>
      <c r="D8" s="59">
        <v>9342</v>
      </c>
      <c r="E8" s="59">
        <v>14428</v>
      </c>
      <c r="F8" s="59">
        <v>1386</v>
      </c>
      <c r="G8" s="60">
        <v>32566</v>
      </c>
      <c r="H8" s="59">
        <v>9029</v>
      </c>
      <c r="I8" s="59">
        <v>11403</v>
      </c>
      <c r="J8" s="59">
        <v>13296</v>
      </c>
      <c r="K8" s="59">
        <v>1402</v>
      </c>
      <c r="L8" s="60">
        <v>35130</v>
      </c>
      <c r="M8" s="58">
        <v>8817</v>
      </c>
      <c r="N8" s="59">
        <v>13489</v>
      </c>
      <c r="O8" s="59">
        <v>11636</v>
      </c>
      <c r="P8" s="59">
        <v>1192</v>
      </c>
      <c r="Q8" s="59">
        <v>35134</v>
      </c>
    </row>
    <row r="9" spans="2:17" ht="15">
      <c r="B9" s="9" t="s">
        <v>112</v>
      </c>
      <c r="C9" s="58">
        <v>28271</v>
      </c>
      <c r="D9" s="59">
        <v>21904</v>
      </c>
      <c r="E9" s="59">
        <v>4920</v>
      </c>
      <c r="F9" s="59">
        <v>995</v>
      </c>
      <c r="G9" s="60">
        <v>56090</v>
      </c>
      <c r="H9" s="59">
        <v>29764</v>
      </c>
      <c r="I9" s="59">
        <v>27382</v>
      </c>
      <c r="J9" s="59">
        <v>5492</v>
      </c>
      <c r="K9" s="59">
        <v>1118</v>
      </c>
      <c r="L9" s="60">
        <v>63756</v>
      </c>
      <c r="M9" s="58">
        <v>30762</v>
      </c>
      <c r="N9" s="59">
        <v>28343</v>
      </c>
      <c r="O9" s="59">
        <v>5592</v>
      </c>
      <c r="P9" s="59">
        <v>1098</v>
      </c>
      <c r="Q9" s="59">
        <v>65794</v>
      </c>
    </row>
    <row r="10" spans="2:17" ht="15">
      <c r="B10" s="9" t="s">
        <v>69</v>
      </c>
      <c r="C10" s="58">
        <v>12407</v>
      </c>
      <c r="D10" s="59">
        <v>2026</v>
      </c>
      <c r="E10" s="59">
        <v>127</v>
      </c>
      <c r="F10" s="59">
        <v>126</v>
      </c>
      <c r="G10" s="60">
        <v>14686</v>
      </c>
      <c r="H10" s="59">
        <v>12863</v>
      </c>
      <c r="I10" s="59">
        <v>2258</v>
      </c>
      <c r="J10" s="59">
        <v>123</v>
      </c>
      <c r="K10" s="59">
        <v>99</v>
      </c>
      <c r="L10" s="60">
        <v>15342</v>
      </c>
      <c r="M10" s="58">
        <v>12755</v>
      </c>
      <c r="N10" s="59">
        <v>2159</v>
      </c>
      <c r="O10" s="59">
        <v>119</v>
      </c>
      <c r="P10" s="59">
        <v>129</v>
      </c>
      <c r="Q10" s="59">
        <v>15162</v>
      </c>
    </row>
    <row r="11" spans="2:17" ht="15">
      <c r="B11" s="9" t="s">
        <v>95</v>
      </c>
      <c r="C11" s="58">
        <v>269928</v>
      </c>
      <c r="D11" s="59">
        <v>30530</v>
      </c>
      <c r="E11" s="59">
        <v>2849</v>
      </c>
      <c r="F11" s="59">
        <v>1306</v>
      </c>
      <c r="G11" s="60">
        <v>304613</v>
      </c>
      <c r="H11" s="59">
        <v>272000</v>
      </c>
      <c r="I11" s="59">
        <v>31280</v>
      </c>
      <c r="J11" s="59">
        <v>2747</v>
      </c>
      <c r="K11" s="59">
        <v>1245</v>
      </c>
      <c r="L11" s="60">
        <v>307272</v>
      </c>
      <c r="M11" s="58">
        <v>268557</v>
      </c>
      <c r="N11" s="59">
        <v>30883</v>
      </c>
      <c r="O11" s="59">
        <v>2998</v>
      </c>
      <c r="P11" s="59">
        <v>1510</v>
      </c>
      <c r="Q11" s="59">
        <v>303948</v>
      </c>
    </row>
    <row r="12" spans="2:17" ht="15">
      <c r="B12" s="9" t="s">
        <v>70</v>
      </c>
      <c r="C12" s="58">
        <v>1273</v>
      </c>
      <c r="D12" s="59">
        <v>1586</v>
      </c>
      <c r="E12" s="59">
        <v>1082</v>
      </c>
      <c r="F12" s="59">
        <v>337</v>
      </c>
      <c r="G12" s="60">
        <v>4279</v>
      </c>
      <c r="H12" s="59">
        <v>1800</v>
      </c>
      <c r="I12" s="59">
        <v>1931</v>
      </c>
      <c r="J12" s="59">
        <v>1160</v>
      </c>
      <c r="K12" s="59">
        <v>346</v>
      </c>
      <c r="L12" s="60">
        <v>5237</v>
      </c>
      <c r="M12" s="58">
        <v>1797</v>
      </c>
      <c r="N12" s="59">
        <v>1721</v>
      </c>
      <c r="O12" s="59">
        <v>826</v>
      </c>
      <c r="P12" s="59">
        <v>196</v>
      </c>
      <c r="Q12" s="59">
        <v>4540</v>
      </c>
    </row>
    <row r="13" spans="2:17" ht="15">
      <c r="B13" s="9" t="s">
        <v>71</v>
      </c>
      <c r="C13" s="58">
        <v>9059</v>
      </c>
      <c r="D13" s="59">
        <v>1529</v>
      </c>
      <c r="E13" s="59">
        <v>528</v>
      </c>
      <c r="F13" s="59">
        <v>308</v>
      </c>
      <c r="G13" s="60">
        <v>11424</v>
      </c>
      <c r="H13" s="59">
        <v>10238</v>
      </c>
      <c r="I13" s="59">
        <v>1479</v>
      </c>
      <c r="J13" s="59">
        <v>431</v>
      </c>
      <c r="K13" s="59">
        <v>346</v>
      </c>
      <c r="L13" s="60">
        <v>12493</v>
      </c>
      <c r="M13" s="58">
        <v>10182</v>
      </c>
      <c r="N13" s="59">
        <v>1455</v>
      </c>
      <c r="O13" s="59">
        <v>389</v>
      </c>
      <c r="P13" s="59">
        <v>337</v>
      </c>
      <c r="Q13" s="59">
        <v>12364</v>
      </c>
    </row>
    <row r="14" spans="2:17" ht="15">
      <c r="B14" s="9" t="s">
        <v>72</v>
      </c>
      <c r="C14" s="58">
        <v>12934</v>
      </c>
      <c r="D14" s="59">
        <v>11816</v>
      </c>
      <c r="E14" s="59">
        <v>381</v>
      </c>
      <c r="F14" s="59">
        <v>30</v>
      </c>
      <c r="G14" s="60">
        <v>25161</v>
      </c>
      <c r="H14" s="59">
        <v>16482</v>
      </c>
      <c r="I14" s="59">
        <v>4283</v>
      </c>
      <c r="J14" s="59">
        <v>239</v>
      </c>
      <c r="K14" s="59">
        <v>50</v>
      </c>
      <c r="L14" s="60">
        <v>21053</v>
      </c>
      <c r="M14" s="58">
        <v>16182</v>
      </c>
      <c r="N14" s="59">
        <v>4822</v>
      </c>
      <c r="O14" s="59">
        <v>129</v>
      </c>
      <c r="P14" s="59">
        <v>47</v>
      </c>
      <c r="Q14" s="59">
        <v>21182</v>
      </c>
    </row>
    <row r="15" spans="2:17" ht="15">
      <c r="B15" s="9" t="s">
        <v>73</v>
      </c>
      <c r="C15" s="58">
        <v>163682</v>
      </c>
      <c r="D15" s="59">
        <v>72063</v>
      </c>
      <c r="E15" s="59">
        <v>3781</v>
      </c>
      <c r="F15" s="59">
        <v>2742</v>
      </c>
      <c r="G15" s="60">
        <v>242268</v>
      </c>
      <c r="H15" s="59">
        <v>182466</v>
      </c>
      <c r="I15" s="59">
        <v>80114</v>
      </c>
      <c r="J15" s="59">
        <v>4440</v>
      </c>
      <c r="K15" s="59">
        <v>3156</v>
      </c>
      <c r="L15" s="60">
        <v>270176</v>
      </c>
      <c r="M15" s="58">
        <v>178005</v>
      </c>
      <c r="N15" s="59">
        <v>81610</v>
      </c>
      <c r="O15" s="59">
        <v>4454</v>
      </c>
      <c r="P15" s="59">
        <v>2655</v>
      </c>
      <c r="Q15" s="59">
        <v>266724</v>
      </c>
    </row>
    <row r="16" spans="2:17" ht="15">
      <c r="B16" s="9" t="s">
        <v>74</v>
      </c>
      <c r="C16" s="58">
        <v>158158</v>
      </c>
      <c r="D16" s="59">
        <v>10683</v>
      </c>
      <c r="E16" s="59">
        <v>261</v>
      </c>
      <c r="F16" s="59">
        <v>559</v>
      </c>
      <c r="G16" s="60">
        <v>169663</v>
      </c>
      <c r="H16" s="59">
        <v>162574</v>
      </c>
      <c r="I16" s="59">
        <v>11382</v>
      </c>
      <c r="J16" s="59">
        <v>272</v>
      </c>
      <c r="K16" s="59">
        <v>626</v>
      </c>
      <c r="L16" s="60">
        <v>174853</v>
      </c>
      <c r="M16" s="58">
        <v>160535</v>
      </c>
      <c r="N16" s="59">
        <v>11908</v>
      </c>
      <c r="O16" s="59">
        <v>309</v>
      </c>
      <c r="P16" s="59">
        <v>601</v>
      </c>
      <c r="Q16" s="59">
        <v>173353</v>
      </c>
    </row>
    <row r="17" spans="2:17" ht="15">
      <c r="B17" s="9" t="s">
        <v>75</v>
      </c>
      <c r="C17" s="58">
        <v>4487</v>
      </c>
      <c r="D17" s="59">
        <v>5041</v>
      </c>
      <c r="E17" s="59">
        <v>2428</v>
      </c>
      <c r="F17" s="59">
        <v>298</v>
      </c>
      <c r="G17" s="60">
        <v>12255</v>
      </c>
      <c r="H17" s="59">
        <v>4802</v>
      </c>
      <c r="I17" s="59">
        <v>5770</v>
      </c>
      <c r="J17" s="59">
        <v>2761</v>
      </c>
      <c r="K17" s="59">
        <v>295</v>
      </c>
      <c r="L17" s="60">
        <v>13629</v>
      </c>
      <c r="M17" s="58">
        <v>4854</v>
      </c>
      <c r="N17" s="59">
        <v>5758</v>
      </c>
      <c r="O17" s="59">
        <v>2711</v>
      </c>
      <c r="P17" s="59">
        <v>335</v>
      </c>
      <c r="Q17" s="59">
        <v>13659</v>
      </c>
    </row>
    <row r="18" spans="2:17" ht="15">
      <c r="B18" s="9" t="s">
        <v>76</v>
      </c>
      <c r="C18" s="58">
        <v>118151</v>
      </c>
      <c r="D18" s="59">
        <v>13861</v>
      </c>
      <c r="E18" s="59">
        <v>546</v>
      </c>
      <c r="F18" s="59">
        <v>665</v>
      </c>
      <c r="G18" s="60">
        <v>133222</v>
      </c>
      <c r="H18" s="59">
        <v>128547</v>
      </c>
      <c r="I18" s="59">
        <v>15180</v>
      </c>
      <c r="J18" s="59">
        <v>576</v>
      </c>
      <c r="K18" s="59">
        <v>683</v>
      </c>
      <c r="L18" s="60">
        <v>144986</v>
      </c>
      <c r="M18" s="58">
        <v>132267</v>
      </c>
      <c r="N18" s="59">
        <v>17236</v>
      </c>
      <c r="O18" s="59">
        <v>770</v>
      </c>
      <c r="P18" s="59">
        <v>826</v>
      </c>
      <c r="Q18" s="59">
        <v>151100</v>
      </c>
    </row>
    <row r="19" spans="2:17" ht="15">
      <c r="B19" s="9" t="s">
        <v>77</v>
      </c>
      <c r="C19" s="58">
        <v>672</v>
      </c>
      <c r="D19" s="59">
        <v>37</v>
      </c>
      <c r="E19" s="59" t="s">
        <v>118</v>
      </c>
      <c r="F19" s="59" t="s">
        <v>118</v>
      </c>
      <c r="G19" s="60">
        <v>709</v>
      </c>
      <c r="H19" s="59">
        <v>703</v>
      </c>
      <c r="I19" s="59">
        <v>28</v>
      </c>
      <c r="J19" s="59" t="s">
        <v>118</v>
      </c>
      <c r="K19" s="59" t="s">
        <v>118</v>
      </c>
      <c r="L19" s="60">
        <v>731</v>
      </c>
      <c r="M19" s="58">
        <v>923</v>
      </c>
      <c r="N19" s="59">
        <v>26</v>
      </c>
      <c r="O19" s="59" t="s">
        <v>118</v>
      </c>
      <c r="P19" s="59" t="s">
        <v>118</v>
      </c>
      <c r="Q19" s="59">
        <v>949</v>
      </c>
    </row>
    <row r="20" spans="2:17" ht="15">
      <c r="B20" s="9" t="s">
        <v>78</v>
      </c>
      <c r="C20" s="58">
        <v>3716</v>
      </c>
      <c r="D20" s="59">
        <v>5628</v>
      </c>
      <c r="E20" s="59">
        <v>3514</v>
      </c>
      <c r="F20" s="59">
        <v>848</v>
      </c>
      <c r="G20" s="60">
        <v>13705</v>
      </c>
      <c r="H20" s="59">
        <v>4064</v>
      </c>
      <c r="I20" s="59">
        <v>6110</v>
      </c>
      <c r="J20" s="59">
        <v>3914</v>
      </c>
      <c r="K20" s="59">
        <v>1016</v>
      </c>
      <c r="L20" s="60">
        <v>15103</v>
      </c>
      <c r="M20" s="58">
        <v>3989</v>
      </c>
      <c r="N20" s="59">
        <v>6330</v>
      </c>
      <c r="O20" s="59">
        <v>3487</v>
      </c>
      <c r="P20" s="59">
        <v>775</v>
      </c>
      <c r="Q20" s="59">
        <v>14581</v>
      </c>
    </row>
    <row r="21" spans="2:17" ht="15">
      <c r="B21" s="9" t="s">
        <v>79</v>
      </c>
      <c r="C21" s="58">
        <v>3995</v>
      </c>
      <c r="D21" s="59">
        <v>11730</v>
      </c>
      <c r="E21" s="59">
        <v>33836</v>
      </c>
      <c r="F21" s="59">
        <v>5731</v>
      </c>
      <c r="G21" s="60">
        <v>55292</v>
      </c>
      <c r="H21" s="59">
        <v>3862</v>
      </c>
      <c r="I21" s="59">
        <v>11382</v>
      </c>
      <c r="J21" s="59">
        <v>36135</v>
      </c>
      <c r="K21" s="59">
        <v>6377</v>
      </c>
      <c r="L21" s="60">
        <v>57755</v>
      </c>
      <c r="M21" s="58">
        <v>3182</v>
      </c>
      <c r="N21" s="59">
        <v>10256</v>
      </c>
      <c r="O21" s="59">
        <v>34661</v>
      </c>
      <c r="P21" s="59">
        <v>5674</v>
      </c>
      <c r="Q21" s="59">
        <v>53773</v>
      </c>
    </row>
    <row r="22" spans="2:17" ht="15">
      <c r="B22" s="9" t="s">
        <v>80</v>
      </c>
      <c r="C22" s="58">
        <v>511</v>
      </c>
      <c r="D22" s="59">
        <v>1833</v>
      </c>
      <c r="E22" s="59">
        <v>2622</v>
      </c>
      <c r="F22" s="59">
        <v>1209</v>
      </c>
      <c r="G22" s="60">
        <v>6176</v>
      </c>
      <c r="H22" s="59">
        <v>621</v>
      </c>
      <c r="I22" s="59">
        <v>2056</v>
      </c>
      <c r="J22" s="59">
        <v>2839</v>
      </c>
      <c r="K22" s="59">
        <v>1388</v>
      </c>
      <c r="L22" s="60">
        <v>6904</v>
      </c>
      <c r="M22" s="58">
        <v>588</v>
      </c>
      <c r="N22" s="59">
        <v>2012</v>
      </c>
      <c r="O22" s="59">
        <v>3159</v>
      </c>
      <c r="P22" s="59">
        <v>1594</v>
      </c>
      <c r="Q22" s="59">
        <v>7353</v>
      </c>
    </row>
    <row r="23" spans="2:17" ht="15">
      <c r="B23" s="9" t="s">
        <v>81</v>
      </c>
      <c r="C23" s="58">
        <v>12860</v>
      </c>
      <c r="D23" s="59">
        <v>13092</v>
      </c>
      <c r="E23" s="59">
        <v>5378</v>
      </c>
      <c r="F23" s="59">
        <v>894</v>
      </c>
      <c r="G23" s="60">
        <v>32224</v>
      </c>
      <c r="H23" s="61">
        <v>14778</v>
      </c>
      <c r="I23" s="59">
        <v>15413</v>
      </c>
      <c r="J23" s="59">
        <v>6032</v>
      </c>
      <c r="K23" s="59">
        <v>878</v>
      </c>
      <c r="L23" s="60">
        <v>37101</v>
      </c>
      <c r="M23" s="62">
        <v>13926</v>
      </c>
      <c r="N23" s="59">
        <v>16014</v>
      </c>
      <c r="O23" s="59">
        <v>6517</v>
      </c>
      <c r="P23" s="59">
        <v>987</v>
      </c>
      <c r="Q23" s="59">
        <v>37444</v>
      </c>
    </row>
    <row r="24" spans="2:17" ht="15">
      <c r="B24" s="9" t="s">
        <v>94</v>
      </c>
      <c r="C24" s="58" t="s">
        <v>12</v>
      </c>
      <c r="D24" s="59" t="s">
        <v>12</v>
      </c>
      <c r="E24" s="59" t="s">
        <v>12</v>
      </c>
      <c r="F24" s="59" t="s">
        <v>12</v>
      </c>
      <c r="G24" s="60" t="s">
        <v>12</v>
      </c>
      <c r="H24" s="59" t="s">
        <v>12</v>
      </c>
      <c r="I24" s="59" t="s">
        <v>12</v>
      </c>
      <c r="J24" s="59" t="s">
        <v>12</v>
      </c>
      <c r="K24" s="59" t="s">
        <v>12</v>
      </c>
      <c r="L24" s="60" t="s">
        <v>12</v>
      </c>
      <c r="M24" s="58" t="s">
        <v>12</v>
      </c>
      <c r="N24" s="59" t="s">
        <v>12</v>
      </c>
      <c r="O24" s="59" t="s">
        <v>12</v>
      </c>
      <c r="P24" s="59" t="s">
        <v>12</v>
      </c>
      <c r="Q24" s="59" t="s">
        <v>12</v>
      </c>
    </row>
    <row r="25" spans="2:17" ht="15">
      <c r="B25" s="9" t="s">
        <v>82</v>
      </c>
      <c r="C25" s="58">
        <v>34998</v>
      </c>
      <c r="D25" s="59">
        <v>26940</v>
      </c>
      <c r="E25" s="59">
        <v>3732</v>
      </c>
      <c r="F25" s="59">
        <v>1923</v>
      </c>
      <c r="G25" s="60">
        <v>67594</v>
      </c>
      <c r="H25" s="56">
        <v>36446</v>
      </c>
      <c r="I25" s="59">
        <v>27887</v>
      </c>
      <c r="J25" s="59">
        <v>3811</v>
      </c>
      <c r="K25" s="59">
        <v>2085</v>
      </c>
      <c r="L25" s="60">
        <v>70228</v>
      </c>
      <c r="M25" s="55">
        <v>35902</v>
      </c>
      <c r="N25" s="59">
        <v>25971</v>
      </c>
      <c r="O25" s="59">
        <v>3479</v>
      </c>
      <c r="P25" s="59">
        <v>1796</v>
      </c>
      <c r="Q25" s="59">
        <v>67148</v>
      </c>
    </row>
    <row r="26" spans="2:17" ht="15">
      <c r="B26" s="9" t="s">
        <v>83</v>
      </c>
      <c r="C26" s="58">
        <v>17097</v>
      </c>
      <c r="D26" s="59">
        <v>6481</v>
      </c>
      <c r="E26" s="59">
        <v>1607</v>
      </c>
      <c r="F26" s="59">
        <v>725</v>
      </c>
      <c r="G26" s="60">
        <v>25910</v>
      </c>
      <c r="H26" s="59">
        <v>18011</v>
      </c>
      <c r="I26" s="59">
        <v>6905</v>
      </c>
      <c r="J26" s="59">
        <v>1625</v>
      </c>
      <c r="K26" s="59">
        <v>742</v>
      </c>
      <c r="L26" s="60">
        <v>27282</v>
      </c>
      <c r="M26" s="58">
        <v>17565</v>
      </c>
      <c r="N26" s="59">
        <v>6976</v>
      </c>
      <c r="O26" s="59">
        <v>1604</v>
      </c>
      <c r="P26" s="59">
        <v>685</v>
      </c>
      <c r="Q26" s="59">
        <v>26830</v>
      </c>
    </row>
    <row r="27" spans="2:17" ht="15">
      <c r="B27" s="9" t="s">
        <v>84</v>
      </c>
      <c r="C27" s="58">
        <v>123819</v>
      </c>
      <c r="D27" s="59">
        <v>134226</v>
      </c>
      <c r="E27" s="59">
        <v>73596</v>
      </c>
      <c r="F27" s="59">
        <v>23286</v>
      </c>
      <c r="G27" s="60">
        <v>354927</v>
      </c>
      <c r="H27" s="59">
        <v>134730</v>
      </c>
      <c r="I27" s="59">
        <v>145824</v>
      </c>
      <c r="J27" s="59">
        <v>74384</v>
      </c>
      <c r="K27" s="59">
        <v>24882</v>
      </c>
      <c r="L27" s="60">
        <v>379820</v>
      </c>
      <c r="M27" s="58">
        <v>140032</v>
      </c>
      <c r="N27" s="59">
        <v>145588</v>
      </c>
      <c r="O27" s="59">
        <v>77718</v>
      </c>
      <c r="P27" s="59">
        <v>21751</v>
      </c>
      <c r="Q27" s="59">
        <v>385089</v>
      </c>
    </row>
    <row r="28" spans="2:17" ht="15">
      <c r="B28" s="9" t="s">
        <v>85</v>
      </c>
      <c r="C28" s="58">
        <v>8722</v>
      </c>
      <c r="D28" s="59">
        <v>10675</v>
      </c>
      <c r="E28" s="59">
        <v>3863</v>
      </c>
      <c r="F28" s="59">
        <v>981</v>
      </c>
      <c r="G28" s="60">
        <v>24241</v>
      </c>
      <c r="H28" s="59">
        <v>9389</v>
      </c>
      <c r="I28" s="59">
        <v>14558</v>
      </c>
      <c r="J28" s="59">
        <v>6836</v>
      </c>
      <c r="K28" s="59">
        <v>1267</v>
      </c>
      <c r="L28" s="60">
        <v>32050</v>
      </c>
      <c r="M28" s="58">
        <v>9055</v>
      </c>
      <c r="N28" s="59">
        <v>14896</v>
      </c>
      <c r="O28" s="59">
        <v>6782</v>
      </c>
      <c r="P28" s="59">
        <v>1306</v>
      </c>
      <c r="Q28" s="59">
        <v>32039</v>
      </c>
    </row>
    <row r="29" spans="2:17" ht="15">
      <c r="B29" s="9" t="s">
        <v>86</v>
      </c>
      <c r="C29" s="58">
        <v>17281</v>
      </c>
      <c r="D29" s="59">
        <v>17833</v>
      </c>
      <c r="E29" s="59">
        <v>16509</v>
      </c>
      <c r="F29" s="59">
        <v>3404</v>
      </c>
      <c r="G29" s="60">
        <v>55027</v>
      </c>
      <c r="H29" s="59">
        <v>20458</v>
      </c>
      <c r="I29" s="59">
        <v>21193</v>
      </c>
      <c r="J29" s="59">
        <v>17015</v>
      </c>
      <c r="K29" s="59">
        <v>3183</v>
      </c>
      <c r="L29" s="60">
        <v>61849</v>
      </c>
      <c r="M29" s="58">
        <v>21994</v>
      </c>
      <c r="N29" s="59">
        <v>22713</v>
      </c>
      <c r="O29" s="59">
        <v>16772</v>
      </c>
      <c r="P29" s="59">
        <v>2874</v>
      </c>
      <c r="Q29" s="59">
        <v>64353</v>
      </c>
    </row>
    <row r="30" spans="2:17" ht="15">
      <c r="B30" s="9" t="s">
        <v>87</v>
      </c>
      <c r="C30" s="58">
        <v>2275</v>
      </c>
      <c r="D30" s="59">
        <v>9757</v>
      </c>
      <c r="E30" s="59">
        <v>9327</v>
      </c>
      <c r="F30" s="59">
        <v>1303</v>
      </c>
      <c r="G30" s="60">
        <v>22662</v>
      </c>
      <c r="H30" s="59">
        <v>2464</v>
      </c>
      <c r="I30" s="59">
        <v>10744</v>
      </c>
      <c r="J30" s="59">
        <v>10378</v>
      </c>
      <c r="K30" s="59">
        <v>1383</v>
      </c>
      <c r="L30" s="60">
        <v>24968</v>
      </c>
      <c r="M30" s="58">
        <v>2567</v>
      </c>
      <c r="N30" s="59">
        <v>10921</v>
      </c>
      <c r="O30" s="59">
        <v>9521</v>
      </c>
      <c r="P30" s="59">
        <v>1300</v>
      </c>
      <c r="Q30" s="59">
        <v>24308</v>
      </c>
    </row>
    <row r="31" spans="2:17" ht="15">
      <c r="B31" s="9" t="s">
        <v>88</v>
      </c>
      <c r="C31" s="58">
        <v>6477</v>
      </c>
      <c r="D31" s="59">
        <v>14175</v>
      </c>
      <c r="E31" s="59">
        <v>9889</v>
      </c>
      <c r="F31" s="59">
        <v>1094</v>
      </c>
      <c r="G31" s="60">
        <v>31634</v>
      </c>
      <c r="H31" s="59">
        <v>6295</v>
      </c>
      <c r="I31" s="59">
        <v>14360</v>
      </c>
      <c r="J31" s="59">
        <v>8461</v>
      </c>
      <c r="K31" s="59">
        <v>1066</v>
      </c>
      <c r="L31" s="60">
        <v>30183</v>
      </c>
      <c r="M31" s="58">
        <v>6203</v>
      </c>
      <c r="N31" s="59">
        <v>14824</v>
      </c>
      <c r="O31" s="59">
        <v>9507</v>
      </c>
      <c r="P31" s="59">
        <v>952</v>
      </c>
      <c r="Q31" s="59">
        <v>31488</v>
      </c>
    </row>
    <row r="32" spans="2:17" ht="15">
      <c r="B32" s="10" t="s">
        <v>89</v>
      </c>
      <c r="C32" s="62">
        <v>27862</v>
      </c>
      <c r="D32" s="61">
        <v>1446</v>
      </c>
      <c r="E32" s="61">
        <v>156</v>
      </c>
      <c r="F32" s="61">
        <v>206</v>
      </c>
      <c r="G32" s="63">
        <v>29671</v>
      </c>
      <c r="H32" s="61">
        <v>27652</v>
      </c>
      <c r="I32" s="61">
        <v>1510</v>
      </c>
      <c r="J32" s="61">
        <v>198</v>
      </c>
      <c r="K32" s="61">
        <v>259</v>
      </c>
      <c r="L32" s="63">
        <v>29618</v>
      </c>
      <c r="M32" s="62">
        <v>29005</v>
      </c>
      <c r="N32" s="61">
        <v>1260</v>
      </c>
      <c r="O32" s="61">
        <v>167</v>
      </c>
      <c r="P32" s="61">
        <v>158</v>
      </c>
      <c r="Q32" s="61">
        <v>30590</v>
      </c>
    </row>
    <row r="33" spans="2:17" ht="15">
      <c r="B33" s="11" t="s">
        <v>90</v>
      </c>
      <c r="C33" s="64">
        <v>40714</v>
      </c>
      <c r="D33" s="65">
        <v>2306</v>
      </c>
      <c r="E33" s="65">
        <v>134</v>
      </c>
      <c r="F33" s="65">
        <v>34</v>
      </c>
      <c r="G33" s="66">
        <v>43187</v>
      </c>
      <c r="H33" s="65">
        <v>44776</v>
      </c>
      <c r="I33" s="65">
        <v>2400</v>
      </c>
      <c r="J33" s="65">
        <v>217</v>
      </c>
      <c r="K33" s="65">
        <v>91</v>
      </c>
      <c r="L33" s="66">
        <v>47485</v>
      </c>
      <c r="M33" s="64">
        <v>45759</v>
      </c>
      <c r="N33" s="65">
        <v>1977</v>
      </c>
      <c r="O33" s="65">
        <v>60</v>
      </c>
      <c r="P33" s="65">
        <v>68</v>
      </c>
      <c r="Q33" s="65">
        <v>47865</v>
      </c>
    </row>
    <row r="34" spans="2:17" ht="15">
      <c r="B34" s="142" t="s">
        <v>92</v>
      </c>
      <c r="C34" s="159">
        <v>19235</v>
      </c>
      <c r="D34" s="160">
        <v>2143</v>
      </c>
      <c r="E34" s="160">
        <v>9</v>
      </c>
      <c r="F34" s="160">
        <v>11</v>
      </c>
      <c r="G34" s="161">
        <v>21399</v>
      </c>
      <c r="H34" s="160">
        <v>20415</v>
      </c>
      <c r="I34" s="160">
        <v>2115</v>
      </c>
      <c r="J34" s="160">
        <v>5</v>
      </c>
      <c r="K34" s="160">
        <v>17</v>
      </c>
      <c r="L34" s="161">
        <v>22553</v>
      </c>
      <c r="M34" s="159">
        <v>22325</v>
      </c>
      <c r="N34" s="160">
        <v>2071</v>
      </c>
      <c r="O34" s="160">
        <v>19</v>
      </c>
      <c r="P34" s="160">
        <v>13</v>
      </c>
      <c r="Q34" s="160">
        <v>24428</v>
      </c>
    </row>
    <row r="35" spans="2:17" ht="15">
      <c r="B35" s="151" t="s">
        <v>93</v>
      </c>
      <c r="C35" s="162">
        <v>10648</v>
      </c>
      <c r="D35" s="163">
        <v>1520</v>
      </c>
      <c r="E35" s="163">
        <v>139</v>
      </c>
      <c r="F35" s="163">
        <v>180</v>
      </c>
      <c r="G35" s="164">
        <v>12486</v>
      </c>
      <c r="H35" s="163">
        <v>10849</v>
      </c>
      <c r="I35" s="163">
        <v>1551</v>
      </c>
      <c r="J35" s="163">
        <v>129</v>
      </c>
      <c r="K35" s="163">
        <v>167</v>
      </c>
      <c r="L35" s="164">
        <v>12698</v>
      </c>
      <c r="M35" s="162">
        <v>10868</v>
      </c>
      <c r="N35" s="163">
        <v>1667</v>
      </c>
      <c r="O35" s="163">
        <v>251</v>
      </c>
      <c r="P35" s="163">
        <v>202</v>
      </c>
      <c r="Q35" s="163">
        <v>12988</v>
      </c>
    </row>
    <row r="36" spans="2:17" ht="15">
      <c r="B36" s="1" t="s">
        <v>66</v>
      </c>
      <c r="D36" s="12"/>
      <c r="E36" s="12"/>
      <c r="F36" s="12"/>
      <c r="G36" s="12"/>
      <c r="H36" s="12"/>
      <c r="I36" s="12"/>
      <c r="J36" s="12"/>
      <c r="K36" s="12"/>
      <c r="L36" s="12"/>
      <c r="M36" s="13"/>
      <c r="N36" s="13"/>
      <c r="O36" s="13"/>
      <c r="P36" s="13"/>
      <c r="Q36" s="13"/>
    </row>
    <row r="37" spans="2:17" ht="15">
      <c r="B37" s="1" t="s">
        <v>119</v>
      </c>
      <c r="D37" s="12"/>
      <c r="E37" s="12"/>
      <c r="F37" s="12"/>
      <c r="G37" s="12"/>
      <c r="H37" s="12"/>
      <c r="I37" s="12"/>
      <c r="J37" s="12"/>
      <c r="K37" s="12"/>
      <c r="L37" s="12"/>
      <c r="M37" s="13"/>
      <c r="N37" s="13"/>
      <c r="O37" s="13"/>
      <c r="P37" s="13"/>
      <c r="Q37" s="13"/>
    </row>
    <row r="38" spans="2:11" ht="15" customHeight="1">
      <c r="B38" s="2" t="s">
        <v>98</v>
      </c>
      <c r="D38" s="2"/>
      <c r="E38" s="2"/>
      <c r="F38" s="12"/>
      <c r="G38" s="12"/>
      <c r="H38" s="12"/>
      <c r="I38" s="13"/>
      <c r="J38" s="12"/>
      <c r="K38" s="12"/>
    </row>
    <row r="39" spans="2:11" ht="15">
      <c r="B39" s="3" t="s">
        <v>99</v>
      </c>
      <c r="C39" s="12"/>
      <c r="D39" s="12"/>
      <c r="E39" s="12"/>
      <c r="F39" s="12"/>
      <c r="G39" s="12"/>
      <c r="H39" s="12"/>
      <c r="I39" s="12"/>
      <c r="J39" s="12"/>
      <c r="K39" s="12"/>
    </row>
  </sheetData>
  <mergeCells count="3">
    <mergeCell ref="C4:G4"/>
    <mergeCell ref="H4:L4"/>
    <mergeCell ref="M4:Q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2:I27"/>
  <sheetViews>
    <sheetView showGridLines="0" zoomScalePageLayoutView="125" workbookViewId="0" topLeftCell="A1"/>
  </sheetViews>
  <sheetFormatPr defaultColWidth="8.8515625" defaultRowHeight="15"/>
  <cols>
    <col min="1" max="1" width="8.8515625" style="1" customWidth="1"/>
    <col min="2" max="2" width="7.7109375" style="1" customWidth="1"/>
    <col min="3" max="4" width="13.7109375" style="1" customWidth="1"/>
    <col min="5" max="9" width="10.7109375" style="1" customWidth="1"/>
    <col min="10" max="10" width="8.8515625" style="1" customWidth="1"/>
    <col min="11" max="12" width="10.421875" style="1" bestFit="1" customWidth="1"/>
    <col min="13" max="16384" width="8.8515625" style="1" customWidth="1"/>
  </cols>
  <sheetData>
    <row r="2" spans="2:9" ht="15.75">
      <c r="B2" s="202" t="s">
        <v>140</v>
      </c>
      <c r="C2" s="202"/>
      <c r="D2" s="202"/>
      <c r="E2" s="202"/>
      <c r="F2" s="202"/>
      <c r="G2" s="202"/>
      <c r="H2" s="202"/>
      <c r="I2" s="202"/>
    </row>
    <row r="3" spans="2:7" ht="12.75">
      <c r="B3" s="86" t="s">
        <v>65</v>
      </c>
      <c r="G3" s="96"/>
    </row>
    <row r="4" spans="1:9" ht="48">
      <c r="A4" s="29"/>
      <c r="B4" s="24" t="s">
        <v>61</v>
      </c>
      <c r="C4" s="201" t="s">
        <v>62</v>
      </c>
      <c r="D4" s="201"/>
      <c r="E4" s="24" t="s">
        <v>106</v>
      </c>
      <c r="F4" s="24" t="s">
        <v>125</v>
      </c>
      <c r="G4" s="24" t="s">
        <v>126</v>
      </c>
      <c r="H4" s="24" t="s">
        <v>107</v>
      </c>
      <c r="I4" s="24" t="s">
        <v>121</v>
      </c>
    </row>
    <row r="5" spans="1:9" ht="15">
      <c r="A5" s="25"/>
      <c r="B5" s="25">
        <v>1</v>
      </c>
      <c r="C5" s="133" t="s">
        <v>95</v>
      </c>
      <c r="D5" s="133" t="s">
        <v>82</v>
      </c>
      <c r="E5" s="130">
        <v>83.7</v>
      </c>
      <c r="F5" s="130">
        <v>25.9</v>
      </c>
      <c r="G5" s="130">
        <v>49.5</v>
      </c>
      <c r="H5" s="130">
        <v>24.7</v>
      </c>
      <c r="I5" s="133" t="s">
        <v>84</v>
      </c>
    </row>
    <row r="6" spans="1:9" ht="15">
      <c r="A6" s="25"/>
      <c r="B6" s="26">
        <v>2</v>
      </c>
      <c r="C6" s="134" t="s">
        <v>95</v>
      </c>
      <c r="D6" s="134" t="s">
        <v>84</v>
      </c>
      <c r="E6" s="131">
        <v>69.1</v>
      </c>
      <c r="F6" s="131">
        <v>2.8</v>
      </c>
      <c r="G6" s="131">
        <v>96.4</v>
      </c>
      <c r="H6" s="131">
        <v>0.8</v>
      </c>
      <c r="I6" s="134" t="s">
        <v>79</v>
      </c>
    </row>
    <row r="7" spans="1:9" ht="15">
      <c r="A7" s="25"/>
      <c r="B7" s="26">
        <v>3</v>
      </c>
      <c r="C7" s="134" t="s">
        <v>67</v>
      </c>
      <c r="D7" s="134" t="s">
        <v>74</v>
      </c>
      <c r="E7" s="131">
        <v>56.6</v>
      </c>
      <c r="F7" s="131">
        <v>42.2</v>
      </c>
      <c r="G7" s="131">
        <v>27.1</v>
      </c>
      <c r="H7" s="131">
        <v>30.7</v>
      </c>
      <c r="I7" s="134" t="s">
        <v>84</v>
      </c>
    </row>
    <row r="8" spans="1:9" ht="15">
      <c r="A8" s="25"/>
      <c r="B8" s="26">
        <v>4</v>
      </c>
      <c r="C8" s="134" t="s">
        <v>67</v>
      </c>
      <c r="D8" s="134" t="s">
        <v>82</v>
      </c>
      <c r="E8" s="131">
        <v>54.1</v>
      </c>
      <c r="F8" s="131">
        <v>16</v>
      </c>
      <c r="G8" s="131">
        <v>73.1</v>
      </c>
      <c r="H8" s="131">
        <v>11</v>
      </c>
      <c r="I8" s="134" t="s">
        <v>84</v>
      </c>
    </row>
    <row r="9" spans="1:9" ht="15">
      <c r="A9" s="25"/>
      <c r="B9" s="26">
        <v>5</v>
      </c>
      <c r="C9" s="134" t="s">
        <v>73</v>
      </c>
      <c r="D9" s="134" t="s">
        <v>74</v>
      </c>
      <c r="E9" s="131">
        <v>52.2</v>
      </c>
      <c r="F9" s="131">
        <v>82.6</v>
      </c>
      <c r="G9" s="131">
        <v>5.7</v>
      </c>
      <c r="H9" s="131">
        <v>11.7</v>
      </c>
      <c r="I9" s="134" t="s">
        <v>85</v>
      </c>
    </row>
    <row r="10" spans="1:9" ht="15">
      <c r="A10" s="25"/>
      <c r="B10" s="26">
        <v>6</v>
      </c>
      <c r="C10" s="134" t="s">
        <v>95</v>
      </c>
      <c r="D10" s="134" t="s">
        <v>74</v>
      </c>
      <c r="E10" s="131">
        <v>45.6</v>
      </c>
      <c r="F10" s="131">
        <v>28.4</v>
      </c>
      <c r="G10" s="131">
        <v>15.8</v>
      </c>
      <c r="H10" s="131">
        <v>55.7</v>
      </c>
      <c r="I10" s="134" t="s">
        <v>84</v>
      </c>
    </row>
    <row r="11" spans="1:9" ht="15">
      <c r="A11" s="25"/>
      <c r="B11" s="26">
        <v>7</v>
      </c>
      <c r="C11" s="134" t="s">
        <v>67</v>
      </c>
      <c r="D11" s="134" t="s">
        <v>95</v>
      </c>
      <c r="E11" s="131">
        <v>43.2</v>
      </c>
      <c r="F11" s="131">
        <v>14.4</v>
      </c>
      <c r="G11" s="131">
        <v>25.7</v>
      </c>
      <c r="H11" s="131">
        <v>59.9</v>
      </c>
      <c r="I11" s="134" t="s">
        <v>84</v>
      </c>
    </row>
    <row r="12" spans="1:9" ht="15">
      <c r="A12" s="25"/>
      <c r="B12" s="26">
        <v>8</v>
      </c>
      <c r="C12" s="134" t="s">
        <v>83</v>
      </c>
      <c r="D12" s="134" t="s">
        <v>95</v>
      </c>
      <c r="E12" s="131">
        <v>40.9</v>
      </c>
      <c r="F12" s="131">
        <v>31.7</v>
      </c>
      <c r="G12" s="131">
        <v>32.2</v>
      </c>
      <c r="H12" s="131">
        <v>36.1</v>
      </c>
      <c r="I12" s="134" t="s">
        <v>84</v>
      </c>
    </row>
    <row r="13" spans="1:9" ht="15">
      <c r="A13" s="25"/>
      <c r="B13" s="26">
        <v>9</v>
      </c>
      <c r="C13" s="134" t="s">
        <v>112</v>
      </c>
      <c r="D13" s="134" t="s">
        <v>95</v>
      </c>
      <c r="E13" s="131">
        <v>28.4</v>
      </c>
      <c r="F13" s="131">
        <v>63.9</v>
      </c>
      <c r="G13" s="131">
        <v>15.5</v>
      </c>
      <c r="H13" s="131">
        <v>20.6</v>
      </c>
      <c r="I13" s="134" t="s">
        <v>84</v>
      </c>
    </row>
    <row r="14" spans="1:9" ht="15">
      <c r="A14" s="25"/>
      <c r="B14" s="26">
        <v>10</v>
      </c>
      <c r="C14" s="134" t="s">
        <v>95</v>
      </c>
      <c r="D14" s="134" t="s">
        <v>76</v>
      </c>
      <c r="E14" s="131">
        <v>24.8</v>
      </c>
      <c r="F14" s="131">
        <v>15.5</v>
      </c>
      <c r="G14" s="131">
        <v>27</v>
      </c>
      <c r="H14" s="131">
        <v>57.6</v>
      </c>
      <c r="I14" s="134" t="s">
        <v>84</v>
      </c>
    </row>
    <row r="15" spans="1:9" ht="15">
      <c r="A15" s="25"/>
      <c r="B15" s="26">
        <v>11</v>
      </c>
      <c r="C15" s="134" t="s">
        <v>73</v>
      </c>
      <c r="D15" s="134" t="s">
        <v>85</v>
      </c>
      <c r="E15" s="131">
        <v>23.6</v>
      </c>
      <c r="F15" s="131">
        <v>57.8</v>
      </c>
      <c r="G15" s="131">
        <v>42.2</v>
      </c>
      <c r="H15" s="131" t="s">
        <v>12</v>
      </c>
      <c r="I15" s="134" t="s">
        <v>12</v>
      </c>
    </row>
    <row r="16" spans="2:9" ht="15">
      <c r="B16" s="26">
        <v>12</v>
      </c>
      <c r="C16" s="134" t="s">
        <v>74</v>
      </c>
      <c r="D16" s="134" t="s">
        <v>76</v>
      </c>
      <c r="E16" s="131">
        <v>21.7</v>
      </c>
      <c r="F16" s="131">
        <v>20.4</v>
      </c>
      <c r="G16" s="131">
        <v>36.3</v>
      </c>
      <c r="H16" s="131">
        <v>43.3</v>
      </c>
      <c r="I16" s="134" t="s">
        <v>79</v>
      </c>
    </row>
    <row r="17" spans="2:9" ht="15">
      <c r="B17" s="26">
        <v>13</v>
      </c>
      <c r="C17" s="134" t="s">
        <v>112</v>
      </c>
      <c r="D17" s="134" t="s">
        <v>84</v>
      </c>
      <c r="E17" s="131">
        <v>20.6</v>
      </c>
      <c r="F17" s="131">
        <v>8.1</v>
      </c>
      <c r="G17" s="131">
        <v>91.7</v>
      </c>
      <c r="H17" s="131">
        <v>0.1</v>
      </c>
      <c r="I17" s="134" t="s">
        <v>86</v>
      </c>
    </row>
    <row r="18" spans="2:9" ht="15">
      <c r="B18" s="26">
        <v>14</v>
      </c>
      <c r="C18" s="134" t="s">
        <v>74</v>
      </c>
      <c r="D18" s="134" t="s">
        <v>82</v>
      </c>
      <c r="E18" s="131">
        <v>17.8</v>
      </c>
      <c r="F18" s="131">
        <v>9.7</v>
      </c>
      <c r="G18" s="131">
        <v>44.2</v>
      </c>
      <c r="H18" s="131">
        <v>46.1</v>
      </c>
      <c r="I18" s="134" t="s">
        <v>84</v>
      </c>
    </row>
    <row r="19" spans="2:9" ht="15">
      <c r="B19" s="26">
        <v>15</v>
      </c>
      <c r="C19" s="134" t="s">
        <v>95</v>
      </c>
      <c r="D19" s="134" t="s">
        <v>73</v>
      </c>
      <c r="E19" s="131">
        <v>14.8</v>
      </c>
      <c r="F19" s="131">
        <v>3.9</v>
      </c>
      <c r="G19" s="131">
        <v>58.4</v>
      </c>
      <c r="H19" s="131">
        <v>37.8</v>
      </c>
      <c r="I19" s="134" t="s">
        <v>84</v>
      </c>
    </row>
    <row r="20" spans="2:9" ht="15">
      <c r="B20" s="26">
        <v>16</v>
      </c>
      <c r="C20" s="134" t="s">
        <v>95</v>
      </c>
      <c r="D20" s="134" t="s">
        <v>69</v>
      </c>
      <c r="E20" s="131">
        <v>12.7</v>
      </c>
      <c r="F20" s="131">
        <v>43.4</v>
      </c>
      <c r="G20" s="131">
        <v>6.6</v>
      </c>
      <c r="H20" s="131">
        <v>50.1</v>
      </c>
      <c r="I20" s="134" t="s">
        <v>84</v>
      </c>
    </row>
    <row r="21" spans="2:9" ht="15">
      <c r="B21" s="26">
        <v>17</v>
      </c>
      <c r="C21" s="134" t="s">
        <v>83</v>
      </c>
      <c r="D21" s="134" t="s">
        <v>76</v>
      </c>
      <c r="E21" s="131">
        <v>12.6</v>
      </c>
      <c r="F21" s="131">
        <v>27.1</v>
      </c>
      <c r="G21" s="131">
        <v>19.6</v>
      </c>
      <c r="H21" s="131">
        <v>53.3</v>
      </c>
      <c r="I21" s="134" t="s">
        <v>87</v>
      </c>
    </row>
    <row r="22" spans="2:9" ht="15">
      <c r="B22" s="26">
        <v>18</v>
      </c>
      <c r="C22" s="134" t="s">
        <v>112</v>
      </c>
      <c r="D22" s="134" t="s">
        <v>88</v>
      </c>
      <c r="E22" s="131">
        <v>11.1</v>
      </c>
      <c r="F22" s="131">
        <v>36.3</v>
      </c>
      <c r="G22" s="131">
        <v>61.6</v>
      </c>
      <c r="H22" s="131">
        <v>2.1</v>
      </c>
      <c r="I22" s="134" t="s">
        <v>84</v>
      </c>
    </row>
    <row r="23" spans="2:9" ht="15">
      <c r="B23" s="26">
        <v>19</v>
      </c>
      <c r="C23" s="134" t="s">
        <v>84</v>
      </c>
      <c r="D23" s="134" t="s">
        <v>88</v>
      </c>
      <c r="E23" s="131">
        <v>11</v>
      </c>
      <c r="F23" s="131">
        <v>92.2</v>
      </c>
      <c r="G23" s="131">
        <v>7.4</v>
      </c>
      <c r="H23" s="131">
        <v>0.5</v>
      </c>
      <c r="I23" s="134" t="s">
        <v>112</v>
      </c>
    </row>
    <row r="24" spans="2:9" ht="15">
      <c r="B24" s="27">
        <v>20</v>
      </c>
      <c r="C24" s="135" t="s">
        <v>76</v>
      </c>
      <c r="D24" s="135" t="s">
        <v>84</v>
      </c>
      <c r="E24" s="132">
        <v>10.1</v>
      </c>
      <c r="F24" s="132" t="s">
        <v>12</v>
      </c>
      <c r="G24" s="132">
        <v>98.2</v>
      </c>
      <c r="H24" s="132">
        <v>1.8</v>
      </c>
      <c r="I24" s="135" t="s">
        <v>79</v>
      </c>
    </row>
    <row r="25" spans="2:9" ht="15" customHeight="1">
      <c r="B25" s="87" t="s">
        <v>66</v>
      </c>
      <c r="C25" s="28"/>
      <c r="D25" s="28"/>
      <c r="E25" s="67"/>
      <c r="F25" s="67"/>
      <c r="G25" s="67"/>
      <c r="H25" s="67"/>
      <c r="I25" s="28"/>
    </row>
    <row r="26" spans="2:8" ht="15" customHeight="1">
      <c r="B26" s="94" t="s">
        <v>104</v>
      </c>
      <c r="F26" s="31"/>
      <c r="G26" s="31"/>
      <c r="H26" s="7"/>
    </row>
    <row r="27" spans="2:8" ht="15" customHeight="1">
      <c r="B27" s="94"/>
      <c r="F27" s="31"/>
      <c r="G27" s="31"/>
      <c r="H27" s="7"/>
    </row>
  </sheetData>
  <mergeCells count="2">
    <mergeCell ref="B2:I2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S88"/>
  <sheetViews>
    <sheetView showGridLines="0" zoomScalePageLayoutView="125" workbookViewId="0" topLeftCell="A1"/>
  </sheetViews>
  <sheetFormatPr defaultColWidth="8.8515625" defaultRowHeight="15"/>
  <cols>
    <col min="1" max="1" width="7.421875" style="1" customWidth="1"/>
    <col min="2" max="2" width="13.140625" style="1" customWidth="1"/>
    <col min="3" max="4" width="11.140625" style="1" customWidth="1"/>
    <col min="5" max="16384" width="8.8515625" style="1" customWidth="1"/>
  </cols>
  <sheetData>
    <row r="1" spans="2:19" ht="1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O1" s="6"/>
      <c r="P1" s="6"/>
      <c r="Q1" s="6"/>
      <c r="R1" s="6"/>
      <c r="S1" s="6"/>
    </row>
    <row r="2" ht="15.75">
      <c r="B2" s="85" t="s">
        <v>130</v>
      </c>
    </row>
    <row r="3" ht="12.75">
      <c r="B3" s="86" t="s">
        <v>143</v>
      </c>
    </row>
    <row r="4" ht="12">
      <c r="B4" s="88"/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9" ht="12.75">
      <c r="B49" s="86"/>
    </row>
    <row r="50" spans="2:4" ht="24">
      <c r="B50" s="138"/>
      <c r="C50" s="139" t="s">
        <v>123</v>
      </c>
      <c r="D50" s="140" t="s">
        <v>128</v>
      </c>
    </row>
    <row r="51" spans="2:8" ht="15">
      <c r="B51" s="69" t="s">
        <v>146</v>
      </c>
      <c r="C51" s="108">
        <v>6.5</v>
      </c>
      <c r="D51" s="52">
        <v>0</v>
      </c>
      <c r="F51" s="91"/>
      <c r="G51" s="91"/>
      <c r="H51" s="16"/>
    </row>
    <row r="52" spans="2:8" ht="15">
      <c r="B52" s="142"/>
      <c r="C52" s="110"/>
      <c r="D52" s="67"/>
      <c r="F52" s="91"/>
      <c r="G52" s="91"/>
      <c r="H52" s="16"/>
    </row>
    <row r="53" spans="2:8" ht="15">
      <c r="B53" s="8" t="s">
        <v>77</v>
      </c>
      <c r="C53" s="109">
        <v>3.1</v>
      </c>
      <c r="D53" s="53">
        <v>29.8</v>
      </c>
      <c r="F53" s="91"/>
      <c r="G53" s="91"/>
      <c r="H53" s="16"/>
    </row>
    <row r="54" spans="2:8" ht="15">
      <c r="B54" s="8" t="s">
        <v>80</v>
      </c>
      <c r="C54" s="109">
        <v>11.8</v>
      </c>
      <c r="D54" s="53">
        <v>6.5</v>
      </c>
      <c r="F54" s="91"/>
      <c r="G54" s="91"/>
      <c r="H54" s="16"/>
    </row>
    <row r="55" spans="2:8" ht="15">
      <c r="B55" s="9" t="s">
        <v>88</v>
      </c>
      <c r="C55" s="109">
        <v>-4.6</v>
      </c>
      <c r="D55" s="53">
        <v>4.3</v>
      </c>
      <c r="F55" s="91"/>
      <c r="G55" s="91"/>
      <c r="H55" s="16"/>
    </row>
    <row r="56" spans="2:8" ht="15">
      <c r="B56" s="9" t="s">
        <v>76</v>
      </c>
      <c r="C56" s="109">
        <v>8.8</v>
      </c>
      <c r="D56" s="53">
        <v>4.2</v>
      </c>
      <c r="F56" s="91"/>
      <c r="G56" s="91"/>
      <c r="H56" s="16"/>
    </row>
    <row r="57" spans="2:8" ht="15">
      <c r="B57" s="9" t="s">
        <v>86</v>
      </c>
      <c r="C57" s="109">
        <v>12.4</v>
      </c>
      <c r="D57" s="53">
        <v>4</v>
      </c>
      <c r="F57" s="91"/>
      <c r="G57" s="91"/>
      <c r="H57" s="16"/>
    </row>
    <row r="58" spans="2:8" ht="15">
      <c r="B58" s="9" t="s">
        <v>89</v>
      </c>
      <c r="C58" s="109">
        <v>-0.2</v>
      </c>
      <c r="D58" s="53">
        <v>3.3</v>
      </c>
      <c r="F58" s="91"/>
      <c r="G58" s="91"/>
      <c r="H58" s="16"/>
    </row>
    <row r="59" spans="2:8" ht="15">
      <c r="B59" s="9" t="s">
        <v>112</v>
      </c>
      <c r="C59" s="109">
        <v>13.7</v>
      </c>
      <c r="D59" s="53">
        <v>3.2</v>
      </c>
      <c r="F59" s="91"/>
      <c r="G59" s="91"/>
      <c r="H59" s="16"/>
    </row>
    <row r="60" spans="2:8" ht="15">
      <c r="B60" s="9" t="s">
        <v>84</v>
      </c>
      <c r="C60" s="109">
        <v>7</v>
      </c>
      <c r="D60" s="53">
        <v>1.4</v>
      </c>
      <c r="F60" s="91"/>
      <c r="G60" s="91"/>
      <c r="H60" s="16"/>
    </row>
    <row r="61" spans="2:8" ht="15">
      <c r="B61" s="9" t="s">
        <v>81</v>
      </c>
      <c r="C61" s="109">
        <v>15.1</v>
      </c>
      <c r="D61" s="53">
        <v>0.9</v>
      </c>
      <c r="F61" s="91"/>
      <c r="G61" s="91"/>
      <c r="H61" s="16"/>
    </row>
    <row r="62" spans="2:8" ht="15">
      <c r="B62" s="9" t="s">
        <v>90</v>
      </c>
      <c r="C62" s="109">
        <v>10</v>
      </c>
      <c r="D62" s="53">
        <v>0.8</v>
      </c>
      <c r="F62" s="91"/>
      <c r="G62" s="91"/>
      <c r="H62" s="16"/>
    </row>
    <row r="63" spans="2:8" ht="15">
      <c r="B63" s="9" t="s">
        <v>72</v>
      </c>
      <c r="C63" s="109">
        <v>-16.3</v>
      </c>
      <c r="D63" s="53">
        <v>0.6</v>
      </c>
      <c r="F63" s="91"/>
      <c r="G63" s="91"/>
      <c r="H63" s="16"/>
    </row>
    <row r="64" spans="2:8" ht="15">
      <c r="B64" s="9" t="s">
        <v>149</v>
      </c>
      <c r="C64" s="109">
        <v>11.2</v>
      </c>
      <c r="D64" s="53">
        <v>0.2</v>
      </c>
      <c r="F64" s="91"/>
      <c r="G64" s="91"/>
      <c r="H64" s="16"/>
    </row>
    <row r="65" spans="2:8" ht="15">
      <c r="B65" s="9" t="s">
        <v>147</v>
      </c>
      <c r="C65" s="109">
        <v>7.9</v>
      </c>
      <c r="D65" s="53">
        <v>0</v>
      </c>
      <c r="F65" s="91"/>
      <c r="G65" s="91"/>
      <c r="H65" s="16"/>
    </row>
    <row r="66" spans="2:8" ht="15">
      <c r="B66" s="9" t="s">
        <v>148</v>
      </c>
      <c r="C66" s="109">
        <v>32.2</v>
      </c>
      <c r="D66" s="53">
        <v>0</v>
      </c>
      <c r="F66" s="91"/>
      <c r="G66" s="91"/>
      <c r="H66" s="16"/>
    </row>
    <row r="67" spans="2:8" ht="15">
      <c r="B67" s="9" t="s">
        <v>74</v>
      </c>
      <c r="C67" s="109">
        <v>3.1</v>
      </c>
      <c r="D67" s="53">
        <v>-0.9</v>
      </c>
      <c r="F67" s="91"/>
      <c r="G67" s="91"/>
      <c r="H67" s="16"/>
    </row>
    <row r="68" spans="2:8" ht="15">
      <c r="B68" s="9" t="s">
        <v>71</v>
      </c>
      <c r="C68" s="109">
        <v>9.4</v>
      </c>
      <c r="D68" s="53">
        <v>-1</v>
      </c>
      <c r="F68" s="91"/>
      <c r="G68" s="91"/>
      <c r="H68" s="16"/>
    </row>
    <row r="69" spans="2:8" ht="15">
      <c r="B69" s="9" t="s">
        <v>95</v>
      </c>
      <c r="C69" s="110">
        <v>0.9</v>
      </c>
      <c r="D69" s="67">
        <v>-1.1</v>
      </c>
      <c r="F69" s="91"/>
      <c r="G69" s="91"/>
      <c r="H69" s="16"/>
    </row>
    <row r="70" spans="2:8" ht="15">
      <c r="B70" s="9" t="s">
        <v>69</v>
      </c>
      <c r="C70" s="109">
        <v>4.5</v>
      </c>
      <c r="D70" s="53">
        <v>-1.2</v>
      </c>
      <c r="F70" s="91"/>
      <c r="G70" s="91"/>
      <c r="H70" s="16"/>
    </row>
    <row r="71" spans="2:8" ht="15">
      <c r="B71" s="9" t="s">
        <v>73</v>
      </c>
      <c r="C71" s="109">
        <v>11.5</v>
      </c>
      <c r="D71" s="53">
        <v>-1.3</v>
      </c>
      <c r="F71" s="91"/>
      <c r="G71" s="91"/>
      <c r="H71" s="16"/>
    </row>
    <row r="72" spans="2:8" ht="15">
      <c r="B72" s="9" t="s">
        <v>83</v>
      </c>
      <c r="C72" s="109">
        <v>5.3</v>
      </c>
      <c r="D72" s="53">
        <v>-1.7</v>
      </c>
      <c r="F72" s="91"/>
      <c r="G72" s="91"/>
      <c r="H72" s="16"/>
    </row>
    <row r="73" spans="2:8" ht="15">
      <c r="B73" s="9" t="s">
        <v>87</v>
      </c>
      <c r="C73" s="109">
        <v>10.2</v>
      </c>
      <c r="D73" s="53">
        <v>-2.6</v>
      </c>
      <c r="F73" s="91"/>
      <c r="G73" s="91"/>
      <c r="H73" s="16"/>
    </row>
    <row r="74" spans="2:8" ht="15">
      <c r="B74" s="9" t="s">
        <v>78</v>
      </c>
      <c r="C74" s="109">
        <v>10.2</v>
      </c>
      <c r="D74" s="53">
        <v>-3.5</v>
      </c>
      <c r="F74" s="91"/>
      <c r="G74" s="91"/>
      <c r="H74" s="16"/>
    </row>
    <row r="75" spans="2:8" ht="15">
      <c r="B75" s="9" t="s">
        <v>82</v>
      </c>
      <c r="C75" s="109">
        <v>3.9</v>
      </c>
      <c r="D75" s="53">
        <v>-4.4</v>
      </c>
      <c r="F75" s="91"/>
      <c r="G75" s="91"/>
      <c r="H75" s="16"/>
    </row>
    <row r="76" spans="2:8" ht="15">
      <c r="B76" s="9" t="s">
        <v>79</v>
      </c>
      <c r="C76" s="109">
        <v>4.5</v>
      </c>
      <c r="D76" s="53">
        <v>-6.9</v>
      </c>
      <c r="F76" s="91"/>
      <c r="G76" s="91"/>
      <c r="H76" s="16"/>
    </row>
    <row r="77" spans="2:8" ht="15">
      <c r="B77" s="10" t="s">
        <v>67</v>
      </c>
      <c r="C77" s="110">
        <v>5.2</v>
      </c>
      <c r="D77" s="67">
        <v>-7.4</v>
      </c>
      <c r="F77" s="91"/>
      <c r="G77" s="91"/>
      <c r="H77" s="16"/>
    </row>
    <row r="78" spans="2:8" ht="15">
      <c r="B78" s="11" t="s">
        <v>70</v>
      </c>
      <c r="C78" s="111">
        <v>22.4</v>
      </c>
      <c r="D78" s="54">
        <v>-13.3</v>
      </c>
      <c r="F78" s="91"/>
      <c r="G78" s="91"/>
      <c r="H78" s="16"/>
    </row>
    <row r="79" spans="2:7" ht="15">
      <c r="B79" s="142"/>
      <c r="C79" s="110"/>
      <c r="D79" s="67"/>
      <c r="F79" s="91"/>
      <c r="G79" s="91"/>
    </row>
    <row r="80" spans="2:8" ht="15">
      <c r="B80" s="142" t="s">
        <v>92</v>
      </c>
      <c r="C80" s="110">
        <v>5.4</v>
      </c>
      <c r="D80" s="67">
        <v>8.3</v>
      </c>
      <c r="F80" s="91"/>
      <c r="G80" s="91"/>
      <c r="H80" s="16"/>
    </row>
    <row r="81" spans="2:8" ht="15">
      <c r="B81" s="151" t="s">
        <v>93</v>
      </c>
      <c r="C81" s="165">
        <v>1.7</v>
      </c>
      <c r="D81" s="166">
        <v>2.3</v>
      </c>
      <c r="F81" s="91"/>
      <c r="G81" s="91"/>
      <c r="H81" s="16"/>
    </row>
    <row r="82" ht="15" customHeight="1">
      <c r="B82" s="28" t="s">
        <v>129</v>
      </c>
    </row>
    <row r="83" ht="15" customHeight="1">
      <c r="B83" s="173" t="s">
        <v>150</v>
      </c>
    </row>
    <row r="84" ht="15">
      <c r="B84" s="173" t="s">
        <v>151</v>
      </c>
    </row>
    <row r="85" ht="15">
      <c r="B85" s="3" t="s">
        <v>99</v>
      </c>
    </row>
    <row r="87" ht="15">
      <c r="B87" s="87"/>
    </row>
    <row r="88" ht="15">
      <c r="B88" s="88"/>
    </row>
  </sheetData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C0732-DAF2-485D-9DD1-ECE94D79D479}">
  <sheetPr>
    <tabColor rgb="FF92D050"/>
  </sheetPr>
  <dimension ref="B1:AD61"/>
  <sheetViews>
    <sheetView showGridLines="0" zoomScalePageLayoutView="125" workbookViewId="0" topLeftCell="A1"/>
  </sheetViews>
  <sheetFormatPr defaultColWidth="8.8515625" defaultRowHeight="15"/>
  <cols>
    <col min="1" max="1" width="7.421875" style="1" customWidth="1"/>
    <col min="2" max="2" width="24.00390625" style="1" customWidth="1"/>
    <col min="3" max="3" width="9.140625" style="1" customWidth="1"/>
    <col min="4" max="16384" width="8.8515625" style="1" customWidth="1"/>
  </cols>
  <sheetData>
    <row r="1" spans="2:28" ht="12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X1" s="6"/>
      <c r="Y1" s="6"/>
      <c r="Z1" s="6"/>
      <c r="AA1" s="6"/>
      <c r="AB1" s="6"/>
    </row>
    <row r="2" ht="15.75">
      <c r="B2" s="85" t="s">
        <v>131</v>
      </c>
    </row>
    <row r="3" ht="12.75">
      <c r="B3" s="86" t="s">
        <v>144</v>
      </c>
    </row>
    <row r="4" ht="12.75">
      <c r="C4" s="86"/>
    </row>
    <row r="5" ht="12.75">
      <c r="C5" s="86"/>
    </row>
    <row r="6" ht="12.75">
      <c r="C6" s="86"/>
    </row>
    <row r="7" ht="12"/>
    <row r="8" ht="12"/>
    <row r="9" spans="3:30" ht="12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ht="12"/>
    <row r="11" ht="12"/>
    <row r="12" ht="12"/>
    <row r="13" ht="12"/>
    <row r="14" ht="12"/>
    <row r="15" ht="12"/>
    <row r="16" ht="12"/>
    <row r="17" ht="12"/>
    <row r="18" spans="23:26" ht="12">
      <c r="W18" s="180"/>
      <c r="X18" s="180"/>
      <c r="Y18" s="180"/>
      <c r="Z18" s="180"/>
    </row>
    <row r="19" spans="23:26" ht="12">
      <c r="W19" s="3"/>
      <c r="X19" s="3"/>
      <c r="Y19" s="2"/>
      <c r="Z19" s="2"/>
    </row>
    <row r="20" ht="12">
      <c r="V20" s="4"/>
    </row>
    <row r="21" ht="12">
      <c r="V21" s="4"/>
    </row>
    <row r="22" ht="12">
      <c r="V22" s="4"/>
    </row>
    <row r="23" ht="12">
      <c r="V23" s="4"/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>
      <c r="C36" s="1" t="s">
        <v>96</v>
      </c>
    </row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5" customHeight="1"/>
    <row r="48" ht="15" customHeight="1"/>
    <row r="53" spans="2:26" ht="15">
      <c r="B53" s="143"/>
      <c r="C53" s="177">
        <v>2018</v>
      </c>
      <c r="D53" s="178"/>
      <c r="E53" s="178"/>
      <c r="F53" s="178"/>
      <c r="G53" s="177">
        <v>2019</v>
      </c>
      <c r="H53" s="178"/>
      <c r="I53" s="178"/>
      <c r="J53" s="178"/>
      <c r="K53" s="177">
        <v>2020</v>
      </c>
      <c r="L53" s="178"/>
      <c r="M53" s="178"/>
      <c r="N53" s="178"/>
      <c r="O53" s="177">
        <v>2021</v>
      </c>
      <c r="P53" s="178"/>
      <c r="Q53" s="178"/>
      <c r="R53" s="178"/>
      <c r="S53" s="177">
        <v>2022</v>
      </c>
      <c r="T53" s="178"/>
      <c r="U53" s="178"/>
      <c r="V53" s="178"/>
      <c r="W53" s="2"/>
      <c r="X53" s="2"/>
      <c r="Y53" s="2"/>
      <c r="Z53" s="2"/>
    </row>
    <row r="54" spans="2:26" ht="15">
      <c r="B54" s="144"/>
      <c r="C54" s="145" t="s">
        <v>0</v>
      </c>
      <c r="D54" s="146" t="s">
        <v>1</v>
      </c>
      <c r="E54" s="146" t="s">
        <v>2</v>
      </c>
      <c r="F54" s="146" t="s">
        <v>3</v>
      </c>
      <c r="G54" s="145" t="s">
        <v>0</v>
      </c>
      <c r="H54" s="146" t="s">
        <v>1</v>
      </c>
      <c r="I54" s="146" t="s">
        <v>2</v>
      </c>
      <c r="J54" s="146" t="s">
        <v>3</v>
      </c>
      <c r="K54" s="147" t="s">
        <v>0</v>
      </c>
      <c r="L54" s="148" t="s">
        <v>1</v>
      </c>
      <c r="M54" s="146" t="s">
        <v>2</v>
      </c>
      <c r="N54" s="146" t="s">
        <v>3</v>
      </c>
      <c r="O54" s="147" t="s">
        <v>0</v>
      </c>
      <c r="P54" s="148" t="s">
        <v>1</v>
      </c>
      <c r="Q54" s="146" t="s">
        <v>2</v>
      </c>
      <c r="R54" s="146" t="s">
        <v>3</v>
      </c>
      <c r="S54" s="147" t="s">
        <v>0</v>
      </c>
      <c r="T54" s="148" t="s">
        <v>1</v>
      </c>
      <c r="U54" s="146" t="s">
        <v>2</v>
      </c>
      <c r="V54" s="146" t="s">
        <v>3</v>
      </c>
      <c r="W54" s="3"/>
      <c r="X54" s="3"/>
      <c r="Y54" s="2"/>
      <c r="Z54" s="2"/>
    </row>
    <row r="55" spans="2:26" ht="15">
      <c r="B55" s="149" t="s">
        <v>116</v>
      </c>
      <c r="C55" s="169">
        <v>438.425</v>
      </c>
      <c r="D55" s="154">
        <v>457.936</v>
      </c>
      <c r="E55" s="154">
        <v>430.809</v>
      </c>
      <c r="F55" s="154">
        <v>436.481</v>
      </c>
      <c r="G55" s="169">
        <v>449.503</v>
      </c>
      <c r="H55" s="154">
        <v>460.874</v>
      </c>
      <c r="I55" s="154">
        <v>452.186</v>
      </c>
      <c r="J55" s="154">
        <v>457.313</v>
      </c>
      <c r="K55" s="169">
        <v>451.73</v>
      </c>
      <c r="L55" s="154">
        <v>416.075</v>
      </c>
      <c r="M55" s="154">
        <v>463.232</v>
      </c>
      <c r="N55" s="154">
        <v>472.525</v>
      </c>
      <c r="O55" s="169">
        <v>478.055</v>
      </c>
      <c r="P55" s="154">
        <v>496.521</v>
      </c>
      <c r="Q55" s="154">
        <v>472.75</v>
      </c>
      <c r="R55" s="154">
        <v>473.853</v>
      </c>
      <c r="S55" s="169">
        <v>490.369</v>
      </c>
      <c r="T55" s="154">
        <v>493.501</v>
      </c>
      <c r="U55" s="154">
        <v>470.276</v>
      </c>
      <c r="V55" s="154">
        <v>466.102</v>
      </c>
      <c r="W55" s="5"/>
      <c r="X55" s="5"/>
      <c r="Y55" s="5"/>
      <c r="Z55" s="5"/>
    </row>
    <row r="56" spans="2:26" ht="15">
      <c r="B56" s="150" t="s">
        <v>4</v>
      </c>
      <c r="C56" s="170">
        <v>261.915</v>
      </c>
      <c r="D56" s="156">
        <v>279.795</v>
      </c>
      <c r="E56" s="156">
        <v>271.484</v>
      </c>
      <c r="F56" s="156">
        <v>275.203</v>
      </c>
      <c r="G56" s="170">
        <v>268.325</v>
      </c>
      <c r="H56" s="156">
        <v>282.541</v>
      </c>
      <c r="I56" s="156">
        <v>282.326</v>
      </c>
      <c r="J56" s="156">
        <v>284.428</v>
      </c>
      <c r="K56" s="170">
        <v>272.987</v>
      </c>
      <c r="L56" s="156">
        <v>258.263</v>
      </c>
      <c r="M56" s="156">
        <v>286.35</v>
      </c>
      <c r="N56" s="156">
        <v>290.694</v>
      </c>
      <c r="O56" s="170">
        <v>283.922</v>
      </c>
      <c r="P56" s="156">
        <v>302.12</v>
      </c>
      <c r="Q56" s="156">
        <v>294.973</v>
      </c>
      <c r="R56" s="156">
        <v>297.053</v>
      </c>
      <c r="S56" s="170">
        <v>292.415</v>
      </c>
      <c r="T56" s="156">
        <v>304.437</v>
      </c>
      <c r="U56" s="156">
        <v>293.074</v>
      </c>
      <c r="V56" s="156">
        <v>287.53</v>
      </c>
      <c r="W56" s="5"/>
      <c r="X56" s="5"/>
      <c r="Y56" s="5"/>
      <c r="Z56" s="5"/>
    </row>
    <row r="57" spans="2:26" ht="15">
      <c r="B57" s="150" t="s">
        <v>5</v>
      </c>
      <c r="C57" s="170">
        <v>119.596</v>
      </c>
      <c r="D57" s="156">
        <v>119.921</v>
      </c>
      <c r="E57" s="156">
        <v>107.365</v>
      </c>
      <c r="F57" s="156">
        <v>108.092</v>
      </c>
      <c r="G57" s="170">
        <v>121.542</v>
      </c>
      <c r="H57" s="156">
        <v>117.645</v>
      </c>
      <c r="I57" s="156">
        <v>111.315</v>
      </c>
      <c r="J57" s="156">
        <v>113.827</v>
      </c>
      <c r="K57" s="170">
        <v>117.24</v>
      </c>
      <c r="L57" s="156">
        <v>99.787</v>
      </c>
      <c r="M57" s="156">
        <v>111.15</v>
      </c>
      <c r="N57" s="156">
        <v>118.802</v>
      </c>
      <c r="O57" s="170">
        <v>126.359</v>
      </c>
      <c r="P57" s="156">
        <v>127.008</v>
      </c>
      <c r="Q57" s="156">
        <v>115.112</v>
      </c>
      <c r="R57" s="156">
        <v>114.922</v>
      </c>
      <c r="S57" s="170">
        <v>129.779</v>
      </c>
      <c r="T57" s="156">
        <v>124.158</v>
      </c>
      <c r="U57" s="156">
        <v>115.037</v>
      </c>
      <c r="V57" s="156">
        <v>119.281</v>
      </c>
      <c r="W57" s="5"/>
      <c r="X57" s="5"/>
      <c r="Y57" s="5"/>
      <c r="Z57" s="5"/>
    </row>
    <row r="58" spans="2:28" ht="15">
      <c r="B58" s="151" t="s">
        <v>6</v>
      </c>
      <c r="C58" s="171">
        <v>56.914</v>
      </c>
      <c r="D58" s="158">
        <v>58.219</v>
      </c>
      <c r="E58" s="158">
        <v>51.959</v>
      </c>
      <c r="F58" s="158">
        <v>53.187</v>
      </c>
      <c r="G58" s="171">
        <v>59.636</v>
      </c>
      <c r="H58" s="158">
        <v>60.688</v>
      </c>
      <c r="I58" s="158">
        <v>58.545</v>
      </c>
      <c r="J58" s="158">
        <v>59.057</v>
      </c>
      <c r="K58" s="171">
        <v>61.504</v>
      </c>
      <c r="L58" s="158">
        <v>58.025</v>
      </c>
      <c r="M58" s="158">
        <v>65.733</v>
      </c>
      <c r="N58" s="158">
        <v>63.029</v>
      </c>
      <c r="O58" s="171">
        <v>67.774</v>
      </c>
      <c r="P58" s="158">
        <v>67.393</v>
      </c>
      <c r="Q58" s="158">
        <v>62.665</v>
      </c>
      <c r="R58" s="158">
        <v>61.879</v>
      </c>
      <c r="S58" s="171">
        <v>68.175</v>
      </c>
      <c r="T58" s="158">
        <v>64.907</v>
      </c>
      <c r="U58" s="158">
        <v>62.165</v>
      </c>
      <c r="V58" s="158">
        <v>59.291</v>
      </c>
      <c r="W58" s="5"/>
      <c r="X58" s="5"/>
      <c r="Y58" s="5"/>
      <c r="Z58" s="5"/>
      <c r="AA58" s="6"/>
      <c r="AB58" s="6"/>
    </row>
    <row r="60" ht="15">
      <c r="B60" s="87" t="s">
        <v>97</v>
      </c>
    </row>
    <row r="61" spans="2:21" ht="15">
      <c r="B61" s="88" t="s">
        <v>108</v>
      </c>
      <c r="T61" s="91"/>
      <c r="U61" s="91"/>
    </row>
  </sheetData>
  <mergeCells count="6">
    <mergeCell ref="W18:Z18"/>
    <mergeCell ref="C53:F53"/>
    <mergeCell ref="G53:J53"/>
    <mergeCell ref="K53:N53"/>
    <mergeCell ref="O53:R53"/>
    <mergeCell ref="S53:V53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2:K30"/>
  <sheetViews>
    <sheetView showGridLines="0" zoomScalePageLayoutView="125" workbookViewId="0" topLeftCell="A1"/>
  </sheetViews>
  <sheetFormatPr defaultColWidth="8.8515625" defaultRowHeight="15"/>
  <cols>
    <col min="1" max="1" width="2.7109375" style="1" customWidth="1"/>
    <col min="2" max="2" width="4.140625" style="1" customWidth="1"/>
    <col min="3" max="3" width="46.7109375" style="1" customWidth="1"/>
    <col min="4" max="5" width="10.00390625" style="1" customWidth="1"/>
    <col min="6" max="6" width="10.57421875" style="1" customWidth="1"/>
    <col min="7" max="8" width="10.00390625" style="1" customWidth="1"/>
    <col min="9" max="9" width="10.421875" style="1" customWidth="1"/>
    <col min="10" max="16384" width="8.8515625" style="1" customWidth="1"/>
  </cols>
  <sheetData>
    <row r="2" ht="15.75">
      <c r="B2" s="89" t="s">
        <v>133</v>
      </c>
    </row>
    <row r="3" spans="2:6" ht="12.75">
      <c r="B3" s="90" t="s">
        <v>145</v>
      </c>
      <c r="F3" s="96"/>
    </row>
    <row r="4" spans="2:9" ht="15.75" customHeight="1">
      <c r="B4" s="183"/>
      <c r="C4" s="179" t="s">
        <v>52</v>
      </c>
      <c r="D4" s="182" t="s">
        <v>100</v>
      </c>
      <c r="E4" s="182"/>
      <c r="F4" s="182"/>
      <c r="G4" s="181" t="s">
        <v>101</v>
      </c>
      <c r="H4" s="182"/>
      <c r="I4" s="182"/>
    </row>
    <row r="5" spans="2:9" ht="36">
      <c r="B5" s="184"/>
      <c r="C5" s="185"/>
      <c r="D5" s="35">
        <v>2021</v>
      </c>
      <c r="E5" s="35">
        <v>2022</v>
      </c>
      <c r="F5" s="112" t="s">
        <v>132</v>
      </c>
      <c r="G5" s="112">
        <v>2021</v>
      </c>
      <c r="H5" s="35">
        <v>2022</v>
      </c>
      <c r="I5" s="112" t="s">
        <v>132</v>
      </c>
    </row>
    <row r="6" spans="2:11" ht="15">
      <c r="B6" s="141" t="s">
        <v>113</v>
      </c>
      <c r="C6" s="113" t="s">
        <v>114</v>
      </c>
      <c r="D6" s="114">
        <f aca="true" t="shared" si="0" ref="D6">SUM(D7:D26)</f>
        <v>13687884</v>
      </c>
      <c r="E6" s="115">
        <f aca="true" t="shared" si="1" ref="E6">SUM(E7:E26)</f>
        <v>13623968</v>
      </c>
      <c r="F6" s="116">
        <f aca="true" t="shared" si="2" ref="F6:F26">(E6/D6-1)*100</f>
        <v>-0.4669531097721169</v>
      </c>
      <c r="G6" s="114">
        <f aca="true" t="shared" si="3" ref="G6:H6">SUM(G7:G26)</f>
        <v>1915593</v>
      </c>
      <c r="H6" s="115">
        <f t="shared" si="3"/>
        <v>1913895</v>
      </c>
      <c r="I6" s="116">
        <f aca="true" t="shared" si="4" ref="I6:I26">(H6/G6-1)*100</f>
        <v>-0.08864095870051436</v>
      </c>
      <c r="K6" s="172"/>
    </row>
    <row r="7" spans="2:9" ht="24">
      <c r="B7" s="99" t="s">
        <v>13</v>
      </c>
      <c r="C7" s="100" t="s">
        <v>14</v>
      </c>
      <c r="D7" s="101">
        <v>1271488</v>
      </c>
      <c r="E7" s="102">
        <v>1277009</v>
      </c>
      <c r="F7" s="117">
        <f t="shared" si="2"/>
        <v>0.43421565913324134</v>
      </c>
      <c r="G7" s="101">
        <v>202931</v>
      </c>
      <c r="H7" s="102">
        <v>202884</v>
      </c>
      <c r="I7" s="117">
        <f t="shared" si="4"/>
        <v>-0.023160581675540914</v>
      </c>
    </row>
    <row r="8" spans="2:9" ht="15">
      <c r="B8" s="99" t="s">
        <v>15</v>
      </c>
      <c r="C8" s="100" t="s">
        <v>16</v>
      </c>
      <c r="D8" s="101">
        <v>84573</v>
      </c>
      <c r="E8" s="102">
        <v>90950</v>
      </c>
      <c r="F8" s="117">
        <f t="shared" si="2"/>
        <v>7.540231515968454</v>
      </c>
      <c r="G8" s="101">
        <v>11189</v>
      </c>
      <c r="H8" s="102">
        <v>11112</v>
      </c>
      <c r="I8" s="117">
        <f t="shared" si="4"/>
        <v>-0.6881758870319055</v>
      </c>
    </row>
    <row r="9" spans="2:9" ht="24">
      <c r="B9" s="36" t="s">
        <v>17</v>
      </c>
      <c r="C9" s="37" t="s">
        <v>18</v>
      </c>
      <c r="D9" s="71">
        <v>3388533</v>
      </c>
      <c r="E9" s="72">
        <v>3338273</v>
      </c>
      <c r="F9" s="118">
        <f t="shared" si="2"/>
        <v>-1.4832377314902945</v>
      </c>
      <c r="G9" s="71">
        <v>145730</v>
      </c>
      <c r="H9" s="72">
        <v>141577</v>
      </c>
      <c r="I9" s="118">
        <f t="shared" si="4"/>
        <v>-2.8497907088451235</v>
      </c>
    </row>
    <row r="10" spans="2:9" ht="15">
      <c r="B10" s="36" t="s">
        <v>19</v>
      </c>
      <c r="C10" s="37" t="s">
        <v>20</v>
      </c>
      <c r="D10" s="71">
        <v>1613944</v>
      </c>
      <c r="E10" s="72">
        <v>1598891</v>
      </c>
      <c r="F10" s="118">
        <f t="shared" si="2"/>
        <v>-0.9326841575668099</v>
      </c>
      <c r="G10" s="71">
        <v>319733</v>
      </c>
      <c r="H10" s="72">
        <v>317305</v>
      </c>
      <c r="I10" s="118">
        <f t="shared" si="4"/>
        <v>-0.7593836107001817</v>
      </c>
    </row>
    <row r="11" spans="2:9" ht="15">
      <c r="B11" s="36" t="s">
        <v>21</v>
      </c>
      <c r="C11" s="37" t="s">
        <v>22</v>
      </c>
      <c r="D11" s="71">
        <v>49756</v>
      </c>
      <c r="E11" s="72">
        <v>53116</v>
      </c>
      <c r="F11" s="118">
        <f t="shared" si="2"/>
        <v>6.752954417557677</v>
      </c>
      <c r="G11" s="71">
        <v>15319</v>
      </c>
      <c r="H11" s="72">
        <v>15657</v>
      </c>
      <c r="I11" s="118">
        <f t="shared" si="4"/>
        <v>2.2064103401005397</v>
      </c>
    </row>
    <row r="12" spans="2:9" ht="36">
      <c r="B12" s="36" t="s">
        <v>23</v>
      </c>
      <c r="C12" s="37" t="s">
        <v>24</v>
      </c>
      <c r="D12" s="71">
        <v>551108</v>
      </c>
      <c r="E12" s="72">
        <v>501229</v>
      </c>
      <c r="F12" s="118">
        <f t="shared" si="2"/>
        <v>-9.050676092526333</v>
      </c>
      <c r="G12" s="71">
        <v>116559</v>
      </c>
      <c r="H12" s="72">
        <v>110379</v>
      </c>
      <c r="I12" s="118">
        <f t="shared" si="4"/>
        <v>-5.3020358788253175</v>
      </c>
    </row>
    <row r="13" spans="2:9" ht="15">
      <c r="B13" s="36" t="s">
        <v>25</v>
      </c>
      <c r="C13" s="37" t="s">
        <v>26</v>
      </c>
      <c r="D13" s="71">
        <v>401741</v>
      </c>
      <c r="E13" s="72">
        <v>407135</v>
      </c>
      <c r="F13" s="118">
        <f t="shared" si="2"/>
        <v>1.3426560893710082</v>
      </c>
      <c r="G13" s="71">
        <v>43658</v>
      </c>
      <c r="H13" s="72">
        <v>44790</v>
      </c>
      <c r="I13" s="118">
        <f t="shared" si="4"/>
        <v>2.5928810298227134</v>
      </c>
    </row>
    <row r="14" spans="2:9" ht="24">
      <c r="B14" s="36" t="s">
        <v>27</v>
      </c>
      <c r="C14" s="37" t="s">
        <v>51</v>
      </c>
      <c r="D14" s="71">
        <v>562326</v>
      </c>
      <c r="E14" s="72">
        <v>529552</v>
      </c>
      <c r="F14" s="118">
        <f t="shared" si="2"/>
        <v>-5.828291773810923</v>
      </c>
      <c r="G14" s="71">
        <v>130700</v>
      </c>
      <c r="H14" s="72">
        <v>122665</v>
      </c>
      <c r="I14" s="118">
        <f t="shared" si="4"/>
        <v>-6.147666411629682</v>
      </c>
    </row>
    <row r="15" spans="2:9" ht="15">
      <c r="B15" s="36" t="s">
        <v>28</v>
      </c>
      <c r="C15" s="37" t="s">
        <v>29</v>
      </c>
      <c r="D15" s="71">
        <v>1730230</v>
      </c>
      <c r="E15" s="72">
        <v>1759294</v>
      </c>
      <c r="F15" s="118">
        <f t="shared" si="2"/>
        <v>1.6797766770891842</v>
      </c>
      <c r="G15" s="71">
        <v>154774</v>
      </c>
      <c r="H15" s="72">
        <v>159317</v>
      </c>
      <c r="I15" s="118">
        <f t="shared" si="4"/>
        <v>2.9352475221936514</v>
      </c>
    </row>
    <row r="16" spans="2:9" ht="24">
      <c r="B16" s="36" t="s">
        <v>30</v>
      </c>
      <c r="C16" s="37" t="s">
        <v>31</v>
      </c>
      <c r="D16" s="71">
        <v>564860</v>
      </c>
      <c r="E16" s="72">
        <v>530497</v>
      </c>
      <c r="F16" s="118">
        <f t="shared" si="2"/>
        <v>-6.083454307261982</v>
      </c>
      <c r="G16" s="71">
        <v>127022</v>
      </c>
      <c r="H16" s="72">
        <v>122233</v>
      </c>
      <c r="I16" s="118">
        <f t="shared" si="4"/>
        <v>-3.7702130339626216</v>
      </c>
    </row>
    <row r="17" spans="2:9" ht="60">
      <c r="B17" s="36" t="s">
        <v>32</v>
      </c>
      <c r="C17" s="37" t="s">
        <v>33</v>
      </c>
      <c r="D17" s="71">
        <v>261201</v>
      </c>
      <c r="E17" s="72">
        <v>255115</v>
      </c>
      <c r="F17" s="118">
        <f t="shared" si="2"/>
        <v>-2.330006393543671</v>
      </c>
      <c r="G17" s="71">
        <v>54782</v>
      </c>
      <c r="H17" s="72">
        <v>55062</v>
      </c>
      <c r="I17" s="118">
        <f t="shared" si="4"/>
        <v>0.511116790186561</v>
      </c>
    </row>
    <row r="18" spans="2:9" ht="15">
      <c r="B18" s="36" t="s">
        <v>34</v>
      </c>
      <c r="C18" s="37" t="s">
        <v>35</v>
      </c>
      <c r="D18" s="71">
        <v>271407</v>
      </c>
      <c r="E18" s="72">
        <v>245066</v>
      </c>
      <c r="F18" s="118">
        <f t="shared" si="2"/>
        <v>-9.70535026731072</v>
      </c>
      <c r="G18" s="71">
        <v>73780</v>
      </c>
      <c r="H18" s="72">
        <v>70025</v>
      </c>
      <c r="I18" s="118">
        <f t="shared" si="4"/>
        <v>-5.089455136893461</v>
      </c>
    </row>
    <row r="19" spans="2:9" ht="15">
      <c r="B19" s="36" t="s">
        <v>36</v>
      </c>
      <c r="C19" s="37" t="s">
        <v>37</v>
      </c>
      <c r="D19" s="71">
        <v>122102</v>
      </c>
      <c r="E19" s="72">
        <v>116818</v>
      </c>
      <c r="F19" s="118">
        <f t="shared" si="2"/>
        <v>-4.327529442597178</v>
      </c>
      <c r="G19" s="71">
        <v>42117</v>
      </c>
      <c r="H19" s="72">
        <v>39506</v>
      </c>
      <c r="I19" s="118">
        <f t="shared" si="4"/>
        <v>-6.199396918109079</v>
      </c>
    </row>
    <row r="20" spans="2:9" ht="24">
      <c r="B20" s="36" t="s">
        <v>38</v>
      </c>
      <c r="C20" s="37" t="s">
        <v>39</v>
      </c>
      <c r="D20" s="71">
        <v>901750</v>
      </c>
      <c r="E20" s="72">
        <v>876012</v>
      </c>
      <c r="F20" s="118">
        <f t="shared" si="2"/>
        <v>-2.854227890213479</v>
      </c>
      <c r="G20" s="71">
        <v>72141</v>
      </c>
      <c r="H20" s="72">
        <v>68605</v>
      </c>
      <c r="I20" s="118">
        <f t="shared" si="4"/>
        <v>-4.901512316158629</v>
      </c>
    </row>
    <row r="21" spans="2:9" ht="15">
      <c r="B21" s="36" t="s">
        <v>40</v>
      </c>
      <c r="C21" s="37" t="s">
        <v>41</v>
      </c>
      <c r="D21" s="71">
        <v>269777</v>
      </c>
      <c r="E21" s="72">
        <v>287782</v>
      </c>
      <c r="F21" s="118">
        <f t="shared" si="2"/>
        <v>6.674030773564832</v>
      </c>
      <c r="G21" s="71">
        <v>62722</v>
      </c>
      <c r="H21" s="72">
        <v>65700</v>
      </c>
      <c r="I21" s="118">
        <f t="shared" si="4"/>
        <v>4.747935333694708</v>
      </c>
    </row>
    <row r="22" spans="2:9" ht="15">
      <c r="B22" s="36" t="s">
        <v>42</v>
      </c>
      <c r="C22" s="37" t="s">
        <v>43</v>
      </c>
      <c r="D22" s="71">
        <v>292604</v>
      </c>
      <c r="E22" s="72">
        <v>289949</v>
      </c>
      <c r="F22" s="118">
        <f t="shared" si="2"/>
        <v>-0.9073696873590276</v>
      </c>
      <c r="G22" s="71">
        <v>40236</v>
      </c>
      <c r="H22" s="72">
        <v>43233</v>
      </c>
      <c r="I22" s="118">
        <f t="shared" si="4"/>
        <v>7.448553534148528</v>
      </c>
    </row>
    <row r="23" spans="2:9" ht="48">
      <c r="B23" s="36" t="s">
        <v>44</v>
      </c>
      <c r="C23" s="37" t="s">
        <v>45</v>
      </c>
      <c r="D23" s="71">
        <v>110758</v>
      </c>
      <c r="E23" s="72">
        <v>110481</v>
      </c>
      <c r="F23" s="118">
        <f t="shared" si="2"/>
        <v>-0.2500948012784665</v>
      </c>
      <c r="G23" s="71">
        <v>9990</v>
      </c>
      <c r="H23" s="72">
        <v>10325</v>
      </c>
      <c r="I23" s="118">
        <f t="shared" si="4"/>
        <v>3.353353353353361</v>
      </c>
    </row>
    <row r="24" spans="2:9" ht="24">
      <c r="B24" s="38" t="s">
        <v>46</v>
      </c>
      <c r="C24" s="39" t="s">
        <v>47</v>
      </c>
      <c r="D24" s="73">
        <v>874151</v>
      </c>
      <c r="E24" s="74">
        <v>941384</v>
      </c>
      <c r="F24" s="119">
        <f t="shared" si="2"/>
        <v>7.691234123166368</v>
      </c>
      <c r="G24" s="73">
        <v>218718</v>
      </c>
      <c r="H24" s="74">
        <v>228454</v>
      </c>
      <c r="I24" s="119">
        <f t="shared" si="4"/>
        <v>4.451394032498479</v>
      </c>
    </row>
    <row r="25" spans="2:9" ht="36">
      <c r="B25" s="38" t="s">
        <v>48</v>
      </c>
      <c r="C25" s="39" t="s">
        <v>58</v>
      </c>
      <c r="D25" s="73">
        <v>164353</v>
      </c>
      <c r="E25" s="74">
        <v>188266</v>
      </c>
      <c r="F25" s="119">
        <f t="shared" si="2"/>
        <v>14.549780046607008</v>
      </c>
      <c r="G25" s="73">
        <v>29217</v>
      </c>
      <c r="H25" s="74">
        <v>29791</v>
      </c>
      <c r="I25" s="119">
        <f t="shared" si="4"/>
        <v>1.9646096450696593</v>
      </c>
    </row>
    <row r="26" spans="2:9" ht="15">
      <c r="B26" s="40" t="s">
        <v>49</v>
      </c>
      <c r="C26" s="41" t="s">
        <v>50</v>
      </c>
      <c r="D26" s="75">
        <v>201222</v>
      </c>
      <c r="E26" s="76">
        <v>227149</v>
      </c>
      <c r="F26" s="120">
        <f t="shared" si="2"/>
        <v>12.884774030672585</v>
      </c>
      <c r="G26" s="75">
        <v>44275</v>
      </c>
      <c r="H26" s="76">
        <v>55275</v>
      </c>
      <c r="I26" s="120">
        <f t="shared" si="4"/>
        <v>24.84472049689441</v>
      </c>
    </row>
    <row r="27" spans="2:5" ht="15" customHeight="1">
      <c r="B27" s="28" t="s">
        <v>97</v>
      </c>
      <c r="C27" s="3"/>
      <c r="D27" s="2"/>
      <c r="E27" s="6"/>
    </row>
    <row r="28" spans="2:5" ht="15" customHeight="1">
      <c r="B28" s="88" t="s">
        <v>102</v>
      </c>
      <c r="C28" s="2"/>
      <c r="D28" s="18"/>
      <c r="E28" s="18"/>
    </row>
    <row r="29" spans="2:5" ht="15">
      <c r="B29" s="2"/>
      <c r="E29" s="7"/>
    </row>
    <row r="30" ht="15">
      <c r="E30" s="7"/>
    </row>
  </sheetData>
  <mergeCells count="4">
    <mergeCell ref="G4:I4"/>
    <mergeCell ref="B4:B5"/>
    <mergeCell ref="C4:C5"/>
    <mergeCell ref="D4:F4"/>
  </mergeCells>
  <printOptions/>
  <pageMargins left="0.7" right="0.7" top="0.75" bottom="0.75" header="0.3" footer="0.3"/>
  <pageSetup horizontalDpi="200" verticalDpi="200" orientation="portrait" paperSize="9" r:id="rId1"/>
  <ignoredErrors>
    <ignoredError sqref="B7:B2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2:H71"/>
  <sheetViews>
    <sheetView showGridLines="0" zoomScalePageLayoutView="125" workbookViewId="0" topLeftCell="A1"/>
  </sheetViews>
  <sheetFormatPr defaultColWidth="8.8515625" defaultRowHeight="15"/>
  <cols>
    <col min="1" max="1" width="4.421875" style="1" customWidth="1"/>
    <col min="2" max="2" width="14.28125" style="1" customWidth="1"/>
    <col min="3" max="8" width="8.57421875" style="1" customWidth="1"/>
    <col min="9" max="16384" width="8.8515625" style="1" customWidth="1"/>
  </cols>
  <sheetData>
    <row r="2" ht="15.75">
      <c r="B2" s="97" t="s">
        <v>134</v>
      </c>
    </row>
    <row r="3" ht="12.75">
      <c r="B3" s="98" t="s">
        <v>142</v>
      </c>
    </row>
    <row r="4" spans="2:8" ht="15">
      <c r="B4" s="187"/>
      <c r="C4" s="189" t="s">
        <v>54</v>
      </c>
      <c r="D4" s="190"/>
      <c r="E4" s="189" t="s">
        <v>55</v>
      </c>
      <c r="F4" s="190"/>
      <c r="G4" s="189" t="s">
        <v>53</v>
      </c>
      <c r="H4" s="190"/>
    </row>
    <row r="5" spans="2:8" ht="15">
      <c r="B5" s="188"/>
      <c r="C5" s="42">
        <v>2021</v>
      </c>
      <c r="D5" s="106">
        <v>2022</v>
      </c>
      <c r="E5" s="42">
        <v>2021</v>
      </c>
      <c r="F5" s="106">
        <v>2022</v>
      </c>
      <c r="G5" s="42">
        <v>2021</v>
      </c>
      <c r="H5" s="106">
        <v>2022</v>
      </c>
    </row>
    <row r="6" spans="2:8" ht="15">
      <c r="B6" s="43" t="s">
        <v>115</v>
      </c>
      <c r="C6" s="77">
        <v>363644</v>
      </c>
      <c r="D6" s="122">
        <v>359134</v>
      </c>
      <c r="E6" s="77">
        <v>340603</v>
      </c>
      <c r="F6" s="122">
        <v>337490</v>
      </c>
      <c r="G6" s="77">
        <v>440851</v>
      </c>
      <c r="H6" s="122">
        <v>450577</v>
      </c>
    </row>
    <row r="7" spans="2:8" ht="15">
      <c r="B7" s="44" t="s">
        <v>67</v>
      </c>
      <c r="C7" s="55">
        <v>12513</v>
      </c>
      <c r="D7" s="56">
        <v>10567</v>
      </c>
      <c r="E7" s="55">
        <v>12892</v>
      </c>
      <c r="F7" s="56">
        <v>10246</v>
      </c>
      <c r="G7" s="55">
        <v>6496</v>
      </c>
      <c r="H7" s="56">
        <v>6281</v>
      </c>
    </row>
    <row r="8" spans="2:8" ht="15">
      <c r="B8" s="45" t="s">
        <v>68</v>
      </c>
      <c r="C8" s="58">
        <v>4067</v>
      </c>
      <c r="D8" s="59">
        <v>3656</v>
      </c>
      <c r="E8" s="58">
        <v>4669</v>
      </c>
      <c r="F8" s="59">
        <v>4139</v>
      </c>
      <c r="G8" s="58">
        <v>6340</v>
      </c>
      <c r="H8" s="59">
        <v>7426</v>
      </c>
    </row>
    <row r="9" spans="2:8" ht="15">
      <c r="B9" s="45" t="s">
        <v>112</v>
      </c>
      <c r="C9" s="58">
        <v>11176</v>
      </c>
      <c r="D9" s="59">
        <v>11498</v>
      </c>
      <c r="E9" s="58">
        <v>8503</v>
      </c>
      <c r="F9" s="59">
        <v>9649</v>
      </c>
      <c r="G9" s="58">
        <v>13666</v>
      </c>
      <c r="H9" s="59">
        <v>14199</v>
      </c>
    </row>
    <row r="10" spans="2:8" ht="15">
      <c r="B10" s="45" t="s">
        <v>69</v>
      </c>
      <c r="C10" s="58">
        <v>4410</v>
      </c>
      <c r="D10" s="59">
        <v>4486</v>
      </c>
      <c r="E10" s="58">
        <v>4085</v>
      </c>
      <c r="F10" s="59">
        <v>3730</v>
      </c>
      <c r="G10" s="58">
        <v>1068</v>
      </c>
      <c r="H10" s="59">
        <v>998</v>
      </c>
    </row>
    <row r="11" spans="2:8" ht="15">
      <c r="B11" s="45" t="s">
        <v>95</v>
      </c>
      <c r="C11" s="58">
        <v>78370</v>
      </c>
      <c r="D11" s="59">
        <v>77069</v>
      </c>
      <c r="E11" s="58">
        <v>64746</v>
      </c>
      <c r="F11" s="59">
        <v>63052</v>
      </c>
      <c r="G11" s="58">
        <v>49584</v>
      </c>
      <c r="H11" s="59">
        <v>50294</v>
      </c>
    </row>
    <row r="12" spans="2:8" ht="15">
      <c r="B12" s="45" t="s">
        <v>70</v>
      </c>
      <c r="C12" s="58">
        <v>923</v>
      </c>
      <c r="D12" s="59">
        <v>906</v>
      </c>
      <c r="E12" s="58">
        <v>486</v>
      </c>
      <c r="F12" s="59">
        <v>450</v>
      </c>
      <c r="G12" s="58">
        <v>1006</v>
      </c>
      <c r="H12" s="59">
        <v>792</v>
      </c>
    </row>
    <row r="13" spans="2:8" ht="15">
      <c r="B13" s="45" t="s">
        <v>71</v>
      </c>
      <c r="C13" s="58">
        <v>4256</v>
      </c>
      <c r="D13" s="59">
        <v>4116</v>
      </c>
      <c r="E13" s="58">
        <v>1340</v>
      </c>
      <c r="F13" s="59">
        <v>1355</v>
      </c>
      <c r="G13" s="58">
        <v>746</v>
      </c>
      <c r="H13" s="59">
        <v>753</v>
      </c>
    </row>
    <row r="14" spans="2:8" ht="15">
      <c r="B14" s="45" t="s">
        <v>72</v>
      </c>
      <c r="C14" s="58">
        <v>3706</v>
      </c>
      <c r="D14" s="59">
        <v>3805</v>
      </c>
      <c r="E14" s="58">
        <v>3652</v>
      </c>
      <c r="F14" s="59">
        <v>3204</v>
      </c>
      <c r="G14" s="58">
        <v>3860</v>
      </c>
      <c r="H14" s="59">
        <v>4097</v>
      </c>
    </row>
    <row r="15" spans="2:8" ht="15">
      <c r="B15" s="45" t="s">
        <v>73</v>
      </c>
      <c r="C15" s="58">
        <v>35188</v>
      </c>
      <c r="D15" s="59">
        <v>34615</v>
      </c>
      <c r="E15" s="58">
        <v>46253</v>
      </c>
      <c r="F15" s="59">
        <v>45859</v>
      </c>
      <c r="G15" s="58">
        <v>76063</v>
      </c>
      <c r="H15" s="59">
        <v>75064</v>
      </c>
    </row>
    <row r="16" spans="2:8" ht="15">
      <c r="B16" s="45" t="s">
        <v>74</v>
      </c>
      <c r="C16" s="58">
        <v>40988</v>
      </c>
      <c r="D16" s="59">
        <v>40683</v>
      </c>
      <c r="E16" s="58">
        <v>41551</v>
      </c>
      <c r="F16" s="59">
        <v>41870</v>
      </c>
      <c r="G16" s="58">
        <v>42614</v>
      </c>
      <c r="H16" s="59">
        <v>42258</v>
      </c>
    </row>
    <row r="17" spans="2:8" ht="15">
      <c r="B17" s="45" t="s">
        <v>75</v>
      </c>
      <c r="C17" s="58">
        <v>2255</v>
      </c>
      <c r="D17" s="59">
        <v>2199</v>
      </c>
      <c r="E17" s="58">
        <v>2314</v>
      </c>
      <c r="F17" s="59">
        <v>2480</v>
      </c>
      <c r="G17" s="58">
        <v>3512</v>
      </c>
      <c r="H17" s="59">
        <v>3339</v>
      </c>
    </row>
    <row r="18" spans="2:8" ht="15">
      <c r="B18" s="45" t="s">
        <v>76</v>
      </c>
      <c r="C18" s="58">
        <v>41700</v>
      </c>
      <c r="D18" s="59">
        <v>40889</v>
      </c>
      <c r="E18" s="58">
        <v>29118</v>
      </c>
      <c r="F18" s="59">
        <v>29254</v>
      </c>
      <c r="G18" s="58">
        <v>31005</v>
      </c>
      <c r="H18" s="59">
        <v>34322</v>
      </c>
    </row>
    <row r="19" spans="2:8" ht="15">
      <c r="B19" s="45" t="s">
        <v>77</v>
      </c>
      <c r="C19" s="58">
        <v>24</v>
      </c>
      <c r="D19" s="59">
        <v>36</v>
      </c>
      <c r="E19" s="58">
        <v>3</v>
      </c>
      <c r="F19" s="59">
        <v>4</v>
      </c>
      <c r="G19" s="58">
        <v>0</v>
      </c>
      <c r="H19" s="59">
        <v>0</v>
      </c>
    </row>
    <row r="20" spans="2:8" ht="15">
      <c r="B20" s="45" t="s">
        <v>78</v>
      </c>
      <c r="C20" s="58">
        <v>1989</v>
      </c>
      <c r="D20" s="59">
        <v>1890</v>
      </c>
      <c r="E20" s="58">
        <v>1641</v>
      </c>
      <c r="F20" s="59">
        <v>1557</v>
      </c>
      <c r="G20" s="58">
        <v>2464</v>
      </c>
      <c r="H20" s="59">
        <v>2384</v>
      </c>
    </row>
    <row r="21" spans="2:8" ht="15">
      <c r="B21" s="45" t="s">
        <v>79</v>
      </c>
      <c r="C21" s="58">
        <v>3462</v>
      </c>
      <c r="D21" s="59">
        <v>2975</v>
      </c>
      <c r="E21" s="58">
        <v>5531</v>
      </c>
      <c r="F21" s="59">
        <v>5050</v>
      </c>
      <c r="G21" s="58">
        <v>17401</v>
      </c>
      <c r="H21" s="59">
        <v>16616</v>
      </c>
    </row>
    <row r="22" spans="2:8" ht="15">
      <c r="B22" s="45" t="s">
        <v>80</v>
      </c>
      <c r="C22" s="58">
        <v>1676</v>
      </c>
      <c r="D22" s="59">
        <v>1653</v>
      </c>
      <c r="E22" s="58">
        <v>1750</v>
      </c>
      <c r="F22" s="59">
        <v>1937</v>
      </c>
      <c r="G22" s="58">
        <v>1750</v>
      </c>
      <c r="H22" s="59">
        <v>1898</v>
      </c>
    </row>
    <row r="23" spans="2:8" ht="15">
      <c r="B23" s="45" t="s">
        <v>81</v>
      </c>
      <c r="C23" s="58">
        <v>7484</v>
      </c>
      <c r="D23" s="59">
        <v>7110</v>
      </c>
      <c r="E23" s="58">
        <v>5129</v>
      </c>
      <c r="F23" s="59">
        <v>5431</v>
      </c>
      <c r="G23" s="58">
        <v>10366</v>
      </c>
      <c r="H23" s="59">
        <v>11272</v>
      </c>
    </row>
    <row r="24" spans="2:8" ht="15">
      <c r="B24" s="45" t="s">
        <v>94</v>
      </c>
      <c r="C24" s="59" t="s">
        <v>12</v>
      </c>
      <c r="D24" s="59" t="s">
        <v>12</v>
      </c>
      <c r="E24" s="59" t="s">
        <v>12</v>
      </c>
      <c r="F24" s="59" t="s">
        <v>12</v>
      </c>
      <c r="G24" s="59" t="s">
        <v>12</v>
      </c>
      <c r="H24" s="59" t="s">
        <v>12</v>
      </c>
    </row>
    <row r="25" spans="2:8" ht="15">
      <c r="B25" s="45" t="s">
        <v>82</v>
      </c>
      <c r="C25" s="58">
        <v>20285</v>
      </c>
      <c r="D25" s="59">
        <v>19291</v>
      </c>
      <c r="E25" s="58">
        <v>7764</v>
      </c>
      <c r="F25" s="59">
        <v>7169</v>
      </c>
      <c r="G25" s="58">
        <v>9462</v>
      </c>
      <c r="H25" s="59">
        <v>8620</v>
      </c>
    </row>
    <row r="26" spans="2:8" ht="15">
      <c r="B26" s="45" t="s">
        <v>83</v>
      </c>
      <c r="C26" s="58">
        <v>6035</v>
      </c>
      <c r="D26" s="59">
        <v>6252</v>
      </c>
      <c r="E26" s="58">
        <v>3572</v>
      </c>
      <c r="F26" s="59">
        <v>3539</v>
      </c>
      <c r="G26" s="58">
        <v>4203</v>
      </c>
      <c r="H26" s="59">
        <v>4136</v>
      </c>
    </row>
    <row r="27" spans="2:8" ht="15">
      <c r="B27" s="45" t="s">
        <v>84</v>
      </c>
      <c r="C27" s="58">
        <v>49595</v>
      </c>
      <c r="D27" s="59">
        <v>51825</v>
      </c>
      <c r="E27" s="58">
        <v>61927</v>
      </c>
      <c r="F27" s="59">
        <v>63343</v>
      </c>
      <c r="G27" s="58">
        <v>105523</v>
      </c>
      <c r="H27" s="59">
        <v>109984</v>
      </c>
    </row>
    <row r="28" spans="2:8" ht="15">
      <c r="B28" s="45" t="s">
        <v>85</v>
      </c>
      <c r="C28" s="58">
        <v>3604</v>
      </c>
      <c r="D28" s="59">
        <v>3402</v>
      </c>
      <c r="E28" s="58">
        <v>2890</v>
      </c>
      <c r="F28" s="59">
        <v>2740</v>
      </c>
      <c r="G28" s="58">
        <v>5501</v>
      </c>
      <c r="H28" s="59">
        <v>5444</v>
      </c>
    </row>
    <row r="29" spans="2:8" ht="15">
      <c r="B29" s="45" t="s">
        <v>86</v>
      </c>
      <c r="C29" s="58">
        <v>5955</v>
      </c>
      <c r="D29" s="59">
        <v>6538</v>
      </c>
      <c r="E29" s="58">
        <v>8279</v>
      </c>
      <c r="F29" s="59">
        <v>8275</v>
      </c>
      <c r="G29" s="58">
        <v>15726</v>
      </c>
      <c r="H29" s="59">
        <v>15852</v>
      </c>
    </row>
    <row r="30" spans="2:8" ht="15">
      <c r="B30" s="45" t="s">
        <v>87</v>
      </c>
      <c r="C30" s="58">
        <v>2254</v>
      </c>
      <c r="D30" s="59">
        <v>2082</v>
      </c>
      <c r="E30" s="58">
        <v>3157</v>
      </c>
      <c r="F30" s="59">
        <v>3084</v>
      </c>
      <c r="G30" s="58">
        <v>8612</v>
      </c>
      <c r="H30" s="59">
        <v>8096</v>
      </c>
    </row>
    <row r="31" spans="2:8" ht="15">
      <c r="B31" s="45" t="s">
        <v>88</v>
      </c>
      <c r="C31" s="58">
        <v>3531</v>
      </c>
      <c r="D31" s="59">
        <v>3454</v>
      </c>
      <c r="E31" s="58">
        <v>3463</v>
      </c>
      <c r="F31" s="59">
        <v>3708</v>
      </c>
      <c r="G31" s="58">
        <v>7550</v>
      </c>
      <c r="H31" s="59">
        <v>7891</v>
      </c>
    </row>
    <row r="32" spans="2:8" ht="15">
      <c r="B32" s="46" t="s">
        <v>89</v>
      </c>
      <c r="C32" s="62">
        <v>6301</v>
      </c>
      <c r="D32" s="61">
        <v>6744</v>
      </c>
      <c r="E32" s="62">
        <v>6730</v>
      </c>
      <c r="F32" s="61">
        <v>7424</v>
      </c>
      <c r="G32" s="62">
        <v>6845</v>
      </c>
      <c r="H32" s="61">
        <v>7879</v>
      </c>
    </row>
    <row r="33" spans="2:8" ht="15">
      <c r="B33" s="47" t="s">
        <v>90</v>
      </c>
      <c r="C33" s="64">
        <v>11898</v>
      </c>
      <c r="D33" s="65">
        <v>11393</v>
      </c>
      <c r="E33" s="64">
        <v>9158</v>
      </c>
      <c r="F33" s="65">
        <v>8941</v>
      </c>
      <c r="G33" s="64">
        <v>9487</v>
      </c>
      <c r="H33" s="65">
        <v>10681</v>
      </c>
    </row>
    <row r="34" spans="2:8" ht="15">
      <c r="B34" s="19" t="s">
        <v>92</v>
      </c>
      <c r="C34" s="159">
        <v>4492</v>
      </c>
      <c r="D34" s="160">
        <v>4538</v>
      </c>
      <c r="E34" s="159">
        <v>3958</v>
      </c>
      <c r="F34" s="160">
        <v>4327</v>
      </c>
      <c r="G34" s="159">
        <v>4264</v>
      </c>
      <c r="H34" s="160">
        <v>4641</v>
      </c>
    </row>
    <row r="35" spans="2:8" ht="15">
      <c r="B35" s="167" t="s">
        <v>93</v>
      </c>
      <c r="C35" s="162">
        <v>2521</v>
      </c>
      <c r="D35" s="163">
        <v>2723</v>
      </c>
      <c r="E35" s="162">
        <v>630</v>
      </c>
      <c r="F35" s="163">
        <v>824</v>
      </c>
      <c r="G35" s="162">
        <v>549</v>
      </c>
      <c r="H35" s="163">
        <v>520</v>
      </c>
    </row>
    <row r="36" ht="15">
      <c r="B36" s="1" t="s">
        <v>66</v>
      </c>
    </row>
    <row r="37" ht="15" customHeight="1">
      <c r="B37" s="28" t="s">
        <v>98</v>
      </c>
    </row>
    <row r="38" ht="15" customHeight="1">
      <c r="B38" s="88" t="s">
        <v>103</v>
      </c>
    </row>
    <row r="40" ht="15">
      <c r="B40" s="186"/>
    </row>
    <row r="41" ht="15">
      <c r="B41" s="186"/>
    </row>
    <row r="42" ht="15">
      <c r="B42" s="19"/>
    </row>
    <row r="43" ht="15">
      <c r="B43" s="19"/>
    </row>
    <row r="44" ht="15">
      <c r="B44" s="19"/>
    </row>
    <row r="45" ht="15">
      <c r="B45" s="19"/>
    </row>
    <row r="46" ht="15">
      <c r="B46" s="19"/>
    </row>
    <row r="47" ht="15">
      <c r="B47" s="19"/>
    </row>
    <row r="48" ht="15">
      <c r="B48" s="19"/>
    </row>
    <row r="49" ht="15">
      <c r="B49" s="19"/>
    </row>
    <row r="50" ht="15">
      <c r="B50" s="19"/>
    </row>
    <row r="51" ht="15">
      <c r="B51" s="19"/>
    </row>
    <row r="52" ht="15">
      <c r="B52" s="19"/>
    </row>
    <row r="53" ht="15">
      <c r="B53" s="19"/>
    </row>
    <row r="54" ht="15">
      <c r="B54" s="19"/>
    </row>
    <row r="55" ht="15">
      <c r="B55" s="19"/>
    </row>
    <row r="56" ht="15">
      <c r="B56" s="19"/>
    </row>
    <row r="57" ht="15">
      <c r="B57" s="19"/>
    </row>
    <row r="58" ht="15">
      <c r="B58" s="19"/>
    </row>
    <row r="59" ht="15">
      <c r="B59" s="19"/>
    </row>
    <row r="60" ht="15">
      <c r="B60" s="19"/>
    </row>
    <row r="61" ht="15">
      <c r="B61" s="19"/>
    </row>
    <row r="62" ht="15">
      <c r="B62" s="19"/>
    </row>
    <row r="63" ht="15">
      <c r="B63" s="19"/>
    </row>
    <row r="64" ht="15">
      <c r="B64" s="19"/>
    </row>
    <row r="65" ht="15">
      <c r="B65" s="19"/>
    </row>
    <row r="66" ht="15">
      <c r="B66" s="19"/>
    </row>
    <row r="67" ht="15">
      <c r="B67" s="19"/>
    </row>
    <row r="68" ht="15">
      <c r="B68" s="19"/>
    </row>
    <row r="69" ht="15">
      <c r="B69" s="19"/>
    </row>
    <row r="70" ht="15">
      <c r="B70" s="19"/>
    </row>
    <row r="71" ht="15">
      <c r="B71" s="19"/>
    </row>
  </sheetData>
  <mergeCells count="5">
    <mergeCell ref="B40:B41"/>
    <mergeCell ref="B4:B5"/>
    <mergeCell ref="C4:D4"/>
    <mergeCell ref="E4:F4"/>
    <mergeCell ref="G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2:T72"/>
  <sheetViews>
    <sheetView showGridLines="0" zoomScalePageLayoutView="125" workbookViewId="0" topLeftCell="A1"/>
  </sheetViews>
  <sheetFormatPr defaultColWidth="8.8515625" defaultRowHeight="15"/>
  <cols>
    <col min="1" max="19" width="8.8515625" style="1" customWidth="1"/>
    <col min="20" max="20" width="11.28125" style="1" bestFit="1" customWidth="1"/>
    <col min="21" max="16384" width="8.8515625" style="1" customWidth="1"/>
  </cols>
  <sheetData>
    <row r="1" ht="12"/>
    <row r="2" ht="15.75">
      <c r="B2" s="85" t="s">
        <v>135</v>
      </c>
    </row>
    <row r="3" ht="12.75">
      <c r="B3" s="86" t="s">
        <v>136</v>
      </c>
    </row>
    <row r="4" ht="12">
      <c r="B4" s="28"/>
    </row>
    <row r="5" ht="12">
      <c r="B5" s="28"/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spans="16:20" ht="12">
      <c r="P28" s="6"/>
      <c r="Q28" s="6"/>
      <c r="R28" s="6"/>
      <c r="S28" s="6"/>
      <c r="T28" s="30"/>
    </row>
    <row r="29" ht="12"/>
    <row r="30" ht="12"/>
    <row r="31" ht="12">
      <c r="N31" s="1" t="s">
        <v>11</v>
      </c>
    </row>
    <row r="32" ht="12"/>
    <row r="33" ht="12"/>
    <row r="34" ht="12">
      <c r="T34" s="30"/>
    </row>
    <row r="35" ht="12"/>
    <row r="36" ht="12"/>
    <row r="37" ht="12">
      <c r="B37" s="2"/>
    </row>
    <row r="38" ht="12">
      <c r="B38" s="2"/>
    </row>
    <row r="39" ht="12">
      <c r="B39" s="2"/>
    </row>
    <row r="40" ht="12">
      <c r="B40" s="2"/>
    </row>
    <row r="41" ht="12">
      <c r="B41" s="2"/>
    </row>
    <row r="42" ht="12">
      <c r="B42" s="2"/>
    </row>
    <row r="43" ht="12">
      <c r="B43" s="2"/>
    </row>
    <row r="44" ht="12">
      <c r="B44" s="2"/>
    </row>
    <row r="45" ht="12">
      <c r="B45" s="2"/>
    </row>
    <row r="46" ht="12">
      <c r="B46" s="2"/>
    </row>
    <row r="47" ht="12">
      <c r="B47" s="2"/>
    </row>
    <row r="48" ht="12">
      <c r="B48" s="2"/>
    </row>
    <row r="49" ht="15" customHeight="1">
      <c r="B49" s="87" t="s">
        <v>97</v>
      </c>
    </row>
    <row r="50" ht="15" customHeight="1">
      <c r="B50" s="88" t="s">
        <v>103</v>
      </c>
    </row>
    <row r="51" ht="15">
      <c r="B51" s="3"/>
    </row>
    <row r="52" ht="15">
      <c r="B52" s="3"/>
    </row>
    <row r="53" spans="2:7" ht="15">
      <c r="B53" s="152"/>
      <c r="C53" s="152" t="s">
        <v>56</v>
      </c>
      <c r="D53" s="152" t="s">
        <v>54</v>
      </c>
      <c r="E53" s="152" t="s">
        <v>59</v>
      </c>
      <c r="F53" s="152" t="s">
        <v>63</v>
      </c>
      <c r="G53" s="152" t="s">
        <v>120</v>
      </c>
    </row>
    <row r="54" spans="2:7" ht="15">
      <c r="B54" s="153">
        <f>B66</f>
        <v>2018</v>
      </c>
      <c r="C54" s="154">
        <f>100*C66/C$66</f>
        <v>100</v>
      </c>
      <c r="D54" s="154">
        <f>100*D66/$D$66</f>
        <v>100</v>
      </c>
      <c r="E54" s="154">
        <f>100*E66/$E$66</f>
        <v>100</v>
      </c>
      <c r="F54" s="154">
        <f>100*F66/$F$66</f>
        <v>100</v>
      </c>
      <c r="G54" s="154">
        <f>100*G66/$G$66</f>
        <v>100</v>
      </c>
    </row>
    <row r="55" spans="2:7" ht="15">
      <c r="B55" s="155">
        <f>B67</f>
        <v>2019</v>
      </c>
      <c r="C55" s="156">
        <f>100*C67/C$66</f>
        <v>102.43480384642366</v>
      </c>
      <c r="D55" s="156">
        <f>100*D67/$D$66</f>
        <v>101.94221044884192</v>
      </c>
      <c r="E55" s="156">
        <f>100*E67/$E$66</f>
        <v>103.84663506516033</v>
      </c>
      <c r="F55" s="156">
        <f>100*F67/$F$66</f>
        <v>101.79784946236559</v>
      </c>
      <c r="G55" s="156">
        <f>100*G67/$G$66</f>
        <v>105.01545333721305</v>
      </c>
    </row>
    <row r="56" spans="2:7" ht="15">
      <c r="B56" s="155">
        <f>B68</f>
        <v>2020</v>
      </c>
      <c r="C56" s="156">
        <f>100*C68/C$66</f>
        <v>100.04287083925514</v>
      </c>
      <c r="D56" s="156">
        <f>100*D68/$D$66</f>
        <v>101.74703587934339</v>
      </c>
      <c r="E56" s="156">
        <f>100*E68/$E$66</f>
        <v>103.92412226200057</v>
      </c>
      <c r="F56" s="156">
        <f>100*F68/$F$66</f>
        <v>93.62826420890937</v>
      </c>
      <c r="G56" s="156">
        <f>100*G68/$G$66</f>
        <v>103.72492273331393</v>
      </c>
    </row>
    <row r="57" spans="2:7" ht="15">
      <c r="B57" s="155">
        <f>B69</f>
        <v>2021</v>
      </c>
      <c r="C57" s="156">
        <f>100*C69/C$66</f>
        <v>105.57165016355874</v>
      </c>
      <c r="D57" s="156">
        <f>100*D69/$D$66</f>
        <v>108.35734526828308</v>
      </c>
      <c r="E57" s="156">
        <f>100*E69/$E$66</f>
        <v>111.1058347148329</v>
      </c>
      <c r="F57" s="156">
        <f>100*F69/$F$66</f>
        <v>102.88540706605222</v>
      </c>
      <c r="G57" s="156">
        <f>100*G69/$G$66</f>
        <v>110.2782387127724</v>
      </c>
    </row>
    <row r="58" spans="2:7" ht="15">
      <c r="B58" s="157">
        <f>B70</f>
        <v>2022</v>
      </c>
      <c r="C58" s="158">
        <f>100*C70/C$66</f>
        <v>104.47129862267685</v>
      </c>
      <c r="D58" s="158">
        <f>100*D70/$D$66</f>
        <v>107.01347151494203</v>
      </c>
      <c r="E58" s="158">
        <f>100*E70/$E$66</f>
        <v>112.04606009594194</v>
      </c>
      <c r="F58" s="158">
        <f>100*F70/$F$66</f>
        <v>100.67711213517666</v>
      </c>
      <c r="G58" s="158">
        <f>100*G70/$G$66</f>
        <v>111.15392782151199</v>
      </c>
    </row>
    <row r="59" spans="2:7" ht="15">
      <c r="B59" s="14"/>
      <c r="C59" s="125"/>
      <c r="D59" s="125"/>
      <c r="E59" s="125"/>
      <c r="F59" s="125"/>
      <c r="G59" s="125"/>
    </row>
    <row r="60" spans="3:7" ht="15">
      <c r="C60" s="168"/>
      <c r="D60" s="168"/>
      <c r="E60" s="168"/>
      <c r="F60" s="168"/>
      <c r="G60" s="168"/>
    </row>
    <row r="61" spans="3:7" ht="15">
      <c r="C61" s="168"/>
      <c r="D61" s="168"/>
      <c r="E61" s="168"/>
      <c r="F61" s="168"/>
      <c r="G61" s="168"/>
    </row>
    <row r="62" spans="3:7" ht="15">
      <c r="C62" s="168"/>
      <c r="D62" s="168"/>
      <c r="E62" s="168"/>
      <c r="F62" s="168"/>
      <c r="G62" s="168"/>
    </row>
    <row r="63" spans="3:7" ht="15">
      <c r="C63" s="168"/>
      <c r="D63" s="168"/>
      <c r="E63" s="168"/>
      <c r="F63" s="168"/>
      <c r="G63" s="168"/>
    </row>
    <row r="65" spans="2:7" ht="15">
      <c r="B65" s="152"/>
      <c r="C65" s="152" t="s">
        <v>56</v>
      </c>
      <c r="D65" s="152" t="s">
        <v>54</v>
      </c>
      <c r="E65" s="152" t="s">
        <v>59</v>
      </c>
      <c r="F65" s="152" t="s">
        <v>63</v>
      </c>
      <c r="G65" s="152" t="s">
        <v>120</v>
      </c>
    </row>
    <row r="66" spans="2:7" ht="15">
      <c r="B66" s="153">
        <v>2018</v>
      </c>
      <c r="C66" s="174">
        <v>384877</v>
      </c>
      <c r="D66" s="174">
        <v>335597</v>
      </c>
      <c r="E66" s="174">
        <v>703342</v>
      </c>
      <c r="F66" s="174">
        <v>81375</v>
      </c>
      <c r="G66" s="174">
        <v>254314</v>
      </c>
    </row>
    <row r="67" spans="2:7" ht="15">
      <c r="B67" s="155">
        <v>2019</v>
      </c>
      <c r="C67" s="175">
        <v>394248</v>
      </c>
      <c r="D67" s="175">
        <v>342115</v>
      </c>
      <c r="E67" s="175">
        <v>730397</v>
      </c>
      <c r="F67" s="175">
        <v>82838</v>
      </c>
      <c r="G67" s="175">
        <v>267069</v>
      </c>
    </row>
    <row r="68" spans="2:14" ht="15">
      <c r="B68" s="155">
        <v>2020</v>
      </c>
      <c r="C68" s="175">
        <v>385042</v>
      </c>
      <c r="D68" s="175">
        <v>341460</v>
      </c>
      <c r="E68" s="175">
        <v>730942</v>
      </c>
      <c r="F68" s="175">
        <v>76190</v>
      </c>
      <c r="G68" s="175">
        <v>263787</v>
      </c>
      <c r="N68" s="17"/>
    </row>
    <row r="69" spans="2:14" ht="15">
      <c r="B69" s="155">
        <v>2021</v>
      </c>
      <c r="C69" s="175">
        <v>406321</v>
      </c>
      <c r="D69" s="175">
        <v>363644</v>
      </c>
      <c r="E69" s="175">
        <v>781454</v>
      </c>
      <c r="F69" s="175">
        <v>83723</v>
      </c>
      <c r="G69" s="175">
        <v>280453</v>
      </c>
      <c r="N69" s="17"/>
    </row>
    <row r="70" spans="1:14" ht="15">
      <c r="A70" s="14"/>
      <c r="B70" s="157">
        <v>2022</v>
      </c>
      <c r="C70" s="176">
        <v>402086</v>
      </c>
      <c r="D70" s="176">
        <v>359134</v>
      </c>
      <c r="E70" s="176">
        <v>788067</v>
      </c>
      <c r="F70" s="176">
        <v>81926</v>
      </c>
      <c r="G70" s="176">
        <v>282680</v>
      </c>
      <c r="N70" s="17"/>
    </row>
    <row r="71" ht="15">
      <c r="N71" s="17"/>
    </row>
    <row r="72" ht="15">
      <c r="N72" s="1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1:Q30"/>
  <sheetViews>
    <sheetView showGridLines="0" zoomScalePageLayoutView="125" workbookViewId="0" topLeftCell="A1"/>
  </sheetViews>
  <sheetFormatPr defaultColWidth="8.8515625" defaultRowHeight="15"/>
  <cols>
    <col min="1" max="1" width="4.7109375" style="1" customWidth="1"/>
    <col min="2" max="2" width="4.140625" style="1" customWidth="1"/>
    <col min="3" max="3" width="46.7109375" style="1" customWidth="1"/>
    <col min="4" max="5" width="10.00390625" style="1" customWidth="1"/>
    <col min="6" max="6" width="10.421875" style="1" customWidth="1"/>
    <col min="7" max="8" width="10.00390625" style="1" customWidth="1"/>
    <col min="9" max="9" width="10.421875" style="1" customWidth="1"/>
    <col min="10" max="16384" width="8.8515625" style="1" customWidth="1"/>
  </cols>
  <sheetData>
    <row r="1" ht="15">
      <c r="F1" s="1" t="s">
        <v>122</v>
      </c>
    </row>
    <row r="2" spans="2:6" ht="15.75">
      <c r="B2" s="92" t="s">
        <v>137</v>
      </c>
      <c r="F2" s="96"/>
    </row>
    <row r="3" ht="12.75">
      <c r="B3" s="93" t="s">
        <v>64</v>
      </c>
    </row>
    <row r="4" spans="2:9" ht="15">
      <c r="B4" s="191"/>
      <c r="C4" s="193" t="s">
        <v>52</v>
      </c>
      <c r="D4" s="193" t="s">
        <v>57</v>
      </c>
      <c r="E4" s="196"/>
      <c r="F4" s="197"/>
      <c r="G4" s="195" t="s">
        <v>60</v>
      </c>
      <c r="H4" s="196"/>
      <c r="I4" s="197"/>
    </row>
    <row r="5" spans="2:9" ht="36">
      <c r="B5" s="192"/>
      <c r="C5" s="194"/>
      <c r="D5" s="42">
        <v>2021</v>
      </c>
      <c r="E5" s="106">
        <v>2022</v>
      </c>
      <c r="F5" s="126" t="s">
        <v>132</v>
      </c>
      <c r="G5" s="42">
        <v>2021</v>
      </c>
      <c r="H5" s="106">
        <v>2022</v>
      </c>
      <c r="I5" s="126" t="s">
        <v>132</v>
      </c>
    </row>
    <row r="6" spans="2:11" ht="15">
      <c r="B6" s="103" t="s">
        <v>113</v>
      </c>
      <c r="C6" s="107" t="s">
        <v>114</v>
      </c>
      <c r="D6" s="104">
        <f aca="true" t="shared" si="0" ref="D6:E6">SUM(D7:D26)</f>
        <v>11788731</v>
      </c>
      <c r="E6" s="105">
        <f t="shared" si="0"/>
        <v>11724578</v>
      </c>
      <c r="F6" s="121">
        <f aca="true" t="shared" si="1" ref="F6:F26">(E6/D6-1)*100</f>
        <v>-0.544189192203981</v>
      </c>
      <c r="G6" s="104">
        <f aca="true" t="shared" si="2" ref="G6:H6">SUM(G7:G26)</f>
        <v>1899076</v>
      </c>
      <c r="H6" s="105">
        <f t="shared" si="2"/>
        <v>1899235</v>
      </c>
      <c r="I6" s="121">
        <f aca="true" t="shared" si="3" ref="I6:I26">(H6/G6-1)*100</f>
        <v>0.008372492728048186</v>
      </c>
      <c r="K6" s="16"/>
    </row>
    <row r="7" spans="2:11" ht="24">
      <c r="B7" s="84" t="s">
        <v>13</v>
      </c>
      <c r="C7" s="49" t="s">
        <v>14</v>
      </c>
      <c r="D7" s="78">
        <v>1087037</v>
      </c>
      <c r="E7" s="79">
        <v>1091815</v>
      </c>
      <c r="F7" s="127">
        <f t="shared" si="1"/>
        <v>0.4395434562024958</v>
      </c>
      <c r="G7" s="78">
        <v>184449</v>
      </c>
      <c r="H7" s="79">
        <v>185193</v>
      </c>
      <c r="I7" s="127">
        <f t="shared" si="3"/>
        <v>0.4033635313826611</v>
      </c>
      <c r="K7" s="16"/>
    </row>
    <row r="8" spans="2:11" ht="15">
      <c r="B8" s="20" t="s">
        <v>15</v>
      </c>
      <c r="C8" s="50" t="s">
        <v>16</v>
      </c>
      <c r="D8" s="80">
        <v>73016</v>
      </c>
      <c r="E8" s="81">
        <v>78404</v>
      </c>
      <c r="F8" s="127">
        <f t="shared" si="1"/>
        <v>7.379204557905106</v>
      </c>
      <c r="G8" s="80">
        <v>11540</v>
      </c>
      <c r="H8" s="81">
        <v>12501</v>
      </c>
      <c r="I8" s="127">
        <f t="shared" si="3"/>
        <v>8.327556325823227</v>
      </c>
      <c r="K8" s="16"/>
    </row>
    <row r="9" spans="2:11" ht="24">
      <c r="B9" s="20" t="s">
        <v>17</v>
      </c>
      <c r="C9" s="50" t="s">
        <v>18</v>
      </c>
      <c r="D9" s="80">
        <v>3331696</v>
      </c>
      <c r="E9" s="81">
        <v>3286304</v>
      </c>
      <c r="F9" s="127">
        <f t="shared" si="1"/>
        <v>-1.3624292252354397</v>
      </c>
      <c r="G9" s="80">
        <v>56836</v>
      </c>
      <c r="H9" s="81">
        <v>51968</v>
      </c>
      <c r="I9" s="127">
        <f t="shared" si="3"/>
        <v>-8.564994017875993</v>
      </c>
      <c r="K9" s="16"/>
    </row>
    <row r="10" spans="2:11" ht="15">
      <c r="B10" s="20" t="s">
        <v>19</v>
      </c>
      <c r="C10" s="50" t="s">
        <v>20</v>
      </c>
      <c r="D10" s="80">
        <v>1272524</v>
      </c>
      <c r="E10" s="81">
        <v>1258633</v>
      </c>
      <c r="F10" s="127">
        <f t="shared" si="1"/>
        <v>-1.0916100600067313</v>
      </c>
      <c r="G10" s="80">
        <v>341419</v>
      </c>
      <c r="H10" s="81">
        <v>340223</v>
      </c>
      <c r="I10" s="127">
        <f t="shared" si="3"/>
        <v>-0.35030270723070966</v>
      </c>
      <c r="K10" s="16"/>
    </row>
    <row r="11" spans="2:11" ht="15">
      <c r="B11" s="20" t="s">
        <v>21</v>
      </c>
      <c r="C11" s="50" t="s">
        <v>22</v>
      </c>
      <c r="D11" s="80">
        <v>33418</v>
      </c>
      <c r="E11" s="81">
        <v>36332</v>
      </c>
      <c r="F11" s="127">
        <f t="shared" si="1"/>
        <v>8.719851576994442</v>
      </c>
      <c r="G11" s="80">
        <v>16338</v>
      </c>
      <c r="H11" s="81">
        <v>16783</v>
      </c>
      <c r="I11" s="127">
        <f t="shared" si="3"/>
        <v>2.723711592606204</v>
      </c>
      <c r="K11" s="16"/>
    </row>
    <row r="12" spans="2:11" ht="36">
      <c r="B12" s="20" t="s">
        <v>23</v>
      </c>
      <c r="C12" s="50" t="s">
        <v>24</v>
      </c>
      <c r="D12" s="80">
        <v>427885</v>
      </c>
      <c r="E12" s="81">
        <v>383513</v>
      </c>
      <c r="F12" s="127">
        <f t="shared" si="1"/>
        <v>-10.370076071841739</v>
      </c>
      <c r="G12" s="80">
        <v>123223</v>
      </c>
      <c r="H12" s="81">
        <v>117718</v>
      </c>
      <c r="I12" s="127">
        <f t="shared" si="3"/>
        <v>-4.46751012392167</v>
      </c>
      <c r="K12" s="16"/>
    </row>
    <row r="13" spans="2:11" ht="15">
      <c r="B13" s="20" t="s">
        <v>25</v>
      </c>
      <c r="C13" s="50" t="s">
        <v>26</v>
      </c>
      <c r="D13" s="80">
        <v>370110</v>
      </c>
      <c r="E13" s="81">
        <v>376349</v>
      </c>
      <c r="F13" s="127">
        <f t="shared" si="1"/>
        <v>1.685715057685555</v>
      </c>
      <c r="G13" s="80">
        <v>31632</v>
      </c>
      <c r="H13" s="81">
        <v>30786</v>
      </c>
      <c r="I13" s="127">
        <f t="shared" si="3"/>
        <v>-2.674506828528078</v>
      </c>
      <c r="K13" s="16"/>
    </row>
    <row r="14" spans="2:11" ht="24">
      <c r="B14" s="20" t="s">
        <v>27</v>
      </c>
      <c r="C14" s="50" t="s">
        <v>51</v>
      </c>
      <c r="D14" s="80">
        <v>417937</v>
      </c>
      <c r="E14" s="81">
        <v>393910</v>
      </c>
      <c r="F14" s="127">
        <f t="shared" si="1"/>
        <v>-5.7489525933334455</v>
      </c>
      <c r="G14" s="80">
        <v>144384</v>
      </c>
      <c r="H14" s="81">
        <v>135634</v>
      </c>
      <c r="I14" s="127">
        <f t="shared" si="3"/>
        <v>-6.060228280141844</v>
      </c>
      <c r="K14" s="16"/>
    </row>
    <row r="15" spans="2:11" ht="15">
      <c r="B15" s="20" t="s">
        <v>28</v>
      </c>
      <c r="C15" s="50" t="s">
        <v>29</v>
      </c>
      <c r="D15" s="80">
        <v>1604601</v>
      </c>
      <c r="E15" s="81">
        <v>1629503</v>
      </c>
      <c r="F15" s="127">
        <f t="shared" si="1"/>
        <v>1.551912282243384</v>
      </c>
      <c r="G15" s="80">
        <v>125621</v>
      </c>
      <c r="H15" s="81">
        <v>129791</v>
      </c>
      <c r="I15" s="127">
        <f t="shared" si="3"/>
        <v>3.3195086808734287</v>
      </c>
      <c r="K15" s="16"/>
    </row>
    <row r="16" spans="2:11" ht="24">
      <c r="B16" s="20" t="s">
        <v>30</v>
      </c>
      <c r="C16" s="50" t="s">
        <v>31</v>
      </c>
      <c r="D16" s="80">
        <v>421957</v>
      </c>
      <c r="E16" s="81">
        <v>395035</v>
      </c>
      <c r="F16" s="127">
        <f t="shared" si="1"/>
        <v>-6.380270975478542</v>
      </c>
      <c r="G16" s="80">
        <v>142902</v>
      </c>
      <c r="H16" s="81">
        <v>135463</v>
      </c>
      <c r="I16" s="127">
        <f t="shared" si="3"/>
        <v>-5.205665421057793</v>
      </c>
      <c r="K16" s="16"/>
    </row>
    <row r="17" spans="2:11" ht="60">
      <c r="B17" s="20" t="s">
        <v>32</v>
      </c>
      <c r="C17" s="50" t="s">
        <v>33</v>
      </c>
      <c r="D17" s="80">
        <v>204107</v>
      </c>
      <c r="E17" s="81">
        <v>197124</v>
      </c>
      <c r="F17" s="127">
        <f t="shared" si="1"/>
        <v>-3.421244739278906</v>
      </c>
      <c r="G17" s="80">
        <v>57094</v>
      </c>
      <c r="H17" s="81">
        <v>57991</v>
      </c>
      <c r="I17" s="127">
        <f t="shared" si="3"/>
        <v>1.5710932847584624</v>
      </c>
      <c r="K17" s="16"/>
    </row>
    <row r="18" spans="2:11" ht="15">
      <c r="B18" s="20" t="s">
        <v>34</v>
      </c>
      <c r="C18" s="50" t="s">
        <v>35</v>
      </c>
      <c r="D18" s="80">
        <v>189084</v>
      </c>
      <c r="E18" s="81">
        <v>167325</v>
      </c>
      <c r="F18" s="127">
        <f t="shared" si="1"/>
        <v>-11.507583930951327</v>
      </c>
      <c r="G18" s="80">
        <v>82323</v>
      </c>
      <c r="H18" s="81">
        <v>77740</v>
      </c>
      <c r="I18" s="127">
        <f t="shared" si="3"/>
        <v>-5.567095465422788</v>
      </c>
      <c r="K18" s="16"/>
    </row>
    <row r="19" spans="2:11" ht="15">
      <c r="B19" s="20" t="s">
        <v>36</v>
      </c>
      <c r="C19" s="50" t="s">
        <v>37</v>
      </c>
      <c r="D19" s="80">
        <v>72191</v>
      </c>
      <c r="E19" s="81">
        <v>71217</v>
      </c>
      <c r="F19" s="127">
        <f t="shared" si="1"/>
        <v>-1.3491986535717704</v>
      </c>
      <c r="G19" s="80">
        <v>49912</v>
      </c>
      <c r="H19" s="81">
        <v>45600</v>
      </c>
      <c r="I19" s="127">
        <f t="shared" si="3"/>
        <v>-8.63920500080141</v>
      </c>
      <c r="K19" s="16"/>
    </row>
    <row r="20" spans="2:11" ht="24">
      <c r="B20" s="20" t="s">
        <v>38</v>
      </c>
      <c r="C20" s="50" t="s">
        <v>39</v>
      </c>
      <c r="D20" s="80">
        <v>845582</v>
      </c>
      <c r="E20" s="81">
        <v>820977</v>
      </c>
      <c r="F20" s="127">
        <f t="shared" si="1"/>
        <v>-2.909830152486692</v>
      </c>
      <c r="G20" s="80">
        <v>56161</v>
      </c>
      <c r="H20" s="81">
        <v>54997</v>
      </c>
      <c r="I20" s="127">
        <f t="shared" si="3"/>
        <v>-2.072612667153362</v>
      </c>
      <c r="K20" s="16"/>
    </row>
    <row r="21" spans="2:11" ht="15">
      <c r="B21" s="20" t="s">
        <v>40</v>
      </c>
      <c r="C21" s="50" t="s">
        <v>41</v>
      </c>
      <c r="D21" s="80">
        <v>185122</v>
      </c>
      <c r="E21" s="81">
        <v>202836</v>
      </c>
      <c r="F21" s="127">
        <f t="shared" si="1"/>
        <v>9.568824883050087</v>
      </c>
      <c r="G21" s="80">
        <v>84655</v>
      </c>
      <c r="H21" s="81">
        <v>84945</v>
      </c>
      <c r="I21" s="127">
        <f t="shared" si="3"/>
        <v>0.3425668891382738</v>
      </c>
      <c r="K21" s="16"/>
    </row>
    <row r="22" spans="2:11" ht="15">
      <c r="B22" s="20" t="s">
        <v>42</v>
      </c>
      <c r="C22" s="50" t="s">
        <v>43</v>
      </c>
      <c r="D22" s="80">
        <v>254675</v>
      </c>
      <c r="E22" s="81">
        <v>248222</v>
      </c>
      <c r="F22" s="127">
        <f t="shared" si="1"/>
        <v>-2.533817610680278</v>
      </c>
      <c r="G22" s="80">
        <v>37929</v>
      </c>
      <c r="H22" s="81">
        <v>41726</v>
      </c>
      <c r="I22" s="127">
        <f t="shared" si="3"/>
        <v>10.010809670700516</v>
      </c>
      <c r="K22" s="16"/>
    </row>
    <row r="23" spans="2:11" ht="48">
      <c r="B23" s="20" t="s">
        <v>44</v>
      </c>
      <c r="C23" s="50" t="s">
        <v>45</v>
      </c>
      <c r="D23" s="80">
        <v>103457</v>
      </c>
      <c r="E23" s="81">
        <v>102338</v>
      </c>
      <c r="F23" s="127">
        <f t="shared" si="1"/>
        <v>-1.0816087843258604</v>
      </c>
      <c r="G23" s="80">
        <v>7264</v>
      </c>
      <c r="H23" s="81">
        <v>8118</v>
      </c>
      <c r="I23" s="127">
        <f t="shared" si="3"/>
        <v>11.756607929515429</v>
      </c>
      <c r="K23" s="16"/>
    </row>
    <row r="24" spans="2:13" ht="24">
      <c r="B24" s="20" t="s">
        <v>46</v>
      </c>
      <c r="C24" s="50" t="s">
        <v>47</v>
      </c>
      <c r="D24" s="80">
        <v>604886</v>
      </c>
      <c r="E24" s="81">
        <v>659578</v>
      </c>
      <c r="F24" s="127">
        <f t="shared" si="1"/>
        <v>9.041703725991335</v>
      </c>
      <c r="G24" s="80">
        <v>269265</v>
      </c>
      <c r="H24" s="81">
        <v>281806</v>
      </c>
      <c r="I24" s="127">
        <f t="shared" si="3"/>
        <v>4.657493547249003</v>
      </c>
      <c r="K24" s="16"/>
      <c r="L24" s="18"/>
      <c r="M24" s="18"/>
    </row>
    <row r="25" spans="2:13" ht="36">
      <c r="B25" s="20" t="s">
        <v>48</v>
      </c>
      <c r="C25" s="50" t="s">
        <v>58</v>
      </c>
      <c r="D25" s="80">
        <v>134507</v>
      </c>
      <c r="E25" s="81">
        <v>158771</v>
      </c>
      <c r="F25" s="128">
        <f t="shared" si="1"/>
        <v>18.03920985524916</v>
      </c>
      <c r="G25" s="80">
        <v>29846</v>
      </c>
      <c r="H25" s="81">
        <v>29495</v>
      </c>
      <c r="I25" s="128">
        <f t="shared" si="3"/>
        <v>-1.1760369898813905</v>
      </c>
      <c r="K25" s="16"/>
      <c r="L25" s="18"/>
      <c r="M25" s="18"/>
    </row>
    <row r="26" spans="2:11" ht="15">
      <c r="B26" s="21" t="s">
        <v>49</v>
      </c>
      <c r="C26" s="51" t="s">
        <v>50</v>
      </c>
      <c r="D26" s="82">
        <v>154939</v>
      </c>
      <c r="E26" s="83">
        <v>166392</v>
      </c>
      <c r="F26" s="129">
        <f t="shared" si="1"/>
        <v>7.391941344658215</v>
      </c>
      <c r="G26" s="82">
        <v>46283</v>
      </c>
      <c r="H26" s="83">
        <v>60757</v>
      </c>
      <c r="I26" s="129">
        <f t="shared" si="3"/>
        <v>31.272821554350404</v>
      </c>
      <c r="K26" s="16"/>
    </row>
    <row r="27" spans="2:17" ht="15" customHeight="1">
      <c r="B27" s="28" t="s">
        <v>97</v>
      </c>
      <c r="C27" s="3"/>
      <c r="E27" s="6"/>
      <c r="H27" s="6"/>
      <c r="K27" s="2"/>
      <c r="L27" s="2"/>
      <c r="M27" s="2"/>
      <c r="N27" s="2"/>
      <c r="O27" s="2"/>
      <c r="P27" s="2"/>
      <c r="Q27" s="2"/>
    </row>
    <row r="28" spans="2:17" ht="15" customHeight="1">
      <c r="B28" s="88" t="s">
        <v>103</v>
      </c>
      <c r="C28" s="2"/>
      <c r="D28" s="6"/>
      <c r="E28" s="6"/>
      <c r="H28" s="6"/>
      <c r="K28" s="2"/>
      <c r="L28" s="2"/>
      <c r="M28" s="2"/>
      <c r="N28" s="2"/>
      <c r="O28" s="2"/>
      <c r="P28" s="2"/>
      <c r="Q28" s="2"/>
    </row>
    <row r="29" spans="4:8" ht="15">
      <c r="D29" s="2"/>
      <c r="E29" s="6"/>
      <c r="H29" s="6"/>
    </row>
    <row r="30" spans="2:4" ht="15">
      <c r="B30" s="2"/>
      <c r="C30" s="2"/>
      <c r="D30" s="2"/>
    </row>
  </sheetData>
  <mergeCells count="4">
    <mergeCell ref="B4:B5"/>
    <mergeCell ref="C4:C5"/>
    <mergeCell ref="G4:I4"/>
    <mergeCell ref="D4:F4"/>
  </mergeCells>
  <printOptions/>
  <pageMargins left="0.7" right="0.7" top="0.75" bottom="0.75" header="0.3" footer="0.3"/>
  <pageSetup horizontalDpi="600" verticalDpi="600" orientation="portrait" paperSize="9" r:id="rId1"/>
  <ignoredErrors>
    <ignoredError sqref="B7:B26" numberStoredAsText="1"/>
    <ignoredError sqref="F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A2DF2-B33C-418C-86F0-C867D5B01069}">
  <sheetPr>
    <tabColor rgb="FF92D050"/>
  </sheetPr>
  <dimension ref="A1:S77"/>
  <sheetViews>
    <sheetView showGridLines="0" zoomScalePageLayoutView="125" workbookViewId="0" topLeftCell="A1"/>
  </sheetViews>
  <sheetFormatPr defaultColWidth="8.8515625" defaultRowHeight="15"/>
  <cols>
    <col min="1" max="1" width="6.421875" style="1" customWidth="1"/>
    <col min="2" max="2" width="11.421875" style="1" customWidth="1"/>
    <col min="3" max="16" width="8.8515625" style="1" customWidth="1"/>
    <col min="17" max="17" width="20.28125" style="1" bestFit="1" customWidth="1"/>
    <col min="18" max="16384" width="8.8515625" style="1" customWidth="1"/>
  </cols>
  <sheetData>
    <row r="1" ht="12">
      <c r="B1" s="15"/>
    </row>
    <row r="2" ht="15.75">
      <c r="B2" s="85" t="s">
        <v>141</v>
      </c>
    </row>
    <row r="3" spans="2:9" ht="12.75">
      <c r="B3" s="86" t="s">
        <v>65</v>
      </c>
      <c r="G3" s="123"/>
      <c r="I3" s="96"/>
    </row>
    <row r="4" ht="12.75">
      <c r="B4" s="86"/>
    </row>
    <row r="5" ht="12.75">
      <c r="B5" s="86"/>
    </row>
    <row r="6" ht="12">
      <c r="B6" s="15"/>
    </row>
    <row r="7" ht="12">
      <c r="B7" s="15"/>
    </row>
    <row r="8" ht="12">
      <c r="B8" s="15"/>
    </row>
    <row r="9" ht="12">
      <c r="B9" s="15"/>
    </row>
    <row r="10" ht="12">
      <c r="B10" s="15"/>
    </row>
    <row r="11" ht="12">
      <c r="B11" s="15"/>
    </row>
    <row r="12" ht="12">
      <c r="B12" s="15"/>
    </row>
    <row r="13" ht="12">
      <c r="B13" s="15"/>
    </row>
    <row r="14" ht="12">
      <c r="B14" s="15"/>
    </row>
    <row r="15" ht="12">
      <c r="B15" s="15"/>
    </row>
    <row r="16" ht="12">
      <c r="B16" s="15"/>
    </row>
    <row r="17" ht="12">
      <c r="B17" s="15"/>
    </row>
    <row r="18" ht="12">
      <c r="B18" s="15"/>
    </row>
    <row r="19" ht="12">
      <c r="B19" s="15"/>
    </row>
    <row r="20" ht="12">
      <c r="B20" s="15"/>
    </row>
    <row r="21" ht="12">
      <c r="B21" s="15"/>
    </row>
    <row r="22" ht="12">
      <c r="B22" s="15"/>
    </row>
    <row r="23" ht="12">
      <c r="B23" s="15"/>
    </row>
    <row r="24" ht="12">
      <c r="B24" s="15"/>
    </row>
    <row r="25" ht="12">
      <c r="B25" s="15"/>
    </row>
    <row r="26" ht="12">
      <c r="B26" s="15"/>
    </row>
    <row r="27" ht="12">
      <c r="B27" s="15"/>
    </row>
    <row r="28" ht="12">
      <c r="B28" s="15"/>
    </row>
    <row r="29" ht="12">
      <c r="B29" s="15"/>
    </row>
    <row r="30" ht="12">
      <c r="B30" s="15"/>
    </row>
    <row r="31" ht="12">
      <c r="B31" s="15"/>
    </row>
    <row r="32" ht="12">
      <c r="B32" s="15"/>
    </row>
    <row r="33" ht="12">
      <c r="B33" s="15"/>
    </row>
    <row r="34" ht="12">
      <c r="B34" s="15"/>
    </row>
    <row r="35" ht="12">
      <c r="B35" s="15"/>
    </row>
    <row r="36" ht="12">
      <c r="B36" s="15"/>
    </row>
    <row r="37" ht="12">
      <c r="B37" s="15"/>
    </row>
    <row r="38" ht="12">
      <c r="B38" s="15"/>
    </row>
    <row r="39" ht="12">
      <c r="B39" s="15"/>
    </row>
    <row r="40" ht="12">
      <c r="B40" s="15"/>
    </row>
    <row r="41" ht="12">
      <c r="B41" s="15"/>
    </row>
    <row r="42" ht="15">
      <c r="B42" s="15"/>
    </row>
    <row r="43" ht="15" customHeight="1">
      <c r="B43" s="28" t="s">
        <v>97</v>
      </c>
    </row>
    <row r="44" ht="15" customHeight="1">
      <c r="B44" s="94" t="s">
        <v>104</v>
      </c>
    </row>
    <row r="47" spans="2:9" ht="15">
      <c r="B47" s="2"/>
      <c r="C47" s="2" t="s">
        <v>109</v>
      </c>
      <c r="D47" s="2" t="s">
        <v>110</v>
      </c>
      <c r="E47" s="2" t="s">
        <v>111</v>
      </c>
      <c r="F47" s="22"/>
      <c r="G47" s="23"/>
      <c r="I47" s="28"/>
    </row>
    <row r="48" spans="1:19" ht="15">
      <c r="A48" s="2"/>
      <c r="B48" s="2" t="s">
        <v>95</v>
      </c>
      <c r="C48" s="12">
        <v>2954.8</v>
      </c>
      <c r="D48" s="12">
        <v>209.4</v>
      </c>
      <c r="E48" s="12">
        <v>219</v>
      </c>
      <c r="F48" s="12"/>
      <c r="G48" s="23"/>
      <c r="H48" s="23"/>
      <c r="I48" s="23"/>
      <c r="J48" s="7"/>
      <c r="K48" s="14"/>
      <c r="L48" s="6"/>
      <c r="M48" s="124"/>
      <c r="P48" s="94"/>
      <c r="Q48" s="7"/>
      <c r="R48" s="14"/>
      <c r="S48" s="6"/>
    </row>
    <row r="49" spans="1:19" ht="15">
      <c r="A49" s="2"/>
      <c r="B49" s="2" t="s">
        <v>74</v>
      </c>
      <c r="C49" s="12">
        <v>1587.2</v>
      </c>
      <c r="D49" s="12">
        <v>132</v>
      </c>
      <c r="E49" s="12">
        <v>105</v>
      </c>
      <c r="F49" s="12"/>
      <c r="G49" s="23"/>
      <c r="H49" s="23"/>
      <c r="I49" s="23"/>
      <c r="K49" s="14"/>
      <c r="L49" s="6"/>
      <c r="M49" s="124"/>
      <c r="R49" s="14"/>
      <c r="S49" s="6"/>
    </row>
    <row r="50" spans="1:19" ht="15">
      <c r="A50" s="2"/>
      <c r="B50" s="2" t="s">
        <v>73</v>
      </c>
      <c r="C50" s="12">
        <v>1492.4</v>
      </c>
      <c r="D50" s="12">
        <v>56</v>
      </c>
      <c r="E50" s="12">
        <v>69.2</v>
      </c>
      <c r="F50" s="12"/>
      <c r="G50" s="23"/>
      <c r="H50" s="23"/>
      <c r="I50" s="23"/>
      <c r="K50" s="14"/>
      <c r="L50" s="6"/>
      <c r="M50" s="124"/>
      <c r="R50" s="14"/>
      <c r="S50" s="6"/>
    </row>
    <row r="51" spans="1:19" ht="15">
      <c r="A51" s="2"/>
      <c r="B51" s="2" t="s">
        <v>84</v>
      </c>
      <c r="C51" s="12">
        <v>1257.5</v>
      </c>
      <c r="D51" s="12">
        <v>85</v>
      </c>
      <c r="E51" s="12">
        <v>101.3</v>
      </c>
      <c r="F51" s="12"/>
      <c r="G51" s="23"/>
      <c r="H51" s="23"/>
      <c r="I51" s="23"/>
      <c r="K51" s="14"/>
      <c r="L51" s="6"/>
      <c r="M51" s="124"/>
      <c r="R51" s="14"/>
      <c r="S51" s="6"/>
    </row>
    <row r="52" spans="1:19" ht="15">
      <c r="A52" s="2"/>
      <c r="B52" s="2" t="s">
        <v>76</v>
      </c>
      <c r="C52" s="12">
        <v>1016.2</v>
      </c>
      <c r="D52" s="12">
        <v>61.8</v>
      </c>
      <c r="E52" s="12">
        <v>63.3</v>
      </c>
      <c r="F52" s="12"/>
      <c r="G52" s="23"/>
      <c r="H52" s="23"/>
      <c r="I52" s="23"/>
      <c r="K52" s="14"/>
      <c r="L52" s="6"/>
      <c r="M52" s="124"/>
      <c r="R52" s="14"/>
      <c r="S52" s="6"/>
    </row>
    <row r="53" spans="1:19" ht="15">
      <c r="A53" s="2"/>
      <c r="B53" s="2" t="s">
        <v>82</v>
      </c>
      <c r="C53" s="12">
        <v>573.8</v>
      </c>
      <c r="D53" s="12">
        <v>92.6</v>
      </c>
      <c r="E53" s="12">
        <v>103.5</v>
      </c>
      <c r="F53" s="12"/>
      <c r="G53" s="23"/>
      <c r="H53" s="23"/>
      <c r="I53" s="23"/>
      <c r="K53" s="14"/>
      <c r="L53" s="6"/>
      <c r="M53" s="124"/>
      <c r="R53" s="14"/>
      <c r="S53" s="6"/>
    </row>
    <row r="54" spans="1:19" ht="15">
      <c r="A54" s="2"/>
      <c r="B54" s="2" t="s">
        <v>112</v>
      </c>
      <c r="C54" s="12">
        <v>421.6</v>
      </c>
      <c r="D54" s="12">
        <v>44.2</v>
      </c>
      <c r="E54" s="12">
        <v>47.9</v>
      </c>
      <c r="F54" s="12"/>
      <c r="G54" s="23"/>
      <c r="H54" s="23"/>
      <c r="I54" s="23"/>
      <c r="K54" s="14"/>
      <c r="L54" s="6"/>
      <c r="M54" s="124"/>
      <c r="R54" s="14"/>
      <c r="S54" s="6"/>
    </row>
    <row r="55" spans="1:19" ht="15">
      <c r="A55" s="2"/>
      <c r="B55" s="2" t="s">
        <v>90</v>
      </c>
      <c r="C55" s="12">
        <v>471.4</v>
      </c>
      <c r="D55" s="12">
        <v>16.6</v>
      </c>
      <c r="E55" s="12">
        <v>15.7</v>
      </c>
      <c r="F55" s="12"/>
      <c r="G55" s="23"/>
      <c r="H55" s="23"/>
      <c r="I55" s="23"/>
      <c r="K55" s="14"/>
      <c r="L55" s="6"/>
      <c r="M55" s="124"/>
      <c r="R55" s="14"/>
      <c r="S55" s="6"/>
    </row>
    <row r="56" spans="1:19" ht="15">
      <c r="A56" s="2"/>
      <c r="B56" s="2" t="s">
        <v>83</v>
      </c>
      <c r="C56" s="12">
        <v>362.9</v>
      </c>
      <c r="D56" s="12">
        <v>50.1</v>
      </c>
      <c r="E56" s="12">
        <v>43.2</v>
      </c>
      <c r="F56" s="12"/>
      <c r="G56" s="23"/>
      <c r="H56" s="23"/>
      <c r="I56" s="23"/>
      <c r="K56" s="14"/>
      <c r="L56" s="6"/>
      <c r="M56" s="124"/>
      <c r="R56" s="14"/>
      <c r="S56" s="6"/>
    </row>
    <row r="57" spans="1:19" ht="15">
      <c r="A57" s="2"/>
      <c r="B57" s="2" t="s">
        <v>67</v>
      </c>
      <c r="C57" s="12">
        <v>222.2</v>
      </c>
      <c r="D57" s="12">
        <v>88.7</v>
      </c>
      <c r="E57" s="12">
        <v>98.9</v>
      </c>
      <c r="F57" s="12"/>
      <c r="G57" s="23"/>
      <c r="H57" s="23"/>
      <c r="I57" s="23"/>
      <c r="K57" s="14"/>
      <c r="L57" s="6"/>
      <c r="M57" s="124"/>
      <c r="R57" s="14"/>
      <c r="S57" s="6"/>
    </row>
    <row r="58" spans="1:19" ht="15">
      <c r="A58" s="2"/>
      <c r="B58" s="2" t="s">
        <v>72</v>
      </c>
      <c r="C58" s="12">
        <v>286.1</v>
      </c>
      <c r="D58" s="12">
        <v>6.6</v>
      </c>
      <c r="E58" s="12">
        <v>5.4</v>
      </c>
      <c r="F58" s="12"/>
      <c r="G58" s="23"/>
      <c r="H58" s="23"/>
      <c r="I58" s="23"/>
      <c r="K58" s="14"/>
      <c r="L58" s="6"/>
      <c r="M58" s="124"/>
      <c r="R58" s="14"/>
      <c r="S58" s="6"/>
    </row>
    <row r="59" spans="1:19" ht="15">
      <c r="A59" s="2"/>
      <c r="B59" s="2" t="s">
        <v>86</v>
      </c>
      <c r="C59" s="12">
        <v>269.2</v>
      </c>
      <c r="D59" s="12">
        <v>12.5</v>
      </c>
      <c r="E59" s="12">
        <v>13.3</v>
      </c>
      <c r="F59" s="12"/>
      <c r="G59" s="23"/>
      <c r="H59" s="23"/>
      <c r="I59" s="23"/>
      <c r="K59" s="14"/>
      <c r="L59" s="6"/>
      <c r="M59" s="124"/>
      <c r="R59" s="14"/>
      <c r="S59" s="6"/>
    </row>
    <row r="60" spans="1:19" ht="15">
      <c r="A60" s="2"/>
      <c r="B60" s="2" t="s">
        <v>89</v>
      </c>
      <c r="C60" s="12">
        <v>241.3</v>
      </c>
      <c r="D60" s="12">
        <v>2.8</v>
      </c>
      <c r="E60" s="12">
        <v>3.1</v>
      </c>
      <c r="F60" s="12"/>
      <c r="G60" s="23"/>
      <c r="H60" s="23"/>
      <c r="I60" s="23"/>
      <c r="K60" s="14"/>
      <c r="L60" s="6"/>
      <c r="M60" s="124"/>
      <c r="R60" s="14"/>
      <c r="S60" s="6"/>
    </row>
    <row r="61" spans="1:19" ht="15">
      <c r="A61" s="2"/>
      <c r="B61" s="2" t="s">
        <v>81</v>
      </c>
      <c r="C61" s="12">
        <v>166.6</v>
      </c>
      <c r="D61" s="12">
        <v>31.5</v>
      </c>
      <c r="E61" s="12">
        <v>30.4</v>
      </c>
      <c r="F61" s="12"/>
      <c r="G61" s="23"/>
      <c r="H61" s="23"/>
      <c r="I61" s="23"/>
      <c r="K61" s="14"/>
      <c r="L61" s="6"/>
      <c r="M61" s="124"/>
      <c r="R61" s="14"/>
      <c r="S61" s="6"/>
    </row>
    <row r="62" spans="1:19" ht="15">
      <c r="A62" s="2"/>
      <c r="B62" s="2" t="s">
        <v>69</v>
      </c>
      <c r="C62" s="12">
        <v>170.9</v>
      </c>
      <c r="D62" s="12">
        <v>15</v>
      </c>
      <c r="E62" s="12">
        <v>12.7</v>
      </c>
      <c r="F62" s="12"/>
      <c r="G62" s="23"/>
      <c r="H62" s="23"/>
      <c r="I62" s="23"/>
      <c r="K62" s="14"/>
      <c r="L62" s="6"/>
      <c r="M62" s="124"/>
      <c r="R62" s="14"/>
      <c r="S62" s="6"/>
    </row>
    <row r="63" spans="1:19" ht="15">
      <c r="A63" s="2"/>
      <c r="B63" s="2" t="s">
        <v>88</v>
      </c>
      <c r="C63" s="12">
        <v>119.9</v>
      </c>
      <c r="D63" s="12">
        <v>23.7</v>
      </c>
      <c r="E63" s="12">
        <v>26.1</v>
      </c>
      <c r="F63" s="12"/>
      <c r="G63" s="23"/>
      <c r="H63" s="23"/>
      <c r="I63" s="23"/>
      <c r="K63" s="14"/>
      <c r="L63" s="6"/>
      <c r="M63" s="124"/>
      <c r="R63" s="14"/>
      <c r="S63" s="6"/>
    </row>
    <row r="64" spans="1:19" ht="15">
      <c r="A64" s="2"/>
      <c r="B64" s="2" t="s">
        <v>71</v>
      </c>
      <c r="C64" s="12">
        <v>156</v>
      </c>
      <c r="D64" s="12">
        <v>1.9</v>
      </c>
      <c r="E64" s="12">
        <v>2.9</v>
      </c>
      <c r="F64" s="12"/>
      <c r="G64" s="23"/>
      <c r="H64" s="23"/>
      <c r="I64" s="23"/>
      <c r="K64" s="14"/>
      <c r="L64" s="6"/>
      <c r="M64" s="124"/>
      <c r="R64" s="14"/>
      <c r="S64" s="6"/>
    </row>
    <row r="65" spans="1:19" ht="15">
      <c r="A65" s="2"/>
      <c r="B65" s="2" t="s">
        <v>85</v>
      </c>
      <c r="C65" s="12">
        <v>120.2</v>
      </c>
      <c r="D65" s="12">
        <v>16.4</v>
      </c>
      <c r="E65" s="12">
        <v>13.8</v>
      </c>
      <c r="F65" s="12"/>
      <c r="G65" s="23"/>
      <c r="H65" s="23"/>
      <c r="I65" s="23"/>
      <c r="K65" s="14"/>
      <c r="L65" s="6"/>
      <c r="M65" s="124"/>
      <c r="R65" s="14"/>
      <c r="S65" s="6"/>
    </row>
    <row r="66" spans="1:19" ht="15">
      <c r="A66" s="2"/>
      <c r="B66" s="2" t="s">
        <v>68</v>
      </c>
      <c r="C66" s="12">
        <v>130.6</v>
      </c>
      <c r="D66" s="12">
        <v>7.4</v>
      </c>
      <c r="E66" s="12">
        <v>8.6</v>
      </c>
      <c r="F66" s="12"/>
      <c r="G66" s="23"/>
      <c r="H66" s="23"/>
      <c r="I66" s="23"/>
      <c r="K66" s="14"/>
      <c r="L66" s="6"/>
      <c r="M66" s="124"/>
      <c r="R66" s="14"/>
      <c r="S66" s="6"/>
    </row>
    <row r="67" spans="1:19" ht="15">
      <c r="A67" s="2"/>
      <c r="B67" s="2" t="s">
        <v>87</v>
      </c>
      <c r="C67" s="12">
        <v>66</v>
      </c>
      <c r="D67" s="12">
        <v>12.5</v>
      </c>
      <c r="E67" s="12">
        <v>15.1</v>
      </c>
      <c r="F67" s="12"/>
      <c r="G67" s="23"/>
      <c r="H67" s="23"/>
      <c r="I67" s="23"/>
      <c r="K67" s="14"/>
      <c r="L67" s="6"/>
      <c r="M67" s="124"/>
      <c r="R67" s="14"/>
      <c r="S67" s="6"/>
    </row>
    <row r="68" spans="1:19" ht="15">
      <c r="A68" s="2"/>
      <c r="B68" s="2" t="s">
        <v>78</v>
      </c>
      <c r="C68" s="12">
        <v>64.8</v>
      </c>
      <c r="D68" s="12">
        <v>7.1</v>
      </c>
      <c r="E68" s="12">
        <v>8.3</v>
      </c>
      <c r="F68" s="12"/>
      <c r="G68" s="23"/>
      <c r="H68" s="23"/>
      <c r="I68" s="23"/>
      <c r="K68" s="14"/>
      <c r="L68" s="6"/>
      <c r="M68" s="124"/>
      <c r="R68" s="14"/>
      <c r="S68" s="6"/>
    </row>
    <row r="69" spans="1:19" ht="15">
      <c r="A69" s="2"/>
      <c r="B69" s="2" t="s">
        <v>75</v>
      </c>
      <c r="C69" s="12">
        <v>70.3</v>
      </c>
      <c r="D69" s="12">
        <v>3.7</v>
      </c>
      <c r="E69" s="12">
        <v>1.8</v>
      </c>
      <c r="F69" s="12"/>
      <c r="G69" s="23"/>
      <c r="H69" s="23"/>
      <c r="I69" s="23"/>
      <c r="K69" s="14"/>
      <c r="L69" s="6"/>
      <c r="M69" s="124"/>
      <c r="R69" s="14"/>
      <c r="S69" s="6"/>
    </row>
    <row r="70" spans="1:19" ht="15">
      <c r="A70" s="2"/>
      <c r="B70" s="2" t="s">
        <v>79</v>
      </c>
      <c r="C70" s="12">
        <v>36.8</v>
      </c>
      <c r="D70" s="12">
        <v>9.9</v>
      </c>
      <c r="E70" s="12">
        <v>9.8</v>
      </c>
      <c r="F70" s="12"/>
      <c r="G70" s="23"/>
      <c r="H70" s="23"/>
      <c r="I70" s="23"/>
      <c r="K70" s="14"/>
      <c r="L70" s="6"/>
      <c r="M70" s="124"/>
      <c r="R70" s="14"/>
      <c r="S70" s="6"/>
    </row>
    <row r="71" spans="1:19" ht="15">
      <c r="A71" s="2"/>
      <c r="B71" s="2" t="s">
        <v>80</v>
      </c>
      <c r="C71" s="12">
        <v>20.2</v>
      </c>
      <c r="D71" s="12">
        <v>12.9</v>
      </c>
      <c r="E71" s="12">
        <v>9.3</v>
      </c>
      <c r="F71" s="12"/>
      <c r="G71" s="23"/>
      <c r="H71" s="23"/>
      <c r="I71" s="23"/>
      <c r="K71" s="14"/>
      <c r="L71" s="6"/>
      <c r="M71" s="124"/>
      <c r="R71" s="14"/>
      <c r="S71" s="6"/>
    </row>
    <row r="72" spans="1:19" ht="15">
      <c r="A72" s="2"/>
      <c r="B72" s="2" t="s">
        <v>77</v>
      </c>
      <c r="C72" s="12">
        <v>38.5</v>
      </c>
      <c r="D72" s="12">
        <v>0</v>
      </c>
      <c r="E72" s="12">
        <v>0</v>
      </c>
      <c r="F72" s="12"/>
      <c r="G72" s="23"/>
      <c r="H72" s="23"/>
      <c r="I72" s="23"/>
      <c r="K72" s="14"/>
      <c r="L72" s="6"/>
      <c r="M72" s="124"/>
      <c r="R72" s="14"/>
      <c r="S72" s="6"/>
    </row>
    <row r="73" spans="1:19" ht="15">
      <c r="A73" s="2"/>
      <c r="B73" s="2" t="s">
        <v>70</v>
      </c>
      <c r="C73" s="12">
        <v>23.1</v>
      </c>
      <c r="D73" s="12">
        <v>3.6</v>
      </c>
      <c r="E73" s="12">
        <v>3.3</v>
      </c>
      <c r="F73" s="12"/>
      <c r="G73" s="23"/>
      <c r="H73" s="23"/>
      <c r="I73" s="23"/>
      <c r="K73" s="14"/>
      <c r="L73" s="6"/>
      <c r="M73" s="124"/>
      <c r="R73" s="14"/>
      <c r="S73" s="6"/>
    </row>
    <row r="74" spans="1:12" ht="15">
      <c r="A74" s="2"/>
      <c r="G74" s="23"/>
      <c r="H74" s="23"/>
      <c r="I74" s="23"/>
      <c r="K74" s="14"/>
      <c r="L74" s="6"/>
    </row>
    <row r="75" spans="2:12" ht="15">
      <c r="B75" s="2" t="s">
        <v>93</v>
      </c>
      <c r="C75" s="12">
        <v>294.7</v>
      </c>
      <c r="D75" s="12">
        <v>23.8</v>
      </c>
      <c r="E75" s="12">
        <v>11.4</v>
      </c>
      <c r="F75" s="12"/>
      <c r="G75" s="23"/>
      <c r="H75" s="23"/>
      <c r="I75" s="23"/>
      <c r="K75" s="14"/>
      <c r="L75" s="6"/>
    </row>
    <row r="76" spans="2:12" ht="15">
      <c r="B76" s="2" t="s">
        <v>92</v>
      </c>
      <c r="C76" s="12">
        <v>262</v>
      </c>
      <c r="D76" s="12">
        <v>7.3</v>
      </c>
      <c r="E76" s="12">
        <v>6.3</v>
      </c>
      <c r="F76" s="12"/>
      <c r="G76" s="23"/>
      <c r="H76" s="23"/>
      <c r="I76" s="23"/>
      <c r="K76" s="14"/>
      <c r="L76" s="6"/>
    </row>
    <row r="77" spans="2:7" ht="15">
      <c r="B77" s="2"/>
      <c r="C77" s="12"/>
      <c r="D77" s="12"/>
      <c r="E77" s="12"/>
      <c r="F77" s="12"/>
      <c r="G77" s="16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2:J21"/>
  <sheetViews>
    <sheetView showGridLines="0" zoomScalePageLayoutView="125" workbookViewId="0" topLeftCell="A1"/>
  </sheetViews>
  <sheetFormatPr defaultColWidth="8.8515625" defaultRowHeight="15"/>
  <cols>
    <col min="1" max="1" width="8.8515625" style="1" customWidth="1"/>
    <col min="2" max="2" width="6.28125" style="1" customWidth="1"/>
    <col min="3" max="4" width="14.7109375" style="1" customWidth="1"/>
    <col min="5" max="5" width="10.7109375" style="1" bestFit="1" customWidth="1"/>
    <col min="6" max="6" width="12.421875" style="1" bestFit="1" customWidth="1"/>
    <col min="7" max="9" width="8.8515625" style="1" customWidth="1"/>
    <col min="10" max="10" width="11.140625" style="1" customWidth="1"/>
    <col min="11" max="16384" width="8.8515625" style="1" customWidth="1"/>
  </cols>
  <sheetData>
    <row r="2" spans="2:10" ht="31.5" customHeight="1">
      <c r="B2" s="202" t="s">
        <v>139</v>
      </c>
      <c r="C2" s="202"/>
      <c r="D2" s="202"/>
      <c r="E2" s="202"/>
      <c r="F2" s="202"/>
      <c r="J2" s="96"/>
    </row>
    <row r="3" ht="12.75">
      <c r="B3" s="86" t="s">
        <v>65</v>
      </c>
    </row>
    <row r="4" spans="2:6" ht="36">
      <c r="B4" s="24" t="s">
        <v>61</v>
      </c>
      <c r="C4" s="201" t="s">
        <v>62</v>
      </c>
      <c r="D4" s="201"/>
      <c r="E4" s="24" t="s">
        <v>105</v>
      </c>
      <c r="F4" s="24" t="s">
        <v>117</v>
      </c>
    </row>
    <row r="5" spans="2:9" ht="15">
      <c r="B5" s="25">
        <v>1</v>
      </c>
      <c r="C5" s="28" t="s">
        <v>93</v>
      </c>
      <c r="D5" s="28" t="s">
        <v>95</v>
      </c>
      <c r="E5" s="136">
        <v>14.6</v>
      </c>
      <c r="F5" s="136">
        <v>17.6</v>
      </c>
      <c r="H5" s="91"/>
      <c r="I5" s="91"/>
    </row>
    <row r="6" spans="2:9" ht="15">
      <c r="B6" s="26">
        <v>2</v>
      </c>
      <c r="C6" s="95" t="s">
        <v>92</v>
      </c>
      <c r="D6" s="95" t="s">
        <v>90</v>
      </c>
      <c r="E6" s="137">
        <v>9.5</v>
      </c>
      <c r="F6" s="137">
        <v>11.4</v>
      </c>
      <c r="H6" s="91"/>
      <c r="I6" s="91"/>
    </row>
    <row r="7" spans="2:9" ht="15">
      <c r="B7" s="26">
        <v>3</v>
      </c>
      <c r="C7" s="95" t="s">
        <v>93</v>
      </c>
      <c r="D7" s="95" t="s">
        <v>74</v>
      </c>
      <c r="E7" s="137">
        <v>6.1</v>
      </c>
      <c r="F7" s="137">
        <v>7.3</v>
      </c>
      <c r="H7" s="91"/>
      <c r="I7" s="91"/>
    </row>
    <row r="8" spans="2:9" ht="15">
      <c r="B8" s="26">
        <v>4</v>
      </c>
      <c r="C8" s="95" t="s">
        <v>93</v>
      </c>
      <c r="D8" s="95" t="s">
        <v>76</v>
      </c>
      <c r="E8" s="137">
        <v>6</v>
      </c>
      <c r="F8" s="137">
        <v>7.2</v>
      </c>
      <c r="H8" s="91"/>
      <c r="I8" s="91"/>
    </row>
    <row r="9" spans="2:9" ht="15">
      <c r="B9" s="26">
        <v>5</v>
      </c>
      <c r="C9" s="95" t="s">
        <v>74</v>
      </c>
      <c r="D9" s="95" t="s">
        <v>91</v>
      </c>
      <c r="E9" s="137">
        <v>5.4</v>
      </c>
      <c r="F9" s="137">
        <v>6.5</v>
      </c>
      <c r="H9" s="91"/>
      <c r="I9" s="91"/>
    </row>
    <row r="10" spans="2:9" ht="15">
      <c r="B10" s="26">
        <v>6</v>
      </c>
      <c r="C10" s="95" t="s">
        <v>71</v>
      </c>
      <c r="D10" s="95" t="s">
        <v>91</v>
      </c>
      <c r="E10" s="137">
        <v>4.1</v>
      </c>
      <c r="F10" s="137">
        <v>5</v>
      </c>
      <c r="H10" s="91"/>
      <c r="I10" s="91"/>
    </row>
    <row r="11" spans="2:9" ht="15">
      <c r="B11" s="26">
        <v>7</v>
      </c>
      <c r="C11" s="95" t="s">
        <v>84</v>
      </c>
      <c r="D11" s="95" t="s">
        <v>91</v>
      </c>
      <c r="E11" s="137">
        <v>3.6</v>
      </c>
      <c r="F11" s="137">
        <v>4.4</v>
      </c>
      <c r="H11" s="91"/>
      <c r="I11" s="91"/>
    </row>
    <row r="12" spans="2:9" ht="15">
      <c r="B12" s="26">
        <v>8</v>
      </c>
      <c r="C12" s="95" t="s">
        <v>95</v>
      </c>
      <c r="D12" s="95" t="s">
        <v>91</v>
      </c>
      <c r="E12" s="137">
        <v>3.6</v>
      </c>
      <c r="F12" s="137">
        <v>4.3</v>
      </c>
      <c r="H12" s="91"/>
      <c r="I12" s="91"/>
    </row>
    <row r="13" spans="2:9" ht="15">
      <c r="B13" s="26">
        <v>9</v>
      </c>
      <c r="C13" s="95" t="s">
        <v>73</v>
      </c>
      <c r="D13" s="95" t="s">
        <v>91</v>
      </c>
      <c r="E13" s="137">
        <v>2.6</v>
      </c>
      <c r="F13" s="137">
        <v>3.1</v>
      </c>
      <c r="H13" s="91"/>
      <c r="I13" s="91"/>
    </row>
    <row r="14" spans="2:9" ht="15">
      <c r="B14" s="26">
        <v>10</v>
      </c>
      <c r="C14" s="95" t="s">
        <v>82</v>
      </c>
      <c r="D14" s="95" t="s">
        <v>91</v>
      </c>
      <c r="E14" s="137">
        <v>2.4</v>
      </c>
      <c r="F14" s="137">
        <v>2.9</v>
      </c>
      <c r="H14" s="91"/>
      <c r="I14" s="91"/>
    </row>
    <row r="15" spans="2:9" ht="15">
      <c r="B15" s="26">
        <v>11</v>
      </c>
      <c r="C15" s="95" t="s">
        <v>138</v>
      </c>
      <c r="D15" s="95" t="s">
        <v>84</v>
      </c>
      <c r="E15" s="137">
        <v>2.3</v>
      </c>
      <c r="F15" s="137">
        <v>2.8</v>
      </c>
      <c r="H15" s="91"/>
      <c r="I15" s="91"/>
    </row>
    <row r="16" spans="2:9" ht="15">
      <c r="B16" s="26">
        <v>12</v>
      </c>
      <c r="C16" s="95" t="s">
        <v>83</v>
      </c>
      <c r="D16" s="95" t="s">
        <v>93</v>
      </c>
      <c r="E16" s="137">
        <v>2.2</v>
      </c>
      <c r="F16" s="137">
        <v>2.7</v>
      </c>
      <c r="H16" s="91"/>
      <c r="I16" s="91"/>
    </row>
    <row r="17" spans="2:9" ht="15">
      <c r="B17" s="26">
        <v>13</v>
      </c>
      <c r="C17" s="95" t="s">
        <v>68</v>
      </c>
      <c r="D17" s="95" t="s">
        <v>124</v>
      </c>
      <c r="E17" s="137">
        <v>1.8</v>
      </c>
      <c r="F17" s="137">
        <v>2.2</v>
      </c>
      <c r="H17" s="91"/>
      <c r="I17" s="91"/>
    </row>
    <row r="18" spans="2:9" ht="15">
      <c r="B18" s="26">
        <v>14</v>
      </c>
      <c r="C18" s="95" t="s">
        <v>67</v>
      </c>
      <c r="D18" s="95" t="s">
        <v>91</v>
      </c>
      <c r="E18" s="137">
        <v>1.8</v>
      </c>
      <c r="F18" s="137">
        <v>2.2</v>
      </c>
      <c r="H18" s="91"/>
      <c r="I18" s="91"/>
    </row>
    <row r="19" spans="2:9" ht="15">
      <c r="B19" s="26">
        <v>15</v>
      </c>
      <c r="C19" s="95" t="s">
        <v>93</v>
      </c>
      <c r="D19" s="95" t="s">
        <v>84</v>
      </c>
      <c r="E19" s="137">
        <v>1.2</v>
      </c>
      <c r="F19" s="137">
        <v>1.5</v>
      </c>
      <c r="H19" s="91"/>
      <c r="I19" s="91"/>
    </row>
    <row r="20" spans="2:6" ht="15">
      <c r="B20" s="198" t="s">
        <v>104</v>
      </c>
      <c r="C20" s="199"/>
      <c r="D20" s="199"/>
      <c r="E20" s="199"/>
      <c r="F20" s="199"/>
    </row>
    <row r="21" spans="2:6" ht="15">
      <c r="B21" s="200"/>
      <c r="C21" s="200"/>
      <c r="D21" s="200"/>
      <c r="E21" s="200"/>
      <c r="F21" s="200"/>
    </row>
  </sheetData>
  <mergeCells count="3">
    <mergeCell ref="B20:F21"/>
    <mergeCell ref="C4:D4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Artemis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Road freight transport statistics</dc:title>
  <dc:subject/>
  <dc:creator>Daniel.Ganea@artemis.lu</dc:creator>
  <cp:keywords/>
  <dc:description/>
  <cp:lastModifiedBy>Daniel Ganea</cp:lastModifiedBy>
  <dcterms:created xsi:type="dcterms:W3CDTF">2011-08-05T11:57:41Z</dcterms:created>
  <dcterms:modified xsi:type="dcterms:W3CDTF">2024-03-15T13:17:03Z</dcterms:modified>
  <cp:category/>
  <cp:version/>
  <cp:contentType/>
  <cp:contentStatus/>
</cp:coreProperties>
</file>