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28" yWindow="65428" windowWidth="23256" windowHeight="12576" tabRatio="723" activeTab="0"/>
  </bookViews>
  <sheets>
    <sheet name="Table 1" sheetId="2" r:id="rId1"/>
    <sheet name="Figure 1" sheetId="26" r:id="rId2"/>
    <sheet name="Figure 2" sheetId="4" r:id="rId3"/>
    <sheet name="Figure 3" sheetId="5" r:id="rId4"/>
    <sheet name="Figure 4" sheetId="9" r:id="rId5"/>
    <sheet name="Figure 5" sheetId="10" r:id="rId6"/>
    <sheet name="Figure 6" sheetId="16" r:id="rId7"/>
    <sheet name="Figure 7" sheetId="17" r:id="rId8"/>
    <sheet name="Table 2a" sheetId="12" r:id="rId9"/>
    <sheet name="Table 2b" sheetId="24" r:id="rId10"/>
    <sheet name="Table 2c" sheetId="25" r:id="rId1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<sst xmlns="http://schemas.openxmlformats.org/spreadsheetml/2006/main" count="352" uniqueCount="90">
  <si>
    <t>ENP-East countries</t>
  </si>
  <si>
    <t>Exports</t>
  </si>
  <si>
    <t>Imports</t>
  </si>
  <si>
    <t>Trade balance</t>
  </si>
  <si>
    <t>Armenia</t>
  </si>
  <si>
    <t>Belarus</t>
  </si>
  <si>
    <t>Moldova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</si>
  <si>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</si>
  <si>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</si>
  <si>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</si>
  <si>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</si>
  <si>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</si>
  <si>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</si>
  <si>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</si>
  <si>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</si>
  <si>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</si>
  <si>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</si>
  <si>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:</t>
  </si>
  <si>
    <t>Azerbaijan</t>
  </si>
  <si>
    <t>Georgia</t>
  </si>
  <si>
    <t>Ukraine</t>
  </si>
  <si>
    <r>
      <t>Source:</t>
    </r>
    <r>
      <rPr>
        <sz val="9"/>
        <rFont val="Arial"/>
        <family val="2"/>
      </rPr>
      <t xml:space="preserve"> Eurostat (online data code: ext_lt_maineu)</t>
    </r>
  </si>
  <si>
    <t>PARTNER/TIME</t>
  </si>
  <si>
    <t>2019</t>
  </si>
  <si>
    <t>0: Food and live animals</t>
  </si>
  <si>
    <t>1: Beverages and tobacco</t>
  </si>
  <si>
    <t>2: Crude materials (inedible) except fuels</t>
  </si>
  <si>
    <t>3: Mineral fuels, lubricants and related materials</t>
  </si>
  <si>
    <t>4: Animal and vegetable oils, fats and waxes</t>
  </si>
  <si>
    <t>5: Chemicals and related products n.e.s.</t>
  </si>
  <si>
    <t>6: Manufactured goods</t>
  </si>
  <si>
    <t>7: Machinery and transport equipment</t>
  </si>
  <si>
    <t>8: Miscellaneous manufactured articles</t>
  </si>
  <si>
    <r>
      <t>Source:</t>
    </r>
    <r>
      <rPr>
        <sz val="9"/>
        <rFont val="Arial"/>
        <family val="2"/>
      </rPr>
      <t xml:space="preserve"> Eurostat (online data code: DS-018995)</t>
    </r>
  </si>
  <si>
    <t>Italy</t>
  </si>
  <si>
    <t>Netherlands</t>
  </si>
  <si>
    <t>Hungary</t>
  </si>
  <si>
    <t>Poland</t>
  </si>
  <si>
    <t>Germany</t>
  </si>
  <si>
    <t>The EU and ENP-East countries</t>
  </si>
  <si>
    <t>Austria</t>
  </si>
  <si>
    <t>Bulgaria</t>
  </si>
  <si>
    <t>Croatia</t>
  </si>
  <si>
    <t>Cyprus</t>
  </si>
  <si>
    <t>Czechia</t>
  </si>
  <si>
    <t>Denmark</t>
  </si>
  <si>
    <t>Estonia</t>
  </si>
  <si>
    <t>Finland</t>
  </si>
  <si>
    <t>Greece</t>
  </si>
  <si>
    <t>Latvia</t>
  </si>
  <si>
    <t>Lithuania</t>
  </si>
  <si>
    <t>Luxembourg</t>
  </si>
  <si>
    <t>Malta</t>
  </si>
  <si>
    <t>Portugal</t>
  </si>
  <si>
    <t>Romania</t>
  </si>
  <si>
    <t>Slovakia</t>
  </si>
  <si>
    <t>Slovenia</t>
  </si>
  <si>
    <t>Sweden</t>
  </si>
  <si>
    <t>Spain</t>
  </si>
  <si>
    <t>EU (¹)</t>
  </si>
  <si>
    <t>Table 1: International trade in goods as a percentage of GDP, 2009-2019</t>
  </si>
  <si>
    <t>(¹) Extra-EU trade.</t>
  </si>
  <si>
    <r>
      <t>Source:</t>
    </r>
    <r>
      <rPr>
        <sz val="9"/>
        <rFont val="Arial"/>
        <family val="2"/>
      </rPr>
      <t xml:space="preserve"> Eurostat (online data codes: ext_lt_intratrd, nama_10_gdp, enpe_ext_sitc, enpe_nama_10_gdp)</t>
    </r>
  </si>
  <si>
    <r>
      <t>Source:</t>
    </r>
    <r>
      <rPr>
        <sz val="9"/>
        <rFont val="Arial"/>
        <family val="2"/>
      </rPr>
      <t xml:space="preserve"> Eurostat (online data code: enpe_ext_intro)</t>
    </r>
  </si>
  <si>
    <t>Rest of EU</t>
  </si>
  <si>
    <t>Statistics on international trade in goods</t>
  </si>
  <si>
    <t>France</t>
  </si>
  <si>
    <t>Belgium</t>
  </si>
  <si>
    <t>Ireland</t>
  </si>
  <si>
    <t>Note: As reported by EU Member States.</t>
  </si>
  <si>
    <t>(EUR billion)</t>
  </si>
  <si>
    <t>(% of GDP)</t>
  </si>
  <si>
    <t>(% of total exports)</t>
  </si>
  <si>
    <t>Figure 5: EU imports from ENP-East countries, 2009 and 2019</t>
  </si>
  <si>
    <t>Figure 4: EU exports to ENP-East countries, 2009 and 2019</t>
  </si>
  <si>
    <t>(% of total imports)</t>
  </si>
  <si>
    <t xml:space="preserve">Note: Azerbaijan and Ukraine not available. </t>
  </si>
  <si>
    <t>Figure 1: ENP-East countries' exports of goods to the EU, 2009-2019</t>
  </si>
  <si>
    <t>Figure 2: ENP-East countries' imports of goods from the EU, 2009-2019</t>
  </si>
  <si>
    <t>Figure 3: Share of the ENP-East countries in the EU's total imports and exports of goods, 2009-2019</t>
  </si>
  <si>
    <t>(% of total EU exports and imports)</t>
  </si>
  <si>
    <t>Figure 7: Imports of goods by the EU from ENP-East countries, 2009 and 2019</t>
  </si>
  <si>
    <t>Figure 6: Exports of goods by the EU to ENP-East countries, 2009 and 2019</t>
  </si>
  <si>
    <t>(EUR million)</t>
  </si>
  <si>
    <t>Table 2a: EU trade with Armenia and Azerbaijan, by product group, 2009 and 2019</t>
  </si>
  <si>
    <t>Table 2b: EU trade with Belarus and Georgia, by product group, 2009 and 2019</t>
  </si>
  <si>
    <t>Table 2c: EU trade with Moldova and Ukraine, by product group, 2009 and 2019</t>
  </si>
  <si>
    <t>9: Other</t>
  </si>
  <si>
    <t>Total</t>
  </si>
  <si>
    <t>Standard International Trade Classification (Rev.4)
sections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</si>
</sst>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.0"/>
    <numFmt numFmtId="166" formatCode="#,##0.0_i"/>
    <numFmt numFmtId="167" formatCode="#,##0.0"/>
    <numFmt numFmtId="168" formatCode="_-* #,##0\ _€_-;\-* #,##0\ _€_-;_-* &quot;-&quot;??\ _€_-;_-@_-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sz val="9"/>
      <color indexed="20"/>
      <name val="Arial"/>
      <family val="2"/>
    </font>
    <font>
      <b/>
      <sz val="9"/>
      <color indexed="8"/>
      <name val="Arial"/>
      <family val="2"/>
    </font>
    <font>
      <sz val="9"/>
      <color indexed="62"/>
      <name val="Arial"/>
      <family val="2"/>
    </font>
    <font>
      <i/>
      <sz val="9"/>
      <name val="Arial"/>
      <family val="2"/>
    </font>
    <font>
      <sz val="9"/>
      <color indexed="57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20"/>
      <name val="Arial"/>
      <family val="2"/>
    </font>
    <font>
      <sz val="8"/>
      <name val="Calibri"/>
      <family val="2"/>
      <scheme val="minor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i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/>
      <right/>
      <top style="hair">
        <color rgb="FFC0C0C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thin"/>
      <bottom/>
    </border>
    <border>
      <left/>
      <right style="hair">
        <color rgb="FFA6A6A6"/>
      </right>
      <top style="hair">
        <color rgb="FFC0C0C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hair">
        <color rgb="FFC0C0C0"/>
      </bottom>
    </border>
    <border>
      <left/>
      <right style="hair">
        <color rgb="FFA6A6A6"/>
      </right>
      <top/>
      <bottom style="hair">
        <color rgb="FFC0C0C0"/>
      </bottom>
    </border>
    <border>
      <left/>
      <right style="hair">
        <color rgb="FFA6A6A6"/>
      </right>
      <top/>
      <bottom/>
    </border>
    <border>
      <left/>
      <right style="hair">
        <color rgb="FFA6A6A6"/>
      </right>
      <top style="hair">
        <color rgb="FFC0C0C0"/>
      </top>
      <bottom/>
    </border>
    <border>
      <left/>
      <right style="hair">
        <color rgb="FFA6A6A6"/>
      </right>
      <top/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166" fontId="13" fillId="0" borderId="0" applyFill="0" applyBorder="0" applyProtection="0">
      <alignment horizontal="right"/>
    </xf>
  </cellStyleXfs>
  <cellXfs count="192">
    <xf numFmtId="0" fontId="0" fillId="0" borderId="0" xfId="0"/>
    <xf numFmtId="165" fontId="3" fillId="0" borderId="0" xfId="20" applyNumberFormat="1" applyFont="1" applyFill="1" applyAlignment="1">
      <alignment vertical="center"/>
    </xf>
    <xf numFmtId="0" fontId="3" fillId="0" borderId="0" xfId="20" applyFont="1" applyFill="1" applyAlignment="1">
      <alignment/>
    </xf>
    <xf numFmtId="0" fontId="3" fillId="0" borderId="0" xfId="20" applyFont="1" applyFill="1" applyBorder="1" applyAlignment="1">
      <alignment horizontal="left"/>
    </xf>
    <xf numFmtId="0" fontId="4" fillId="0" borderId="0" xfId="20" applyFont="1" applyAlignment="1">
      <alignment/>
    </xf>
    <xf numFmtId="0" fontId="5" fillId="0" borderId="0" xfId="20" applyFont="1" applyFill="1" applyBorder="1" applyAlignment="1">
      <alignment/>
    </xf>
    <xf numFmtId="0" fontId="6" fillId="0" borderId="0" xfId="20" applyFont="1" applyFill="1" applyBorder="1" applyAlignment="1">
      <alignment horizontal="right"/>
    </xf>
    <xf numFmtId="0" fontId="7" fillId="0" borderId="0" xfId="20" applyFont="1" applyFill="1" applyAlignment="1">
      <alignment/>
    </xf>
    <xf numFmtId="0" fontId="8" fillId="0" borderId="0" xfId="20" applyFont="1" applyFill="1" applyBorder="1" applyAlignment="1">
      <alignment vertical="center"/>
    </xf>
    <xf numFmtId="0" fontId="7" fillId="0" borderId="0" xfId="20" applyFont="1" applyFill="1" applyBorder="1" applyAlignment="1">
      <alignment horizontal="left"/>
    </xf>
    <xf numFmtId="0" fontId="7" fillId="0" borderId="0" xfId="20" applyFont="1" applyFill="1" applyAlignment="1">
      <alignment horizontal="left"/>
    </xf>
    <xf numFmtId="0" fontId="7" fillId="0" borderId="0" xfId="20" applyFont="1" applyFill="1" applyBorder="1" applyAlignment="1">
      <alignment/>
    </xf>
    <xf numFmtId="0" fontId="10" fillId="0" borderId="0" xfId="20" applyFont="1" applyAlignment="1">
      <alignment/>
    </xf>
    <xf numFmtId="0" fontId="11" fillId="0" borderId="0" xfId="20" applyFont="1" applyAlignment="1">
      <alignment/>
    </xf>
    <xf numFmtId="0" fontId="11" fillId="0" borderId="0" xfId="20" applyFont="1" applyFill="1" applyAlignment="1">
      <alignment/>
    </xf>
    <xf numFmtId="0" fontId="12" fillId="0" borderId="0" xfId="20" applyFont="1" applyAlignment="1">
      <alignment/>
    </xf>
    <xf numFmtId="2" fontId="12" fillId="0" borderId="0" xfId="20" applyNumberFormat="1" applyFont="1" applyAlignment="1">
      <alignment/>
    </xf>
    <xf numFmtId="0" fontId="12" fillId="0" borderId="0" xfId="20" applyFont="1" applyFill="1" applyAlignment="1">
      <alignment/>
    </xf>
    <xf numFmtId="2" fontId="9" fillId="0" borderId="0" xfId="20" applyNumberFormat="1" applyFont="1" applyFill="1" applyAlignment="1">
      <alignment horizontal="left"/>
    </xf>
    <xf numFmtId="4" fontId="9" fillId="0" borderId="0" xfId="20" applyNumberFormat="1" applyFont="1" applyFill="1" applyAlignment="1">
      <alignment horizontal="right"/>
    </xf>
    <xf numFmtId="0" fontId="5" fillId="0" borderId="1" xfId="20" applyFont="1" applyFill="1" applyBorder="1" applyAlignment="1">
      <alignment horizontal="left" vertical="center"/>
    </xf>
    <xf numFmtId="0" fontId="5" fillId="0" borderId="2" xfId="20" applyFont="1" applyFill="1" applyBorder="1" applyAlignment="1">
      <alignment horizontal="left" vertical="center"/>
    </xf>
    <xf numFmtId="0" fontId="2" fillId="0" borderId="0" xfId="20" applyFont="1" applyFill="1" applyBorder="1" applyAlignment="1">
      <alignment vertical="center"/>
    </xf>
    <xf numFmtId="0" fontId="2" fillId="0" borderId="0" xfId="20" applyNumberFormat="1" applyFont="1" applyAlignment="1">
      <alignment horizontal="left" wrapText="1"/>
    </xf>
    <xf numFmtId="0" fontId="11" fillId="0" borderId="0" xfId="20" applyFont="1" applyFill="1" applyBorder="1" applyAlignment="1">
      <alignment/>
    </xf>
    <xf numFmtId="0" fontId="2" fillId="0" borderId="0" xfId="20" applyFont="1" applyFill="1" applyAlignment="1">
      <alignment/>
    </xf>
    <xf numFmtId="0" fontId="2" fillId="0" borderId="0" xfId="20" applyFont="1" applyAlignment="1">
      <alignment/>
    </xf>
    <xf numFmtId="0" fontId="5" fillId="0" borderId="3" xfId="20" applyFont="1" applyFill="1" applyBorder="1" applyAlignment="1">
      <alignment horizontal="left" vertical="center"/>
    </xf>
    <xf numFmtId="166" fontId="13" fillId="0" borderId="4" xfId="21" applyFont="1" applyBorder="1" applyAlignment="1">
      <alignment horizontal="right"/>
    </xf>
    <xf numFmtId="166" fontId="13" fillId="0" borderId="5" xfId="21" applyFont="1" applyBorder="1" applyAlignment="1">
      <alignment horizontal="right"/>
    </xf>
    <xf numFmtId="0" fontId="5" fillId="0" borderId="6" xfId="20" applyFont="1" applyFill="1" applyBorder="1" applyAlignment="1">
      <alignment horizontal="left" vertical="center"/>
    </xf>
    <xf numFmtId="0" fontId="5" fillId="0" borderId="7" xfId="20" applyFont="1" applyFill="1" applyBorder="1" applyAlignment="1">
      <alignment horizontal="left" vertical="center"/>
    </xf>
    <xf numFmtId="166" fontId="13" fillId="0" borderId="0" xfId="21" applyFont="1" applyBorder="1" applyAlignment="1">
      <alignment horizontal="right"/>
    </xf>
    <xf numFmtId="0" fontId="10" fillId="0" borderId="0" xfId="20" applyFont="1" applyBorder="1" applyAlignment="1">
      <alignment horizontal="left"/>
    </xf>
    <xf numFmtId="0" fontId="2" fillId="0" borderId="0" xfId="20" applyFont="1" applyAlignment="1">
      <alignment horizontal="right"/>
    </xf>
    <xf numFmtId="0" fontId="5" fillId="0" borderId="0" xfId="20" applyFont="1" applyAlignment="1">
      <alignment horizontal="left"/>
    </xf>
    <xf numFmtId="0" fontId="15" fillId="0" borderId="0" xfId="20" applyFont="1" applyFill="1" applyAlignment="1">
      <alignment horizontal="left"/>
    </xf>
    <xf numFmtId="0" fontId="2" fillId="0" borderId="0" xfId="20" applyFont="1" applyAlignment="1">
      <alignment horizontal="left"/>
    </xf>
    <xf numFmtId="0" fontId="2" fillId="0" borderId="0" xfId="20" applyFont="1" applyBorder="1" applyAlignment="1">
      <alignment horizontal="right"/>
    </xf>
    <xf numFmtId="165" fontId="2" fillId="0" borderId="0" xfId="20" applyNumberFormat="1" applyFont="1" applyBorder="1" applyAlignment="1">
      <alignment horizontal="right"/>
    </xf>
    <xf numFmtId="0" fontId="13" fillId="0" borderId="0" xfId="0" applyFont="1" applyBorder="1"/>
    <xf numFmtId="166" fontId="13" fillId="0" borderId="8" xfId="21" applyFont="1" applyBorder="1" applyAlignment="1">
      <alignment horizontal="right"/>
    </xf>
    <xf numFmtId="166" fontId="13" fillId="0" borderId="9" xfId="21" applyFont="1" applyBorder="1" applyAlignment="1">
      <alignment horizontal="right"/>
    </xf>
    <xf numFmtId="0" fontId="2" fillId="0" borderId="0" xfId="0" applyFont="1"/>
    <xf numFmtId="0" fontId="2" fillId="2" borderId="10" xfId="0" applyFont="1" applyFill="1" applyBorder="1"/>
    <xf numFmtId="167" fontId="2" fillId="0" borderId="10" xfId="0" applyNumberFormat="1" applyFont="1" applyBorder="1"/>
    <xf numFmtId="0" fontId="13" fillId="0" borderId="0" xfId="0" applyFont="1"/>
    <xf numFmtId="0" fontId="10" fillId="0" borderId="0" xfId="20" applyFont="1" applyBorder="1" applyAlignment="1">
      <alignment/>
    </xf>
    <xf numFmtId="0" fontId="5" fillId="3" borderId="9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4" fontId="10" fillId="4" borderId="0" xfId="20" applyNumberFormat="1" applyFont="1" applyFill="1" applyBorder="1" applyAlignment="1">
      <alignment/>
    </xf>
    <xf numFmtId="0" fontId="10" fillId="0" borderId="0" xfId="20" applyNumberFormat="1" applyFont="1" applyFill="1" applyBorder="1" applyAlignment="1">
      <alignment/>
    </xf>
    <xf numFmtId="0" fontId="10" fillId="4" borderId="0" xfId="20" applyNumberFormat="1" applyFont="1" applyFill="1" applyBorder="1" applyAlignment="1">
      <alignment/>
    </xf>
    <xf numFmtId="0" fontId="5" fillId="0" borderId="0" xfId="20" applyFont="1" applyAlignment="1">
      <alignment vertical="center"/>
    </xf>
    <xf numFmtId="0" fontId="4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5" fillId="0" borderId="0" xfId="20" applyFont="1" applyFill="1" applyBorder="1" applyAlignment="1">
      <alignment vertical="center"/>
    </xf>
    <xf numFmtId="0" fontId="3" fillId="0" borderId="0" xfId="20" applyFont="1" applyAlignment="1">
      <alignment vertical="center"/>
    </xf>
    <xf numFmtId="0" fontId="3" fillId="0" borderId="0" xfId="20" applyFont="1" applyFill="1" applyAlignment="1">
      <alignment vertical="center"/>
    </xf>
    <xf numFmtId="1" fontId="5" fillId="3" borderId="13" xfId="20" applyNumberFormat="1" applyFont="1" applyFill="1" applyBorder="1" applyAlignment="1" quotePrefix="1">
      <alignment horizontal="center" vertical="center"/>
    </xf>
    <xf numFmtId="0" fontId="5" fillId="3" borderId="13" xfId="20" applyFont="1" applyFill="1" applyBorder="1" applyAlignment="1">
      <alignment horizontal="left" vertical="center"/>
    </xf>
    <xf numFmtId="0" fontId="5" fillId="0" borderId="7" xfId="20" applyFont="1" applyBorder="1" applyAlignment="1">
      <alignment horizontal="left" vertical="center"/>
    </xf>
    <xf numFmtId="0" fontId="5" fillId="0" borderId="9" xfId="20" applyFont="1" applyBorder="1" applyAlignment="1">
      <alignment horizontal="left" vertical="center"/>
    </xf>
    <xf numFmtId="0" fontId="5" fillId="3" borderId="13" xfId="20" applyNumberFormat="1" applyFont="1" applyFill="1" applyBorder="1" applyAlignment="1">
      <alignment horizontal="center" vertical="center"/>
    </xf>
    <xf numFmtId="0" fontId="5" fillId="5" borderId="14" xfId="20" applyNumberFormat="1" applyFont="1" applyFill="1" applyBorder="1" applyAlignment="1">
      <alignment horizontal="left" vertical="center"/>
    </xf>
    <xf numFmtId="0" fontId="12" fillId="0" borderId="0" xfId="20" applyFont="1" applyFill="1" applyBorder="1" applyAlignment="1">
      <alignment/>
    </xf>
    <xf numFmtId="166" fontId="13" fillId="0" borderId="6" xfId="21" applyFont="1" applyBorder="1" applyAlignment="1">
      <alignment horizontal="right"/>
    </xf>
    <xf numFmtId="166" fontId="13" fillId="0" borderId="11" xfId="21" applyFont="1" applyBorder="1" applyAlignment="1">
      <alignment horizontal="right"/>
    </xf>
    <xf numFmtId="166" fontId="13" fillId="0" borderId="1" xfId="21" applyFont="1" applyBorder="1" applyAlignment="1">
      <alignment horizontal="right"/>
    </xf>
    <xf numFmtId="166" fontId="13" fillId="0" borderId="15" xfId="21" applyFont="1" applyBorder="1" applyAlignment="1">
      <alignment horizontal="right"/>
    </xf>
    <xf numFmtId="166" fontId="13" fillId="0" borderId="7" xfId="21" applyFont="1" applyBorder="1" applyAlignment="1">
      <alignment horizontal="right"/>
    </xf>
    <xf numFmtId="166" fontId="13" fillId="0" borderId="2" xfId="21" applyFont="1" applyBorder="1" applyAlignment="1">
      <alignment horizontal="right"/>
    </xf>
    <xf numFmtId="0" fontId="2" fillId="0" borderId="0" xfId="20" applyFont="1" applyFill="1" applyBorder="1" applyAlignment="1">
      <alignment/>
    </xf>
    <xf numFmtId="0" fontId="5" fillId="0" borderId="0" xfId="20" applyFont="1" applyFill="1" applyAlignment="1">
      <alignment horizontal="left"/>
    </xf>
    <xf numFmtId="0" fontId="2" fillId="0" borderId="0" xfId="20" applyFont="1" applyFill="1" applyBorder="1" applyAlignment="1">
      <alignment horizontal="left"/>
    </xf>
    <xf numFmtId="0" fontId="5" fillId="0" borderId="9" xfId="20" applyFont="1" applyFill="1" applyBorder="1" applyAlignment="1">
      <alignment horizontal="left" vertical="center"/>
    </xf>
    <xf numFmtId="0" fontId="5" fillId="0" borderId="0" xfId="20" applyFont="1" applyFill="1" applyAlignment="1">
      <alignment/>
    </xf>
    <xf numFmtId="0" fontId="5" fillId="0" borderId="0" xfId="20" applyFont="1" applyFill="1" applyBorder="1" applyAlignment="1">
      <alignment horizontal="left" vertical="center"/>
    </xf>
    <xf numFmtId="166" fontId="13" fillId="0" borderId="16" xfId="21" applyFont="1" applyBorder="1" applyAlignment="1">
      <alignment horizontal="right"/>
    </xf>
    <xf numFmtId="0" fontId="5" fillId="0" borderId="13" xfId="20" applyFont="1" applyFill="1" applyBorder="1" applyAlignment="1">
      <alignment horizontal="left" vertical="center"/>
    </xf>
    <xf numFmtId="0" fontId="5" fillId="0" borderId="17" xfId="20" applyFont="1" applyFill="1" applyBorder="1" applyAlignment="1">
      <alignment horizontal="left" vertical="center"/>
    </xf>
    <xf numFmtId="166" fontId="13" fillId="0" borderId="13" xfId="21" applyFont="1" applyBorder="1" applyAlignment="1">
      <alignment horizontal="right"/>
    </xf>
    <xf numFmtId="0" fontId="2" fillId="0" borderId="14" xfId="20" applyFont="1" applyFill="1" applyBorder="1" applyAlignment="1">
      <alignment/>
    </xf>
    <xf numFmtId="0" fontId="5" fillId="0" borderId="0" xfId="20" applyFont="1" applyBorder="1" applyAlignment="1">
      <alignment horizontal="left" vertical="center"/>
    </xf>
    <xf numFmtId="0" fontId="5" fillId="3" borderId="18" xfId="20" applyNumberFormat="1" applyFont="1" applyFill="1" applyBorder="1" applyAlignment="1">
      <alignment horizontal="center" vertical="center"/>
    </xf>
    <xf numFmtId="166" fontId="13" fillId="0" borderId="12" xfId="21" applyFont="1" applyBorder="1" applyAlignment="1">
      <alignment horizontal="right"/>
    </xf>
    <xf numFmtId="0" fontId="5" fillId="3" borderId="18" xfId="20" applyNumberFormat="1" applyFont="1" applyFill="1" applyBorder="1" applyAlignment="1">
      <alignment horizontal="center" vertical="center"/>
    </xf>
    <xf numFmtId="0" fontId="2" fillId="0" borderId="0" xfId="20" applyFont="1" applyAlignment="1">
      <alignment vertical="center"/>
    </xf>
    <xf numFmtId="3" fontId="2" fillId="0" borderId="0" xfId="20" applyNumberFormat="1" applyFont="1" applyAlignment="1" quotePrefix="1">
      <alignment horizontal="left" vertical="center"/>
    </xf>
    <xf numFmtId="0" fontId="2" fillId="0" borderId="0" xfId="20" applyFont="1" applyAlignment="1">
      <alignment horizontal="left" vertical="center"/>
    </xf>
    <xf numFmtId="0" fontId="2" fillId="0" borderId="0" xfId="20" applyFont="1" applyFill="1" applyAlignment="1">
      <alignment vertical="center"/>
    </xf>
    <xf numFmtId="1" fontId="2" fillId="0" borderId="0" xfId="20" applyNumberFormat="1" applyFont="1" applyFill="1" applyAlignment="1" quotePrefix="1">
      <alignment horizontal="right" vertical="center"/>
    </xf>
    <xf numFmtId="1" fontId="2" fillId="0" borderId="0" xfId="20" applyNumberFormat="1" applyFont="1" applyAlignment="1" quotePrefix="1">
      <alignment horizontal="right" vertical="center"/>
    </xf>
    <xf numFmtId="166" fontId="13" fillId="0" borderId="3" xfId="21" applyNumberFormat="1" applyFont="1" applyFill="1" applyBorder="1" applyAlignment="1">
      <alignment horizontal="right"/>
    </xf>
    <xf numFmtId="1" fontId="2" fillId="0" borderId="0" xfId="20" applyNumberFormat="1" applyFont="1" applyFill="1" applyAlignment="1">
      <alignment vertical="center"/>
    </xf>
    <xf numFmtId="165" fontId="2" fillId="0" borderId="0" xfId="20" applyNumberFormat="1" applyFont="1" applyFill="1" applyAlignment="1">
      <alignment vertical="center"/>
    </xf>
    <xf numFmtId="165" fontId="2" fillId="0" borderId="0" xfId="20" applyNumberFormat="1" applyFont="1" applyAlignment="1">
      <alignment vertical="center"/>
    </xf>
    <xf numFmtId="166" fontId="13" fillId="0" borderId="1" xfId="21" applyNumberFormat="1" applyFont="1" applyFill="1" applyBorder="1" applyAlignment="1">
      <alignment horizontal="right"/>
    </xf>
    <xf numFmtId="166" fontId="13" fillId="0" borderId="9" xfId="21" applyNumberFormat="1" applyFont="1" applyFill="1" applyBorder="1" applyAlignment="1">
      <alignment horizontal="right"/>
    </xf>
    <xf numFmtId="166" fontId="13" fillId="0" borderId="0" xfId="21" applyNumberFormat="1" applyFont="1" applyBorder="1" applyAlignment="1">
      <alignment horizontal="right"/>
    </xf>
    <xf numFmtId="0" fontId="2" fillId="0" borderId="0" xfId="20" applyNumberFormat="1" applyFont="1" applyFill="1" applyBorder="1" applyAlignment="1">
      <alignment/>
    </xf>
    <xf numFmtId="0" fontId="2" fillId="4" borderId="0" xfId="20" applyFont="1" applyFill="1" applyAlignment="1">
      <alignment vertical="center"/>
    </xf>
    <xf numFmtId="165" fontId="2" fillId="4" borderId="0" xfId="20" applyNumberFormat="1" applyFont="1" applyFill="1" applyAlignment="1">
      <alignment vertical="center"/>
    </xf>
    <xf numFmtId="0" fontId="2" fillId="4" borderId="0" xfId="20" applyNumberFormat="1" applyFont="1" applyFill="1" applyBorder="1" applyAlignment="1">
      <alignment/>
    </xf>
    <xf numFmtId="0" fontId="13" fillId="0" borderId="0" xfId="0" applyFont="1" applyAlignment="1">
      <alignment vertical="center"/>
    </xf>
    <xf numFmtId="166" fontId="13" fillId="0" borderId="6" xfId="21" applyFont="1" applyBorder="1" applyAlignment="1">
      <alignment horizontal="right" indent="3"/>
    </xf>
    <xf numFmtId="166" fontId="13" fillId="0" borderId="1" xfId="21" applyFont="1" applyBorder="1" applyAlignment="1">
      <alignment horizontal="right" indent="3"/>
    </xf>
    <xf numFmtId="166" fontId="13" fillId="0" borderId="9" xfId="21" applyFont="1" applyBorder="1" applyAlignment="1">
      <alignment horizontal="right" indent="3"/>
    </xf>
    <xf numFmtId="0" fontId="17" fillId="0" borderId="0" xfId="20" applyFont="1" applyFill="1" applyAlignment="1">
      <alignment horizontal="left"/>
    </xf>
    <xf numFmtId="0" fontId="1" fillId="0" borderId="0" xfId="20" applyFont="1" applyFill="1" applyAlignment="1">
      <alignment horizontal="left"/>
    </xf>
    <xf numFmtId="166" fontId="2" fillId="5" borderId="14" xfId="20" applyNumberFormat="1" applyFont="1" applyFill="1" applyBorder="1" applyAlignment="1">
      <alignment horizontal="right" vertical="center" indent="3"/>
    </xf>
    <xf numFmtId="166" fontId="13" fillId="0" borderId="4" xfId="21" applyFont="1" applyBorder="1" applyAlignment="1">
      <alignment horizontal="right" indent="3"/>
    </xf>
    <xf numFmtId="166" fontId="13" fillId="0" borderId="11" xfId="21" applyFont="1" applyBorder="1" applyAlignment="1">
      <alignment horizontal="right" indent="3"/>
    </xf>
    <xf numFmtId="166" fontId="14" fillId="0" borderId="1" xfId="21" applyFont="1" applyBorder="1" applyAlignment="1">
      <alignment horizontal="right" indent="3"/>
    </xf>
    <xf numFmtId="166" fontId="13" fillId="0" borderId="15" xfId="21" applyFont="1" applyBorder="1" applyAlignment="1">
      <alignment horizontal="right" indent="3"/>
    </xf>
    <xf numFmtId="166" fontId="13" fillId="0" borderId="7" xfId="21" applyFont="1" applyBorder="1" applyAlignment="1">
      <alignment horizontal="right" indent="3"/>
    </xf>
    <xf numFmtId="166" fontId="14" fillId="0" borderId="7" xfId="21" applyFont="1" applyBorder="1" applyAlignment="1">
      <alignment horizontal="right" indent="3"/>
    </xf>
    <xf numFmtId="166" fontId="2" fillId="0" borderId="4" xfId="20" applyNumberFormat="1" applyFont="1" applyFill="1" applyBorder="1" applyAlignment="1">
      <alignment horizontal="right" vertical="center" indent="3"/>
    </xf>
    <xf numFmtId="166" fontId="2" fillId="0" borderId="6" xfId="20" applyNumberFormat="1" applyFont="1" applyFill="1" applyBorder="1" applyAlignment="1">
      <alignment horizontal="right" vertical="center" indent="3"/>
    </xf>
    <xf numFmtId="166" fontId="2" fillId="0" borderId="11" xfId="20" applyNumberFormat="1" applyFont="1" applyFill="1" applyBorder="1" applyAlignment="1">
      <alignment horizontal="right" vertical="center" indent="3"/>
    </xf>
    <xf numFmtId="166" fontId="2" fillId="0" borderId="1" xfId="20" applyNumberFormat="1" applyFont="1" applyFill="1" applyBorder="1" applyAlignment="1">
      <alignment horizontal="right" vertical="center" indent="3"/>
    </xf>
    <xf numFmtId="166" fontId="2" fillId="0" borderId="15" xfId="20" applyNumberFormat="1" applyFont="1" applyFill="1" applyBorder="1" applyAlignment="1">
      <alignment horizontal="right" vertical="center" indent="3"/>
    </xf>
    <xf numFmtId="166" fontId="2" fillId="0" borderId="7" xfId="20" applyNumberFormat="1" applyFont="1" applyFill="1" applyBorder="1" applyAlignment="1">
      <alignment horizontal="right" vertical="center" indent="3"/>
    </xf>
    <xf numFmtId="166" fontId="13" fillId="0" borderId="2" xfId="21" applyFont="1" applyBorder="1" applyAlignment="1">
      <alignment horizontal="right" indent="3"/>
    </xf>
    <xf numFmtId="166" fontId="14" fillId="0" borderId="2" xfId="21" applyFont="1" applyBorder="1" applyAlignment="1">
      <alignment horizontal="right" indent="3"/>
    </xf>
    <xf numFmtId="166" fontId="13" fillId="0" borderId="5" xfId="21" applyFont="1" applyBorder="1" applyAlignment="1">
      <alignment horizontal="right" indent="3"/>
    </xf>
    <xf numFmtId="0" fontId="1" fillId="0" borderId="0" xfId="20" applyFont="1" applyFill="1" applyBorder="1" applyAlignment="1">
      <alignment horizontal="left"/>
    </xf>
    <xf numFmtId="0" fontId="2" fillId="0" borderId="13" xfId="20" applyFont="1" applyFill="1" applyBorder="1" applyAlignment="1">
      <alignment horizontal="left"/>
    </xf>
    <xf numFmtId="0" fontId="17" fillId="0" borderId="0" xfId="20" applyFont="1" applyFill="1" applyBorder="1" applyAlignment="1">
      <alignment horizontal="left"/>
    </xf>
    <xf numFmtId="166" fontId="13" fillId="0" borderId="7" xfId="21" applyNumberFormat="1" applyFont="1" applyFill="1" applyBorder="1" applyAlignment="1">
      <alignment horizontal="right"/>
    </xf>
    <xf numFmtId="0" fontId="17" fillId="0" borderId="0" xfId="20" applyFont="1" applyAlignment="1">
      <alignment horizontal="left" vertical="center"/>
    </xf>
    <xf numFmtId="3" fontId="1" fillId="0" borderId="0" xfId="20" applyNumberFormat="1" applyFont="1" applyAlignment="1" quotePrefix="1">
      <alignment horizontal="left" vertical="center"/>
    </xf>
    <xf numFmtId="166" fontId="13" fillId="0" borderId="12" xfId="21" applyFont="1" applyBorder="1" applyAlignment="1">
      <alignment horizontal="right" indent="3"/>
    </xf>
    <xf numFmtId="0" fontId="5" fillId="3" borderId="1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166" fontId="13" fillId="0" borderId="19" xfId="21" applyFont="1" applyBorder="1" applyAlignment="1">
      <alignment horizontal="right" indent="3"/>
    </xf>
    <xf numFmtId="166" fontId="13" fillId="0" borderId="20" xfId="21" applyFont="1" applyBorder="1" applyAlignment="1">
      <alignment horizontal="right" indent="3"/>
    </xf>
    <xf numFmtId="166" fontId="13" fillId="0" borderId="21" xfId="21" applyFont="1" applyBorder="1" applyAlignment="1">
      <alignment horizontal="right" indent="3"/>
    </xf>
    <xf numFmtId="166" fontId="13" fillId="0" borderId="17" xfId="21" applyFont="1" applyBorder="1" applyAlignment="1">
      <alignment horizontal="right" indent="3"/>
    </xf>
    <xf numFmtId="166" fontId="13" fillId="0" borderId="22" xfId="21" applyFont="1" applyBorder="1" applyAlignment="1">
      <alignment horizontal="right" indent="3"/>
    </xf>
    <xf numFmtId="166" fontId="13" fillId="0" borderId="3" xfId="21" applyFont="1" applyBorder="1" applyAlignment="1">
      <alignment horizontal="right" indent="3"/>
    </xf>
    <xf numFmtId="0" fontId="5" fillId="0" borderId="8" xfId="0" applyFont="1" applyBorder="1" applyAlignment="1">
      <alignment vertical="center"/>
    </xf>
    <xf numFmtId="166" fontId="13" fillId="0" borderId="8" xfId="21" applyFont="1" applyBorder="1" applyAlignment="1">
      <alignment horizontal="right" indent="3"/>
    </xf>
    <xf numFmtId="166" fontId="13" fillId="0" borderId="23" xfId="21" applyFont="1" applyBorder="1" applyAlignment="1">
      <alignment horizontal="right" indent="3"/>
    </xf>
    <xf numFmtId="166" fontId="13" fillId="0" borderId="0" xfId="21" applyFont="1" applyBorder="1" applyAlignment="1">
      <alignment horizontal="right" indent="3"/>
    </xf>
    <xf numFmtId="0" fontId="8" fillId="0" borderId="0" xfId="20" applyFont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vertical="center"/>
    </xf>
    <xf numFmtId="166" fontId="13" fillId="0" borderId="24" xfId="21" applyFont="1" applyBorder="1" applyAlignment="1">
      <alignment horizontal="right" indent="3"/>
    </xf>
    <xf numFmtId="0" fontId="5" fillId="0" borderId="19" xfId="0" applyFont="1" applyBorder="1" applyAlignment="1">
      <alignment vertical="center"/>
    </xf>
    <xf numFmtId="166" fontId="13" fillId="0" borderId="11" xfId="21" applyFont="1" applyFill="1" applyBorder="1" applyAlignment="1">
      <alignment horizontal="right" indent="3"/>
    </xf>
    <xf numFmtId="166" fontId="13" fillId="0" borderId="21" xfId="21" applyFont="1" applyFill="1" applyBorder="1" applyAlignment="1">
      <alignment horizontal="right" indent="3"/>
    </xf>
    <xf numFmtId="166" fontId="13" fillId="0" borderId="1" xfId="21" applyFont="1" applyFill="1" applyBorder="1" applyAlignment="1">
      <alignment horizontal="right" indent="3"/>
    </xf>
    <xf numFmtId="0" fontId="5" fillId="3" borderId="13" xfId="20" applyFont="1" applyFill="1" applyBorder="1" applyAlignment="1">
      <alignment horizontal="center" vertical="center"/>
    </xf>
    <xf numFmtId="0" fontId="2" fillId="0" borderId="3" xfId="20" applyFont="1" applyBorder="1" applyAlignment="1">
      <alignment vertical="center"/>
    </xf>
    <xf numFmtId="0" fontId="2" fillId="4" borderId="3" xfId="20" applyFont="1" applyFill="1" applyBorder="1" applyAlignment="1">
      <alignment vertical="center"/>
    </xf>
    <xf numFmtId="0" fontId="2" fillId="0" borderId="1" xfId="20" applyFont="1" applyBorder="1" applyAlignment="1">
      <alignment vertical="center"/>
    </xf>
    <xf numFmtId="0" fontId="2" fillId="4" borderId="1" xfId="20" applyFont="1" applyFill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2" fillId="0" borderId="14" xfId="20" applyFont="1" applyBorder="1" applyAlignment="1">
      <alignment vertical="center"/>
    </xf>
    <xf numFmtId="168" fontId="2" fillId="4" borderId="3" xfId="18" applyNumberFormat="1" applyFont="1" applyFill="1" applyBorder="1" applyAlignment="1">
      <alignment vertical="center"/>
    </xf>
    <xf numFmtId="168" fontId="2" fillId="4" borderId="1" xfId="18" applyNumberFormat="1" applyFont="1" applyFill="1" applyBorder="1" applyAlignment="1">
      <alignment vertical="center"/>
    </xf>
    <xf numFmtId="168" fontId="2" fillId="0" borderId="9" xfId="18" applyNumberFormat="1" applyFont="1" applyBorder="1" applyAlignment="1">
      <alignment vertical="center"/>
    </xf>
    <xf numFmtId="3" fontId="2" fillId="4" borderId="3" xfId="20" applyNumberFormat="1" applyFont="1" applyFill="1" applyBorder="1" applyAlignment="1">
      <alignment vertical="center"/>
    </xf>
    <xf numFmtId="3" fontId="2" fillId="0" borderId="1" xfId="20" applyNumberFormat="1" applyFont="1" applyBorder="1" applyAlignment="1">
      <alignment vertical="center"/>
    </xf>
    <xf numFmtId="0" fontId="2" fillId="0" borderId="1" xfId="20" applyNumberFormat="1" applyFont="1" applyBorder="1" applyAlignment="1">
      <alignment vertical="center"/>
    </xf>
    <xf numFmtId="3" fontId="2" fillId="4" borderId="1" xfId="20" applyNumberFormat="1" applyFont="1" applyFill="1" applyBorder="1" applyAlignment="1">
      <alignment vertical="center"/>
    </xf>
    <xf numFmtId="3" fontId="10" fillId="4" borderId="1" xfId="20" applyNumberFormat="1" applyFont="1" applyFill="1" applyBorder="1" applyAlignment="1">
      <alignment/>
    </xf>
    <xf numFmtId="3" fontId="2" fillId="4" borderId="1" xfId="20" applyNumberFormat="1" applyFont="1" applyFill="1" applyBorder="1" applyAlignment="1">
      <alignment/>
    </xf>
    <xf numFmtId="3" fontId="2" fillId="0" borderId="9" xfId="20" applyNumberFormat="1" applyFont="1" applyBorder="1" applyAlignment="1">
      <alignment vertical="center"/>
    </xf>
    <xf numFmtId="3" fontId="2" fillId="4" borderId="9" xfId="20" applyNumberFormat="1" applyFont="1" applyFill="1" applyBorder="1" applyAlignment="1">
      <alignment vertical="center"/>
    </xf>
    <xf numFmtId="0" fontId="5" fillId="3" borderId="18" xfId="20" applyNumberFormat="1" applyFont="1" applyFill="1" applyBorder="1" applyAlignment="1">
      <alignment horizontal="center" vertical="center"/>
    </xf>
    <xf numFmtId="0" fontId="5" fillId="3" borderId="13" xfId="20" applyNumberFormat="1" applyFont="1" applyFill="1" applyBorder="1" applyAlignment="1">
      <alignment horizontal="center" vertical="center"/>
    </xf>
    <xf numFmtId="0" fontId="8" fillId="0" borderId="13" xfId="20" applyFont="1" applyBorder="1" applyAlignment="1">
      <alignment horizontal="left" vertical="center"/>
    </xf>
    <xf numFmtId="0" fontId="8" fillId="0" borderId="0" xfId="20" applyFont="1" applyBorder="1" applyAlignment="1">
      <alignment horizontal="left" vertical="center"/>
    </xf>
    <xf numFmtId="0" fontId="8" fillId="0" borderId="23" xfId="20" applyFont="1" applyBorder="1" applyAlignment="1">
      <alignment horizontal="left" vertical="center"/>
    </xf>
    <xf numFmtId="0" fontId="8" fillId="0" borderId="25" xfId="20" applyFont="1" applyBorder="1" applyAlignment="1">
      <alignment horizontal="left" vertical="center"/>
    </xf>
    <xf numFmtId="0" fontId="8" fillId="3" borderId="26" xfId="20" applyFont="1" applyFill="1" applyBorder="1" applyAlignment="1">
      <alignment horizontal="center" vertical="center"/>
    </xf>
    <xf numFmtId="0" fontId="8" fillId="3" borderId="27" xfId="20" applyFont="1" applyFill="1" applyBorder="1" applyAlignment="1">
      <alignment horizontal="center" vertical="center"/>
    </xf>
    <xf numFmtId="0" fontId="8" fillId="3" borderId="13" xfId="20" applyFont="1" applyFill="1" applyBorder="1" applyAlignment="1">
      <alignment horizontal="center" vertical="center"/>
    </xf>
    <xf numFmtId="0" fontId="8" fillId="3" borderId="14" xfId="2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8" fillId="3" borderId="19" xfId="20" applyFont="1" applyFill="1" applyBorder="1" applyAlignment="1">
      <alignment horizontal="center" vertical="center"/>
    </xf>
    <xf numFmtId="0" fontId="8" fillId="3" borderId="20" xfId="20" applyFont="1" applyFill="1" applyBorder="1" applyAlignment="1">
      <alignment horizontal="center" vertical="center"/>
    </xf>
    <xf numFmtId="0" fontId="8" fillId="0" borderId="27" xfId="20" applyFont="1" applyBorder="1" applyAlignment="1">
      <alignment horizontal="left" vertical="center"/>
    </xf>
    <xf numFmtId="0" fontId="8" fillId="3" borderId="3" xfId="2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ENP-East countries' 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xports of goods to the EU,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exports)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21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1'!$C$55</c:f>
              <c:strCache>
                <c:ptCount val="1"/>
                <c:pt idx="0">
                  <c:v>Moldova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1'!$D$54:$N$54</c:f>
              <c:numCache/>
            </c:numRef>
          </c:cat>
          <c:val>
            <c:numRef>
              <c:f>'Figure 1'!$D$55:$N$55</c:f>
              <c:numCache/>
            </c:numRef>
          </c:val>
          <c:smooth val="0"/>
        </c:ser>
        <c:ser>
          <c:idx val="1"/>
          <c:order val="1"/>
          <c:tx>
            <c:strRef>
              <c:f>'Figure 1'!$C$56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1'!$D$54:$N$54</c:f>
              <c:numCache/>
            </c:numRef>
          </c:cat>
          <c:val>
            <c:numRef>
              <c:f>'Figure 1'!$D$56:$N$56</c:f>
              <c:numCache/>
            </c:numRef>
          </c:val>
          <c:smooth val="0"/>
        </c:ser>
        <c:ser>
          <c:idx val="2"/>
          <c:order val="2"/>
          <c:tx>
            <c:strRef>
              <c:f>'Figure 1'!$C$57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1'!$D$54:$N$54</c:f>
              <c:numCache/>
            </c:numRef>
          </c:cat>
          <c:val>
            <c:numRef>
              <c:f>'Figure 1'!$D$57:$N$57</c:f>
              <c:numCache/>
            </c:numRef>
          </c:val>
          <c:smooth val="0"/>
        </c:ser>
        <c:ser>
          <c:idx val="3"/>
          <c:order val="3"/>
          <c:tx>
            <c:strRef>
              <c:f>'Figure 1'!$C$58</c:f>
              <c:strCache>
                <c:ptCount val="1"/>
                <c:pt idx="0">
                  <c:v>Belarus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1'!$D$54:$N$54</c:f>
              <c:numCache/>
            </c:numRef>
          </c:cat>
          <c:val>
            <c:numRef>
              <c:f>'Figure 1'!$D$58:$N$58</c:f>
              <c:numCache/>
            </c:numRef>
          </c:val>
          <c:smooth val="0"/>
        </c:ser>
        <c:axId val="21497461"/>
        <c:axId val="59259422"/>
      </c:lineChart>
      <c:catAx>
        <c:axId val="21497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9259422"/>
        <c:crosses val="autoZero"/>
        <c:auto val="1"/>
        <c:lblOffset val="100"/>
        <c:noMultiLvlLbl val="0"/>
      </c:catAx>
      <c:valAx>
        <c:axId val="59259422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2149746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425"/>
          <c:y val="0.87225"/>
          <c:w val="0.451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ENP-East countries' </a:t>
            </a: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mports of goods from the EU,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imports)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25"/>
          <c:y val="0.1115"/>
          <c:w val="0.937"/>
          <c:h val="0.715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2'!$C$54</c:f>
              <c:strCache>
                <c:ptCount val="1"/>
                <c:pt idx="0">
                  <c:v>Moldova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2'!$D$53:$N$53</c:f>
              <c:numCache/>
            </c:numRef>
          </c:cat>
          <c:val>
            <c:numRef>
              <c:f>'Figure 2'!$D$54:$N$54</c:f>
              <c:numCache/>
            </c:numRef>
          </c:val>
          <c:smooth val="0"/>
        </c:ser>
        <c:ser>
          <c:idx val="1"/>
          <c:order val="1"/>
          <c:tx>
            <c:strRef>
              <c:f>'Figure 2'!$C$55</c:f>
              <c:strCache>
                <c:ptCount val="1"/>
                <c:pt idx="0">
                  <c:v>Georgia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2'!$D$53:$N$53</c:f>
              <c:numCache/>
            </c:numRef>
          </c:cat>
          <c:val>
            <c:numRef>
              <c:f>'Figure 2'!$D$55:$N$55</c:f>
              <c:numCache/>
            </c:numRef>
          </c:val>
          <c:smooth val="0"/>
        </c:ser>
        <c:ser>
          <c:idx val="2"/>
          <c:order val="2"/>
          <c:tx>
            <c:strRef>
              <c:f>'Figure 2'!$C$56</c:f>
              <c:strCache>
                <c:ptCount val="1"/>
                <c:pt idx="0">
                  <c:v>Armenia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2'!$D$53:$N$53</c:f>
              <c:numCache/>
            </c:numRef>
          </c:cat>
          <c:val>
            <c:numRef>
              <c:f>'Figure 2'!$D$56:$N$56</c:f>
              <c:numCache/>
            </c:numRef>
          </c:val>
          <c:smooth val="0"/>
        </c:ser>
        <c:ser>
          <c:idx val="3"/>
          <c:order val="3"/>
          <c:tx>
            <c:strRef>
              <c:f>'Figure 2'!$C$57</c:f>
              <c:strCache>
                <c:ptCount val="1"/>
                <c:pt idx="0">
                  <c:v>Belarus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2'!$D$53:$N$53</c:f>
              <c:numCache/>
            </c:numRef>
          </c:cat>
          <c:val>
            <c:numRef>
              <c:f>'Figure 2'!$D$57:$N$57</c:f>
              <c:numCache/>
            </c:numRef>
          </c:val>
          <c:smooth val="0"/>
        </c:ser>
        <c:axId val="63572751"/>
        <c:axId val="35283848"/>
      </c:lineChart>
      <c:catAx>
        <c:axId val="635727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5283848"/>
        <c:crosses val="autoZero"/>
        <c:auto val="1"/>
        <c:lblOffset val="100"/>
        <c:noMultiLvlLbl val="0"/>
      </c:catAx>
      <c:valAx>
        <c:axId val="3528384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crossAx val="6357275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575"/>
          <c:y val="0.88375"/>
          <c:w val="0.558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the ENP-East countries in the EU's imports and exports of goods, 2009-2019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of total extra-EU exports and imports)</a:t>
            </a:r>
          </a:p>
        </c:rich>
      </c:tx>
      <c:layout>
        <c:manualLayout>
          <c:xMode val="edge"/>
          <c:yMode val="edge"/>
          <c:x val="0.00525"/>
          <c:y val="0.007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175"/>
          <c:w val="0.97075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3'!$C$61</c:f>
              <c:strCache>
                <c:ptCount val="1"/>
                <c:pt idx="0">
                  <c:v>Exports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3'!$D$60:$N$60</c:f>
              <c:numCache/>
            </c:numRef>
          </c:cat>
          <c:val>
            <c:numRef>
              <c:f>'Figure 3'!$D$61:$N$61</c:f>
              <c:numCache/>
            </c:numRef>
          </c:val>
          <c:smooth val="0"/>
        </c:ser>
        <c:ser>
          <c:idx val="1"/>
          <c:order val="1"/>
          <c:tx>
            <c:strRef>
              <c:f>'Figure 3'!$C$62</c:f>
              <c:strCache>
                <c:ptCount val="1"/>
                <c:pt idx="0">
                  <c:v>Imports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3'!$D$60:$N$60</c:f>
              <c:numCache/>
            </c:numRef>
          </c:cat>
          <c:val>
            <c:numRef>
              <c:f>'Figure 3'!$D$62:$N$62</c:f>
              <c:numCache/>
            </c:numRef>
          </c:val>
          <c:smooth val="0"/>
        </c:ser>
        <c:axId val="49119177"/>
        <c:axId val="39419410"/>
      </c:lineChart>
      <c:catAx>
        <c:axId val="49119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9419410"/>
        <c:crosses val="autoZero"/>
        <c:auto val="1"/>
        <c:lblOffset val="100"/>
        <c:noMultiLvlLbl val="0"/>
      </c:catAx>
      <c:valAx>
        <c:axId val="39419410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4911917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075"/>
          <c:y val="0.8895"/>
          <c:w val="0.21875"/>
          <c:h val="0.03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exports to ENP-East countries,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2"/>
          <c:y val="0.16625"/>
          <c:w val="0.91325"/>
          <c:h val="0.67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4'!$C$54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4'!$D$53:$E$53</c:f>
              <c:numCache/>
            </c:numRef>
          </c:cat>
          <c:val>
            <c:numRef>
              <c:f>'Figure 4'!$D$54:$E$54</c:f>
              <c:numCache/>
            </c:numRef>
          </c:val>
        </c:ser>
        <c:ser>
          <c:idx val="1"/>
          <c:order val="1"/>
          <c:tx>
            <c:strRef>
              <c:f>'Figure 4'!$C$55</c:f>
              <c:strCache>
                <c:ptCount val="1"/>
                <c:pt idx="0">
                  <c:v>Belarus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4'!$D$53:$E$53</c:f>
              <c:numCache/>
            </c:numRef>
          </c:cat>
          <c:val>
            <c:numRef>
              <c:f>'Figure 4'!$D$55:$E$55</c:f>
              <c:numCache/>
            </c:numRef>
          </c:val>
        </c:ser>
        <c:ser>
          <c:idx val="2"/>
          <c:order val="2"/>
          <c:tx>
            <c:strRef>
              <c:f>'Figure 4'!$C$56</c:f>
              <c:strCache>
                <c:ptCount val="1"/>
                <c:pt idx="0">
                  <c:v>Moldova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4'!$D$53:$E$53</c:f>
              <c:numCache/>
            </c:numRef>
          </c:cat>
          <c:val>
            <c:numRef>
              <c:f>'Figure 4'!$D$56:$E$56</c:f>
              <c:numCache/>
            </c:numRef>
          </c:val>
        </c:ser>
        <c:ser>
          <c:idx val="3"/>
          <c:order val="3"/>
          <c:tx>
            <c:strRef>
              <c:f>'Figure 4'!$C$57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4'!$D$53:$E$53</c:f>
              <c:numCache/>
            </c:numRef>
          </c:cat>
          <c:val>
            <c:numRef>
              <c:f>'Figure 4'!$D$57:$E$57</c:f>
              <c:numCache/>
            </c:numRef>
          </c:val>
        </c:ser>
        <c:ser>
          <c:idx val="4"/>
          <c:order val="4"/>
          <c:tx>
            <c:strRef>
              <c:f>'Figure 4'!$C$58</c:f>
              <c:strCache>
                <c:ptCount val="1"/>
                <c:pt idx="0">
                  <c:v>Azerbaijan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4'!$D$53:$E$53</c:f>
              <c:numCache/>
            </c:numRef>
          </c:cat>
          <c:val>
            <c:numRef>
              <c:f>'Figure 4'!$D$58:$E$58</c:f>
              <c:numCache/>
            </c:numRef>
          </c:val>
        </c:ser>
        <c:ser>
          <c:idx val="5"/>
          <c:order val="5"/>
          <c:tx>
            <c:strRef>
              <c:f>'Figure 4'!$C$59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4'!$D$53:$E$53</c:f>
              <c:numCache/>
            </c:numRef>
          </c:cat>
          <c:val>
            <c:numRef>
              <c:f>'Figure 4'!$D$59:$E$59</c:f>
              <c:numCache/>
            </c:numRef>
          </c:val>
        </c:ser>
        <c:overlap val="100"/>
        <c:gapWidth val="55"/>
        <c:axId val="19230371"/>
        <c:axId val="38855612"/>
      </c:barChart>
      <c:catAx>
        <c:axId val="19230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38855612"/>
        <c:crosses val="autoZero"/>
        <c:auto val="1"/>
        <c:lblOffset val="100"/>
        <c:noMultiLvlLbl val="0"/>
      </c:catAx>
      <c:valAx>
        <c:axId val="38855612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923037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175"/>
          <c:y val="0.90375"/>
          <c:w val="0.954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 imports from ENP-East countries,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05"/>
          <c:y val="0.16525"/>
          <c:w val="0.91475"/>
          <c:h val="0.6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5'!$C$54</c:f>
              <c:strCache>
                <c:ptCount val="1"/>
                <c:pt idx="0">
                  <c:v>Ukraine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5'!$D$53:$E$53</c:f>
              <c:numCache/>
            </c:numRef>
          </c:cat>
          <c:val>
            <c:numRef>
              <c:f>'Figure 5'!$D$54:$E$54</c:f>
              <c:numCache/>
            </c:numRef>
          </c:val>
        </c:ser>
        <c:ser>
          <c:idx val="1"/>
          <c:order val="1"/>
          <c:tx>
            <c:strRef>
              <c:f>'Figure 5'!$C$55</c:f>
              <c:strCache>
                <c:ptCount val="1"/>
                <c:pt idx="0">
                  <c:v>Azerbaijan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5'!$D$53:$E$53</c:f>
              <c:numCache/>
            </c:numRef>
          </c:cat>
          <c:val>
            <c:numRef>
              <c:f>'Figure 5'!$D$55:$E$55</c:f>
              <c:numCache/>
            </c:numRef>
          </c:val>
        </c:ser>
        <c:ser>
          <c:idx val="2"/>
          <c:order val="2"/>
          <c:tx>
            <c:strRef>
              <c:f>'Figure 5'!$C$56</c:f>
              <c:strCache>
                <c:ptCount val="1"/>
                <c:pt idx="0">
                  <c:v>Belarus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5'!$D$53:$E$53</c:f>
              <c:numCache/>
            </c:numRef>
          </c:cat>
          <c:val>
            <c:numRef>
              <c:f>'Figure 5'!$D$56:$E$56</c:f>
              <c:numCache/>
            </c:numRef>
          </c:val>
        </c:ser>
        <c:ser>
          <c:idx val="3"/>
          <c:order val="3"/>
          <c:tx>
            <c:strRef>
              <c:f>'Figure 5'!$C$57</c:f>
              <c:strCache>
                <c:ptCount val="1"/>
                <c:pt idx="0">
                  <c:v>Moldova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5'!$D$53:$E$53</c:f>
              <c:numCache/>
            </c:numRef>
          </c:cat>
          <c:val>
            <c:numRef>
              <c:f>'Figure 5'!$D$57:$E$57</c:f>
              <c:numCache/>
            </c:numRef>
          </c:val>
        </c:ser>
        <c:ser>
          <c:idx val="4"/>
          <c:order val="4"/>
          <c:tx>
            <c:strRef>
              <c:f>'Figure 5'!$C$58</c:f>
              <c:strCache>
                <c:ptCount val="1"/>
                <c:pt idx="0">
                  <c:v>Georgia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5'!$D$53:$E$53</c:f>
              <c:numCache/>
            </c:numRef>
          </c:cat>
          <c:val>
            <c:numRef>
              <c:f>'Figure 5'!$D$58:$E$58</c:f>
              <c:numCache/>
            </c:numRef>
          </c:val>
        </c:ser>
        <c:ser>
          <c:idx val="5"/>
          <c:order val="5"/>
          <c:tx>
            <c:strRef>
              <c:f>'Figure 5'!$C$59</c:f>
              <c:strCache>
                <c:ptCount val="1"/>
                <c:pt idx="0">
                  <c:v>Armenia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5'!$D$53:$E$53</c:f>
              <c:numCache/>
            </c:numRef>
          </c:cat>
          <c:val>
            <c:numRef>
              <c:f>'Figure 5'!$D$59:$E$59</c:f>
              <c:numCache/>
            </c:numRef>
          </c:val>
        </c:ser>
        <c:overlap val="100"/>
        <c:gapWidth val="55"/>
        <c:axId val="14156189"/>
        <c:axId val="60296838"/>
      </c:barChart>
      <c:catAx>
        <c:axId val="141561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60296838"/>
        <c:crosses val="autoZero"/>
        <c:auto val="1"/>
        <c:lblOffset val="100"/>
        <c:noMultiLvlLbl val="0"/>
      </c:catAx>
      <c:valAx>
        <c:axId val="6029683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1415618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25"/>
          <c:y val="0.8965"/>
          <c:w val="0.96875"/>
          <c:h val="0.04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of goods by the EU to ENP-East countries,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35"/>
          <c:y val="0.161"/>
          <c:w val="0.92275"/>
          <c:h val="0.67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6'!$C$58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6'!$D$57:$E$57</c:f>
              <c:numCache/>
            </c:numRef>
          </c:cat>
          <c:val>
            <c:numRef>
              <c:f>'Figure 6'!$D$58:$E$58</c:f>
              <c:numCache/>
            </c:numRef>
          </c:val>
        </c:ser>
        <c:ser>
          <c:idx val="1"/>
          <c:order val="1"/>
          <c:tx>
            <c:strRef>
              <c:f>'Figure 6'!$C$59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6'!$D$57:$E$57</c:f>
              <c:numCache/>
            </c:numRef>
          </c:cat>
          <c:val>
            <c:numRef>
              <c:f>'Figure 6'!$D$59:$E$59</c:f>
              <c:numCache/>
            </c:numRef>
          </c:val>
        </c:ser>
        <c:ser>
          <c:idx val="2"/>
          <c:order val="2"/>
          <c:tx>
            <c:strRef>
              <c:f>'Figure 6'!$C$60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286EB4">
                <a:lumMod val="40000"/>
                <a:lumOff val="6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6'!$D$57:$E$57</c:f>
              <c:numCache/>
            </c:numRef>
          </c:cat>
          <c:val>
            <c:numRef>
              <c:f>'Figure 6'!$D$60:$E$60</c:f>
              <c:numCache/>
            </c:numRef>
          </c:val>
        </c:ser>
        <c:ser>
          <c:idx val="3"/>
          <c:order val="3"/>
          <c:tx>
            <c:strRef>
              <c:f>'Figure 6'!$C$61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6'!$D$57:$E$57</c:f>
              <c:numCache/>
            </c:numRef>
          </c:cat>
          <c:val>
            <c:numRef>
              <c:f>'Figure 6'!$D$61:$E$61</c:f>
              <c:numCache/>
            </c:numRef>
          </c:val>
        </c:ser>
        <c:ser>
          <c:idx val="4"/>
          <c:order val="4"/>
          <c:tx>
            <c:strRef>
              <c:f>'Figure 6'!$C$62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6'!$D$57:$E$57</c:f>
              <c:numCache/>
            </c:numRef>
          </c:cat>
          <c:val>
            <c:numRef>
              <c:f>'Figure 6'!$D$62:$E$62</c:f>
              <c:numCache/>
            </c:numRef>
          </c:val>
        </c:ser>
        <c:ser>
          <c:idx val="5"/>
          <c:order val="5"/>
          <c:tx>
            <c:strRef>
              <c:f>'Figure 6'!$C$63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5FB441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6'!$D$57:$E$57</c:f>
              <c:numCache/>
            </c:numRef>
          </c:cat>
          <c:val>
            <c:numRef>
              <c:f>'Figure 6'!$D$63:$E$63</c:f>
              <c:numCache/>
            </c:numRef>
          </c:val>
        </c:ser>
        <c:ser>
          <c:idx val="6"/>
          <c:order val="6"/>
          <c:tx>
            <c:strRef>
              <c:f>'Figure 6'!$C$64</c:f>
              <c:strCache>
                <c:ptCount val="1"/>
                <c:pt idx="0">
                  <c:v>Rest of EU</c:v>
                </c:pt>
              </c:strCache>
            </c:strRef>
          </c:tx>
          <c:spPr>
            <a:solidFill>
              <a:srgbClr val="5FB441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6'!$D$57:$E$57</c:f>
              <c:numCache/>
            </c:numRef>
          </c:cat>
          <c:val>
            <c:numRef>
              <c:f>'Figure 6'!$D$64:$E$64</c:f>
              <c:numCache/>
            </c:numRef>
          </c:val>
        </c:ser>
        <c:overlap val="100"/>
        <c:gapWidth val="55"/>
        <c:axId val="5800631"/>
        <c:axId val="52205680"/>
      </c:barChart>
      <c:catAx>
        <c:axId val="5800631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52205680"/>
        <c:crosses val="autoZero"/>
        <c:auto val="1"/>
        <c:lblOffset val="100"/>
        <c:noMultiLvlLbl val="0"/>
      </c:catAx>
      <c:valAx>
        <c:axId val="52205680"/>
        <c:scaling>
          <c:orientation val="minMax"/>
          <c:max val="4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800631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15"/>
          <c:y val="0.89825"/>
          <c:w val="0.9722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 of goods by the EU from ENP-East countries, 2009 and 2019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(EUR billion)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6425"/>
          <c:y val="0.157"/>
          <c:w val="0.914"/>
          <c:h val="0.6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7'!$C$58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7'!$D$57:$E$57</c:f>
              <c:numCache/>
            </c:numRef>
          </c:cat>
          <c:val>
            <c:numRef>
              <c:f>'Figure 7'!$D$58:$E$58</c:f>
              <c:numCache/>
            </c:numRef>
          </c:val>
        </c:ser>
        <c:ser>
          <c:idx val="1"/>
          <c:order val="1"/>
          <c:tx>
            <c:strRef>
              <c:f>'Figure 7'!$C$59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7'!$D$57:$E$57</c:f>
              <c:numCache/>
            </c:numRef>
          </c:cat>
          <c:val>
            <c:numRef>
              <c:f>'Figure 7'!$D$59:$E$59</c:f>
              <c:numCache/>
            </c:numRef>
          </c:val>
        </c:ser>
        <c:ser>
          <c:idx val="2"/>
          <c:order val="2"/>
          <c:tx>
            <c:strRef>
              <c:f>'Figure 7'!$C$60</c:f>
              <c:strCache>
                <c:ptCount val="1"/>
                <c:pt idx="0">
                  <c:v>Poland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7'!$D$57:$E$57</c:f>
              <c:numCache/>
            </c:numRef>
          </c:cat>
          <c:val>
            <c:numRef>
              <c:f>'Figure 7'!$D$60:$E$60</c:f>
              <c:numCache/>
            </c:numRef>
          </c:val>
        </c:ser>
        <c:ser>
          <c:idx val="3"/>
          <c:order val="3"/>
          <c:tx>
            <c:strRef>
              <c:f>'Figure 7'!$C$61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7'!$D$57:$E$57</c:f>
              <c:numCache/>
            </c:numRef>
          </c:cat>
          <c:val>
            <c:numRef>
              <c:f>'Figure 7'!$D$61:$E$61</c:f>
              <c:numCache/>
            </c:numRef>
          </c:val>
        </c:ser>
        <c:ser>
          <c:idx val="4"/>
          <c:order val="4"/>
          <c:tx>
            <c:strRef>
              <c:f>'Figure 7'!$C$62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7'!$D$57:$E$57</c:f>
              <c:numCache/>
            </c:numRef>
          </c:cat>
          <c:val>
            <c:numRef>
              <c:f>'Figure 7'!$D$62:$E$62</c:f>
              <c:numCache/>
            </c:numRef>
          </c:val>
        </c:ser>
        <c:ser>
          <c:idx val="5"/>
          <c:order val="5"/>
          <c:tx>
            <c:strRef>
              <c:f>'Figure 7'!$C$63</c:f>
              <c:strCache>
                <c:ptCount val="1"/>
                <c:pt idx="0">
                  <c:v>Czechia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7'!$D$57:$E$57</c:f>
              <c:numCache/>
            </c:numRef>
          </c:cat>
          <c:val>
            <c:numRef>
              <c:f>'Figure 7'!$D$63:$E$63</c:f>
              <c:numCache/>
            </c:numRef>
          </c:val>
        </c:ser>
        <c:ser>
          <c:idx val="6"/>
          <c:order val="6"/>
          <c:tx>
            <c:strRef>
              <c:f>'Figure 7'!$C$64</c:f>
              <c:strCache>
                <c:ptCount val="1"/>
                <c:pt idx="0">
                  <c:v>Rest of EU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7'!$D$57:$E$57</c:f>
              <c:numCache/>
            </c:numRef>
          </c:cat>
          <c:val>
            <c:numRef>
              <c:f>'Figure 7'!$D$64:$E$64</c:f>
              <c:numCache/>
            </c:numRef>
          </c:val>
        </c:ser>
        <c:overlap val="100"/>
        <c:gapWidth val="55"/>
        <c:axId val="89073"/>
        <c:axId val="801658"/>
      </c:barChart>
      <c:catAx>
        <c:axId val="89073"/>
        <c:scaling>
          <c:orientation val="minMax"/>
        </c:scaling>
        <c:axPos val="b"/>
        <c:delete val="0"/>
        <c:numFmt formatCode="0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801658"/>
        <c:crosses val="autoZero"/>
        <c:auto val="1"/>
        <c:lblOffset val="100"/>
        <c:noMultiLvlLbl val="0"/>
      </c:catAx>
      <c:valAx>
        <c:axId val="80165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8907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25"/>
          <c:y val="0.89375"/>
          <c:w val="0.95675"/>
          <c:h val="0.04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0.917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8959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Azerbaijan and Ukraine not available. </a:t>
          </a:r>
          <a:br>
            <a:rPr lang="en-GB" sz="1200" i="0">
              <a:latin typeface="Arial" panose="020B0604020202020204" pitchFamily="34" charset="0"/>
            </a:rPr>
          </a:b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enpe_ext_intro)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8</xdr:row>
      <xdr:rowOff>57150</xdr:rowOff>
    </xdr:from>
    <xdr:to>
      <xdr:col>8</xdr:col>
      <xdr:colOff>381000</xdr:colOff>
      <xdr:row>49</xdr:row>
      <xdr:rowOff>9525</xdr:rowOff>
    </xdr:to>
    <xdr:graphicFrame macro="">
      <xdr:nvGraphicFramePr>
        <xdr:cNvPr id="2" name="Chart 1"/>
        <xdr:cNvGraphicFramePr/>
      </xdr:nvGraphicFramePr>
      <xdr:xfrm>
        <a:off x="1419225" y="1323975"/>
        <a:ext cx="5400675" cy="620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28575" y="6010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9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9</xdr:row>
      <xdr:rowOff>19050</xdr:rowOff>
    </xdr:from>
    <xdr:to>
      <xdr:col>11</xdr:col>
      <xdr:colOff>47625</xdr:colOff>
      <xdr:row>50</xdr:row>
      <xdr:rowOff>85725</xdr:rowOff>
    </xdr:to>
    <xdr:graphicFrame macro="">
      <xdr:nvGraphicFramePr>
        <xdr:cNvPr id="4" name="Chart 3"/>
        <xdr:cNvGraphicFramePr/>
      </xdr:nvGraphicFramePr>
      <xdr:xfrm>
        <a:off x="1143000" y="1447800"/>
        <a:ext cx="59531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28575" y="6076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DS-018995)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9</xdr:row>
      <xdr:rowOff>38100</xdr:rowOff>
    </xdr:from>
    <xdr:to>
      <xdr:col>11</xdr:col>
      <xdr:colOff>180975</xdr:colOff>
      <xdr:row>51</xdr:row>
      <xdr:rowOff>19050</xdr:rowOff>
    </xdr:to>
    <xdr:graphicFrame macro="">
      <xdr:nvGraphicFramePr>
        <xdr:cNvPr id="2" name="Chart 1"/>
        <xdr:cNvGraphicFramePr/>
      </xdr:nvGraphicFramePr>
      <xdr:xfrm>
        <a:off x="1152525" y="1466850"/>
        <a:ext cx="607695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7</xdr:row>
      <xdr:rowOff>28575</xdr:rowOff>
    </xdr:from>
    <xdr:to>
      <xdr:col>10</xdr:col>
      <xdr:colOff>971550</xdr:colOff>
      <xdr:row>49</xdr:row>
      <xdr:rowOff>66675</xdr:rowOff>
    </xdr:to>
    <xdr:graphicFrame macro="">
      <xdr:nvGraphicFramePr>
        <xdr:cNvPr id="2" name="Chart 1"/>
        <xdr:cNvGraphicFramePr/>
      </xdr:nvGraphicFramePr>
      <xdr:xfrm>
        <a:off x="1457325" y="1152525"/>
        <a:ext cx="9096375" cy="6438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0.9255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GB" sz="1200" i="0">
              <a:latin typeface="Arial" panose="020B0604020202020204" pitchFamily="34" charset="0"/>
            </a:rPr>
            <a:t>Note: Azerbaijan and Ukraine not available. </a:t>
          </a:r>
          <a:br>
            <a:rPr lang="en-GB" sz="1200" i="1">
              <a:latin typeface="Arial" panose="020B0604020202020204" pitchFamily="34" charset="0"/>
            </a:rPr>
          </a:b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enpe_ext_intro)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76200</xdr:rowOff>
    </xdr:from>
    <xdr:to>
      <xdr:col>11</xdr:col>
      <xdr:colOff>28575</xdr:colOff>
      <xdr:row>50</xdr:row>
      <xdr:rowOff>28575</xdr:rowOff>
    </xdr:to>
    <xdr:graphicFrame macro="">
      <xdr:nvGraphicFramePr>
        <xdr:cNvPr id="2" name="Chart 1"/>
        <xdr:cNvGraphicFramePr/>
      </xdr:nvGraphicFramePr>
      <xdr:xfrm>
        <a:off x="1466850" y="1200150"/>
        <a:ext cx="9115425" cy="650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72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8</xdr:row>
      <xdr:rowOff>0</xdr:rowOff>
    </xdr:from>
    <xdr:to>
      <xdr:col>13</xdr:col>
      <xdr:colOff>381000</xdr:colOff>
      <xdr:row>54</xdr:row>
      <xdr:rowOff>104775</xdr:rowOff>
    </xdr:to>
    <xdr:graphicFrame macro="">
      <xdr:nvGraphicFramePr>
        <xdr:cNvPr id="2" name="Chart 1"/>
        <xdr:cNvGraphicFramePr/>
      </xdr:nvGraphicFramePr>
      <xdr:xfrm>
        <a:off x="1438275" y="1276350"/>
        <a:ext cx="9525000" cy="711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905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8</xdr:row>
      <xdr:rowOff>95250</xdr:rowOff>
    </xdr:from>
    <xdr:to>
      <xdr:col>8</xdr:col>
      <xdr:colOff>466725</xdr:colOff>
      <xdr:row>48</xdr:row>
      <xdr:rowOff>38100</xdr:rowOff>
    </xdr:to>
    <xdr:graphicFrame macro="">
      <xdr:nvGraphicFramePr>
        <xdr:cNvPr id="5" name="Chart 4"/>
        <xdr:cNvGraphicFramePr/>
      </xdr:nvGraphicFramePr>
      <xdr:xfrm>
        <a:off x="1466850" y="1371600"/>
        <a:ext cx="54387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19050" y="5905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US" sz="1200" i="1">
              <a:latin typeface="Arial" panose="020B0604020202020204" pitchFamily="34" charset="0"/>
            </a:rPr>
            <a:t>Source:</a:t>
          </a:r>
          <a:r>
            <a:rPr lang="en-US" sz="1200">
              <a:latin typeface="Arial" panose="020B0604020202020204" pitchFamily="34" charset="0"/>
            </a:rPr>
            <a:t> Eurostat (online data code: ext_lt_maineu)</a:t>
          </a:r>
        </a:p>
      </cdr:txBody>
    </cdr:sp>
  </cdr:relSizeAnchor>
  <cdr:relSizeAnchor xmlns:cdr="http://schemas.openxmlformats.org/drawingml/2006/chartDrawing">
    <cdr:from>
      <cdr:x>0.8055</cdr:x>
      <cdr:y>0.94825</cdr:y>
    </cdr:from>
    <cdr:to>
      <cdr:x>0.99975</cdr:x>
      <cdr:y>0.99975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4343400" y="5876925"/>
          <a:ext cx="1047750" cy="32385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1 General and regional statistic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86EB4"/>
      </a:accent1>
      <a:accent2>
        <a:srgbClr val="F06423"/>
      </a:accent2>
      <a:accent3>
        <a:srgbClr val="5FB441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J35"/>
  <sheetViews>
    <sheetView showGridLines="0" tabSelected="1" workbookViewId="0" topLeftCell="A1">
      <selection activeCell="C7" sqref="C7"/>
    </sheetView>
  </sheetViews>
  <sheetFormatPr defaultColWidth="9.140625" defaultRowHeight="15"/>
  <cols>
    <col min="1" max="2" width="11.00390625" style="26" customWidth="1"/>
    <col min="3" max="3" width="13.57421875" style="26" customWidth="1"/>
    <col min="4" max="12" width="13.7109375" style="34" customWidth="1"/>
    <col min="13" max="13" width="13.7109375" style="26" customWidth="1"/>
    <col min="14" max="14" width="13.7109375" style="7" customWidth="1"/>
    <col min="15" max="15" width="15.00390625" style="7" bestFit="1" customWidth="1"/>
    <col min="16" max="30" width="9.140625" style="7" customWidth="1"/>
    <col min="31" max="16384" width="9.140625" style="26" customWidth="1"/>
  </cols>
  <sheetData>
    <row r="1" spans="1:10" s="25" customFormat="1" ht="15">
      <c r="A1" s="1"/>
      <c r="B1" s="2"/>
      <c r="C1" s="2"/>
      <c r="D1" s="2"/>
      <c r="E1" s="2"/>
      <c r="F1" s="2"/>
      <c r="G1" s="3"/>
      <c r="H1" s="3"/>
      <c r="I1" s="3"/>
      <c r="J1" s="2"/>
    </row>
    <row r="2" spans="1:9" ht="12">
      <c r="A2" s="4"/>
      <c r="C2" s="5"/>
      <c r="D2" s="6"/>
      <c r="E2" s="6"/>
      <c r="F2" s="6"/>
      <c r="G2" s="77"/>
      <c r="H2" s="77"/>
      <c r="I2" s="77"/>
    </row>
    <row r="3" spans="3:12" ht="12">
      <c r="C3" s="5" t="s">
        <v>0</v>
      </c>
      <c r="D3" s="6"/>
      <c r="E3" s="6"/>
      <c r="F3" s="6"/>
      <c r="G3" s="6"/>
      <c r="H3" s="6"/>
      <c r="I3" s="8"/>
      <c r="J3" s="8"/>
      <c r="K3" s="8"/>
      <c r="L3" s="8"/>
    </row>
    <row r="4" spans="3:9" ht="12">
      <c r="C4" s="5" t="s">
        <v>65</v>
      </c>
      <c r="D4" s="6"/>
      <c r="E4" s="6"/>
      <c r="F4" s="6"/>
      <c r="G4" s="6"/>
      <c r="H4" s="6"/>
      <c r="I4" s="6"/>
    </row>
    <row r="7" spans="3:30" s="35" customFormat="1" ht="15.6">
      <c r="C7" s="111" t="s">
        <v>60</v>
      </c>
      <c r="D7" s="76"/>
      <c r="E7" s="76"/>
      <c r="F7" s="76"/>
      <c r="G7" s="76"/>
      <c r="H7" s="76"/>
      <c r="I7" s="76"/>
      <c r="J7" s="76"/>
      <c r="K7" s="76"/>
      <c r="L7" s="7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6" ht="13.2">
      <c r="A8" s="37"/>
      <c r="B8" s="37"/>
      <c r="C8" s="112" t="s">
        <v>71</v>
      </c>
      <c r="D8" s="77"/>
      <c r="E8" s="77"/>
      <c r="F8" s="77"/>
      <c r="G8" s="77"/>
      <c r="H8" s="77"/>
      <c r="I8" s="77"/>
      <c r="J8" s="77"/>
      <c r="K8" s="77"/>
      <c r="L8" s="77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37"/>
      <c r="AF8" s="37"/>
      <c r="AG8" s="37"/>
      <c r="AH8" s="37"/>
      <c r="AI8" s="37"/>
      <c r="AJ8" s="37"/>
    </row>
    <row r="9" spans="3:30" s="15" customFormat="1" ht="12">
      <c r="C9" s="66"/>
      <c r="D9" s="66" t="s">
        <v>7</v>
      </c>
      <c r="E9" s="66" t="s">
        <v>8</v>
      </c>
      <c r="F9" s="66" t="s">
        <v>9</v>
      </c>
      <c r="G9" s="66" t="s">
        <v>10</v>
      </c>
      <c r="H9" s="66" t="s">
        <v>11</v>
      </c>
      <c r="I9" s="66" t="s">
        <v>12</v>
      </c>
      <c r="J9" s="66" t="s">
        <v>13</v>
      </c>
      <c r="K9" s="66" t="s">
        <v>14</v>
      </c>
      <c r="L9" s="66" t="s">
        <v>15</v>
      </c>
      <c r="M9" s="66" t="s">
        <v>16</v>
      </c>
      <c r="N9" s="66">
        <v>2019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3:30" s="15" customFormat="1" ht="12">
      <c r="C10" s="175" t="s">
        <v>1</v>
      </c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17"/>
      <c r="AA10" s="17"/>
      <c r="AB10" s="17"/>
      <c r="AC10" s="17"/>
      <c r="AD10" s="17"/>
    </row>
    <row r="11" spans="3:30" s="15" customFormat="1" ht="12">
      <c r="C11" s="67" t="s">
        <v>59</v>
      </c>
      <c r="D11" s="113">
        <v>11.18658223858993</v>
      </c>
      <c r="E11" s="113">
        <v>13.077697262113135</v>
      </c>
      <c r="F11" s="113">
        <v>14.3480673834236</v>
      </c>
      <c r="G11" s="113">
        <v>15.549694603815976</v>
      </c>
      <c r="H11" s="113">
        <v>15.456542095029377</v>
      </c>
      <c r="I11" s="113">
        <v>15.250867451390468</v>
      </c>
      <c r="J11" s="113">
        <v>15.365202541277565</v>
      </c>
      <c r="K11" s="113">
        <v>14.87381453285768</v>
      </c>
      <c r="L11" s="113">
        <v>15.258555580284346</v>
      </c>
      <c r="M11" s="113">
        <v>15.239365614014988</v>
      </c>
      <c r="N11" s="113">
        <v>15.26371816120125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3:30" s="15" customFormat="1" ht="12">
      <c r="C12" s="30" t="s">
        <v>4</v>
      </c>
      <c r="D12" s="114">
        <v>8.211811443244029</v>
      </c>
      <c r="E12" s="108">
        <v>11.241721379626709</v>
      </c>
      <c r="F12" s="108">
        <v>11.599297012302284</v>
      </c>
      <c r="G12" s="108">
        <v>12.013603960156374</v>
      </c>
      <c r="H12" s="108">
        <v>13.295909226634816</v>
      </c>
      <c r="I12" s="108">
        <v>13.327540076379519</v>
      </c>
      <c r="J12" s="108">
        <v>14.075009205196992</v>
      </c>
      <c r="K12" s="108">
        <v>16.989409826086042</v>
      </c>
      <c r="L12" s="108">
        <v>19.412271934466066</v>
      </c>
      <c r="M12" s="108">
        <v>19.36505828677663</v>
      </c>
      <c r="N12" s="108">
        <v>19.37166771770911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3:30" s="15" customFormat="1" ht="12">
      <c r="C13" s="20" t="s">
        <v>18</v>
      </c>
      <c r="D13" s="115">
        <v>33.208775351382684</v>
      </c>
      <c r="E13" s="109">
        <v>40.329395274329194</v>
      </c>
      <c r="F13" s="109">
        <v>40.28988505067817</v>
      </c>
      <c r="G13" s="109">
        <v>34.3452035983625</v>
      </c>
      <c r="H13" s="109">
        <v>32.336846027216666</v>
      </c>
      <c r="I13" s="116">
        <v>29.039732348787844</v>
      </c>
      <c r="J13" s="109">
        <v>24.00911571686868</v>
      </c>
      <c r="K13" s="109">
        <v>35.53092250232335</v>
      </c>
      <c r="L13" s="109">
        <v>37.44743011622674</v>
      </c>
      <c r="M13" s="109">
        <v>41.40175168783729</v>
      </c>
      <c r="N13" s="116">
        <v>40.878750023306544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3:30" s="15" customFormat="1" ht="12">
      <c r="C14" s="20" t="s">
        <v>5</v>
      </c>
      <c r="D14" s="115">
        <v>41.867784504492676</v>
      </c>
      <c r="E14" s="109">
        <v>44.173135296707365</v>
      </c>
      <c r="F14" s="109">
        <v>62.32660768641375</v>
      </c>
      <c r="G14" s="109">
        <v>70.11264442470743</v>
      </c>
      <c r="H14" s="109">
        <v>49.233869267634525</v>
      </c>
      <c r="I14" s="109">
        <v>45.744329591245396</v>
      </c>
      <c r="J14" s="109">
        <v>47.04398376658989</v>
      </c>
      <c r="K14" s="109">
        <v>49.294302506674576</v>
      </c>
      <c r="L14" s="109">
        <v>53.41550934985643</v>
      </c>
      <c r="M14" s="109">
        <v>56.45391242446232</v>
      </c>
      <c r="N14" s="109">
        <v>52.234308197698866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3:30" s="15" customFormat="1" ht="12">
      <c r="C15" s="20" t="s">
        <v>19</v>
      </c>
      <c r="D15" s="115">
        <v>10.532590384864585</v>
      </c>
      <c r="E15" s="109">
        <v>13.708663806180382</v>
      </c>
      <c r="F15" s="109">
        <v>14.47022948584484</v>
      </c>
      <c r="G15" s="109">
        <v>14.424966468074487</v>
      </c>
      <c r="H15" s="109">
        <v>16.932349418537264</v>
      </c>
      <c r="I15" s="109">
        <v>16.234348733952974</v>
      </c>
      <c r="J15" s="109">
        <v>14.755754276249824</v>
      </c>
      <c r="K15" s="109">
        <v>13.96896111009677</v>
      </c>
      <c r="L15" s="109">
        <v>16.887619682883784</v>
      </c>
      <c r="M15" s="109">
        <v>19.194215846059947</v>
      </c>
      <c r="N15" s="116">
        <v>21.410722398909584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3:30" s="15" customFormat="1" ht="12">
      <c r="C16" s="20" t="s">
        <v>6</v>
      </c>
      <c r="D16" s="115">
        <v>23.57867694283879</v>
      </c>
      <c r="E16" s="109">
        <v>22.07607063430212</v>
      </c>
      <c r="F16" s="109">
        <v>26.384386371154484</v>
      </c>
      <c r="G16" s="109">
        <v>24.808557727775728</v>
      </c>
      <c r="H16" s="109">
        <v>25.567696892532844</v>
      </c>
      <c r="I16" s="109">
        <v>24.60043829650619</v>
      </c>
      <c r="J16" s="109">
        <v>25.419743350777836</v>
      </c>
      <c r="K16" s="109">
        <v>25.351088924241594</v>
      </c>
      <c r="L16" s="109">
        <v>24.894043127940012</v>
      </c>
      <c r="M16" s="116">
        <v>23.650139160911248</v>
      </c>
      <c r="N16" s="116">
        <v>23.223404852316733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3:30" s="15" customFormat="1" ht="12">
      <c r="C17" s="31" t="s">
        <v>20</v>
      </c>
      <c r="D17" s="117">
        <v>32.233051377475434</v>
      </c>
      <c r="E17" s="118">
        <v>35.97882105900345</v>
      </c>
      <c r="F17" s="118">
        <v>39.92091287262205</v>
      </c>
      <c r="G17" s="118">
        <v>37.134219306519505</v>
      </c>
      <c r="H17" s="118">
        <v>32.696414333744066</v>
      </c>
      <c r="I17" s="118">
        <v>40.18154952899326</v>
      </c>
      <c r="J17" s="118">
        <v>41.869827070481605</v>
      </c>
      <c r="K17" s="118">
        <v>38.9621480063478</v>
      </c>
      <c r="L17" s="118">
        <v>38.50968838299028</v>
      </c>
      <c r="M17" s="119">
        <v>36.20138535755285</v>
      </c>
      <c r="N17" s="119">
        <v>32.56918792644915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3:30" s="15" customFormat="1" ht="12">
      <c r="C18" s="175" t="s">
        <v>2</v>
      </c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17"/>
      <c r="AA18" s="17"/>
      <c r="AB18" s="17"/>
      <c r="AC18" s="17"/>
      <c r="AD18" s="17"/>
    </row>
    <row r="19" spans="3:30" s="15" customFormat="1" ht="12">
      <c r="C19" s="67" t="s">
        <v>59</v>
      </c>
      <c r="D19" s="113">
        <v>11.273497384076226</v>
      </c>
      <c r="E19" s="113">
        <v>13.400677470904043</v>
      </c>
      <c r="F19" s="113">
        <v>14.71607828966447</v>
      </c>
      <c r="G19" s="113">
        <v>14.949246865145282</v>
      </c>
      <c r="H19" s="113">
        <v>14.159804569870415</v>
      </c>
      <c r="I19" s="113">
        <v>13.79626690341922</v>
      </c>
      <c r="J19" s="113">
        <v>13.495987472639515</v>
      </c>
      <c r="K19" s="113">
        <v>12.767711701988787</v>
      </c>
      <c r="L19" s="113">
        <v>13.558609561276965</v>
      </c>
      <c r="M19" s="113">
        <v>14.142909380138963</v>
      </c>
      <c r="N19" s="113">
        <v>13.892294975311664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3:30" s="15" customFormat="1" ht="12">
      <c r="C20" s="30" t="s">
        <v>4</v>
      </c>
      <c r="D20" s="120">
        <v>38.4025321770586</v>
      </c>
      <c r="E20" s="121">
        <v>40.48424553456234</v>
      </c>
      <c r="F20" s="121">
        <v>38.455623901581724</v>
      </c>
      <c r="G20" s="121">
        <v>37.62874744320589</v>
      </c>
      <c r="H20" s="121">
        <v>39.436249626754254</v>
      </c>
      <c r="I20" s="121">
        <v>38.10972123762264</v>
      </c>
      <c r="J20" s="121">
        <v>30.693808847509334</v>
      </c>
      <c r="K20" s="121">
        <v>31.040020151768</v>
      </c>
      <c r="L20" s="121">
        <v>35.54196797773728</v>
      </c>
      <c r="M20" s="121">
        <v>39.93853566923084</v>
      </c>
      <c r="N20" s="121">
        <v>40.50089679855201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3:30" s="15" customFormat="1" ht="12">
      <c r="C21" s="20" t="s">
        <v>18</v>
      </c>
      <c r="D21" s="122">
        <v>13.831607270573334</v>
      </c>
      <c r="E21" s="123">
        <v>12.462454945935123</v>
      </c>
      <c r="F21" s="123">
        <v>14.793129213506862</v>
      </c>
      <c r="G21" s="123">
        <v>13.866873876434566</v>
      </c>
      <c r="H21" s="123">
        <v>14.448438991797744</v>
      </c>
      <c r="I21" s="123">
        <v>12.222809383345323</v>
      </c>
      <c r="J21" s="123">
        <v>17.38410734614612</v>
      </c>
      <c r="K21" s="123">
        <v>22.413188457469502</v>
      </c>
      <c r="L21" s="123">
        <v>21.46949911221444</v>
      </c>
      <c r="M21" s="123">
        <v>24.357543020720698</v>
      </c>
      <c r="N21" s="123">
        <v>28.453330971603304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3:30" s="15" customFormat="1" ht="12">
      <c r="C22" s="20" t="s">
        <v>5</v>
      </c>
      <c r="D22" s="122">
        <v>56.14482671873034</v>
      </c>
      <c r="E22" s="123">
        <v>60.94677572583822</v>
      </c>
      <c r="F22" s="123">
        <v>68.85784028437804</v>
      </c>
      <c r="G22" s="123">
        <v>70.63713157760884</v>
      </c>
      <c r="H22" s="123">
        <v>56.93540679943221</v>
      </c>
      <c r="I22" s="123">
        <v>51.35055457473619</v>
      </c>
      <c r="J22" s="123">
        <v>53.451166580485435</v>
      </c>
      <c r="K22" s="123">
        <v>57.823624295461286</v>
      </c>
      <c r="L22" s="123">
        <v>62.54021941985162</v>
      </c>
      <c r="M22" s="123">
        <v>64.00305985396867</v>
      </c>
      <c r="N22" s="123">
        <v>62.57110049816935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3:30" s="15" customFormat="1" ht="12">
      <c r="C23" s="20" t="s">
        <v>19</v>
      </c>
      <c r="D23" s="122">
        <v>41.582221070364135</v>
      </c>
      <c r="E23" s="123">
        <v>42.79460841676418</v>
      </c>
      <c r="F23" s="123">
        <v>46.805531244530016</v>
      </c>
      <c r="G23" s="123">
        <v>48.8981253314202</v>
      </c>
      <c r="H23" s="123">
        <v>46.67619673144535</v>
      </c>
      <c r="I23" s="123">
        <v>48.808581529809956</v>
      </c>
      <c r="J23" s="123">
        <v>48.895936541418166</v>
      </c>
      <c r="K23" s="123">
        <v>48.44111740003652</v>
      </c>
      <c r="L23" s="123">
        <v>49.552535401120046</v>
      </c>
      <c r="M23" s="123">
        <v>53.1653889749626</v>
      </c>
      <c r="N23" s="123">
        <v>53.64354586299157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3:30" s="15" customFormat="1" ht="12">
      <c r="C24" s="20" t="s">
        <v>6</v>
      </c>
      <c r="D24" s="122">
        <v>60.37508028259473</v>
      </c>
      <c r="E24" s="123">
        <v>55.429679332433615</v>
      </c>
      <c r="F24" s="123">
        <v>61.79292093946411</v>
      </c>
      <c r="G24" s="123">
        <v>59.79195868683143</v>
      </c>
      <c r="H24" s="123">
        <v>57.85541393253397</v>
      </c>
      <c r="I24" s="123">
        <v>56.08241090995379</v>
      </c>
      <c r="J24" s="123">
        <v>51.653881998709586</v>
      </c>
      <c r="K24" s="123">
        <v>49.846398595644295</v>
      </c>
      <c r="L24" s="123">
        <v>49.672814493968616</v>
      </c>
      <c r="M24" s="123">
        <v>50.3690341201938</v>
      </c>
      <c r="N24" s="123">
        <v>48.84116799790494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3:30" s="15" customFormat="1" ht="12">
      <c r="C25" s="31" t="s">
        <v>20</v>
      </c>
      <c r="D25" s="124">
        <v>37.180303713623736</v>
      </c>
      <c r="E25" s="125">
        <v>42.79082270955468</v>
      </c>
      <c r="F25" s="125">
        <v>47.862345648563775</v>
      </c>
      <c r="G25" s="125">
        <v>45.547069671842664</v>
      </c>
      <c r="H25" s="125">
        <v>39.795891342770965</v>
      </c>
      <c r="I25" s="125">
        <v>40.57431923878339</v>
      </c>
      <c r="J25" s="125">
        <v>41.1992119297365</v>
      </c>
      <c r="K25" s="125">
        <v>42.05682187478502</v>
      </c>
      <c r="L25" s="125">
        <v>44.15509457108669</v>
      </c>
      <c r="M25" s="125">
        <v>43.736581550303434</v>
      </c>
      <c r="N25" s="125">
        <v>39.56100549307666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3:30" s="15" customFormat="1" ht="12">
      <c r="C26" s="175" t="s">
        <v>3</v>
      </c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17"/>
      <c r="AA26" s="17"/>
      <c r="AB26" s="17"/>
      <c r="AC26" s="17"/>
      <c r="AD26" s="17"/>
    </row>
    <row r="27" spans="3:30" s="15" customFormat="1" ht="12">
      <c r="C27" s="67" t="s">
        <v>59</v>
      </c>
      <c r="D27" s="113">
        <v>-0.08691514548629561</v>
      </c>
      <c r="E27" s="113">
        <v>-0.32298020879090644</v>
      </c>
      <c r="F27" s="113">
        <v>-0.3680109062408672</v>
      </c>
      <c r="G27" s="113">
        <v>0.6004477386706911</v>
      </c>
      <c r="H27" s="113">
        <v>1.2967375251589623</v>
      </c>
      <c r="I27" s="113">
        <v>1.4546005479712507</v>
      </c>
      <c r="J27" s="113">
        <v>1.8692150686380506</v>
      </c>
      <c r="K27" s="113">
        <v>2.1061028308688927</v>
      </c>
      <c r="L27" s="113">
        <v>1.6999460190073818</v>
      </c>
      <c r="M27" s="113">
        <v>1.0964562338760249</v>
      </c>
      <c r="N27" s="113">
        <v>1.371423185889586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</row>
    <row r="28" spans="3:30" s="15" customFormat="1" ht="12">
      <c r="C28" s="30" t="s">
        <v>4</v>
      </c>
      <c r="D28" s="114">
        <v>-30.190720733814576</v>
      </c>
      <c r="E28" s="108">
        <v>-29.242524154935634</v>
      </c>
      <c r="F28" s="108">
        <v>-26.85632688927944</v>
      </c>
      <c r="G28" s="108">
        <v>-25.61514348304952</v>
      </c>
      <c r="H28" s="108">
        <v>-26.140340400119445</v>
      </c>
      <c r="I28" s="108">
        <v>-24.782181161243113</v>
      </c>
      <c r="J28" s="108">
        <v>-16.618799642312343</v>
      </c>
      <c r="K28" s="108">
        <v>-14.050610325681959</v>
      </c>
      <c r="L28" s="108">
        <v>-16.129696043271206</v>
      </c>
      <c r="M28" s="108">
        <v>-20.573477382454215</v>
      </c>
      <c r="N28" s="108">
        <v>-21.129229080842904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</row>
    <row r="29" spans="3:30" s="15" customFormat="1" ht="12">
      <c r="C29" s="20" t="s">
        <v>18</v>
      </c>
      <c r="D29" s="115">
        <v>19.377168080809355</v>
      </c>
      <c r="E29" s="109">
        <v>27.866940328394072</v>
      </c>
      <c r="F29" s="109">
        <v>25.49675583717131</v>
      </c>
      <c r="G29" s="109">
        <v>20.478329721927935</v>
      </c>
      <c r="H29" s="109">
        <v>17.888407035418922</v>
      </c>
      <c r="I29" s="116">
        <v>16.816922965442526</v>
      </c>
      <c r="J29" s="109">
        <v>6.6250083707225595</v>
      </c>
      <c r="K29" s="109">
        <v>13.117734044853846</v>
      </c>
      <c r="L29" s="109">
        <v>15.977931004012296</v>
      </c>
      <c r="M29" s="109">
        <v>17.044208667116592</v>
      </c>
      <c r="N29" s="116">
        <v>12.42541905170324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</row>
    <row r="30" spans="3:30" s="15" customFormat="1" ht="12">
      <c r="C30" s="20" t="s">
        <v>5</v>
      </c>
      <c r="D30" s="115">
        <v>-14.277042214237671</v>
      </c>
      <c r="E30" s="109">
        <v>-16.773640429130847</v>
      </c>
      <c r="F30" s="109">
        <v>-6.5312325979643</v>
      </c>
      <c r="G30" s="109">
        <v>-0.5244871529014172</v>
      </c>
      <c r="H30" s="109">
        <v>-7.701537531797678</v>
      </c>
      <c r="I30" s="109">
        <v>-5.606224983490785</v>
      </c>
      <c r="J30" s="109">
        <v>-6.407182813895543</v>
      </c>
      <c r="K30" s="109">
        <v>-8.529321788786708</v>
      </c>
      <c r="L30" s="109">
        <v>-9.124710069995182</v>
      </c>
      <c r="M30" s="109">
        <v>-7.549147429506356</v>
      </c>
      <c r="N30" s="109">
        <v>-10.336792300470485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</row>
    <row r="31" spans="3:30" s="15" customFormat="1" ht="12">
      <c r="C31" s="20" t="s">
        <v>19</v>
      </c>
      <c r="D31" s="115">
        <v>-31.04963068549955</v>
      </c>
      <c r="E31" s="109">
        <v>-29.08594461058379</v>
      </c>
      <c r="F31" s="109">
        <v>-32.33530175868518</v>
      </c>
      <c r="G31" s="109">
        <v>-34.4731588633457</v>
      </c>
      <c r="H31" s="109">
        <v>-29.743847312908088</v>
      </c>
      <c r="I31" s="109">
        <v>-32.574232795856986</v>
      </c>
      <c r="J31" s="109">
        <v>-34.14018226516834</v>
      </c>
      <c r="K31" s="109">
        <v>-34.47215628993975</v>
      </c>
      <c r="L31" s="109">
        <v>-32.664915718236266</v>
      </c>
      <c r="M31" s="109">
        <v>-33.97117312890266</v>
      </c>
      <c r="N31" s="116">
        <v>-32.23282346408198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</row>
    <row r="32" spans="3:30" s="15" customFormat="1" ht="12">
      <c r="C32" s="31" t="s">
        <v>6</v>
      </c>
      <c r="D32" s="117">
        <v>-36.79640333975594</v>
      </c>
      <c r="E32" s="109">
        <v>-33.353608698131495</v>
      </c>
      <c r="F32" s="109">
        <v>-35.408534568309626</v>
      </c>
      <c r="G32" s="109">
        <v>-34.9834009590557</v>
      </c>
      <c r="H32" s="109">
        <v>-32.28771704000113</v>
      </c>
      <c r="I32" s="109">
        <v>-31.481972613447606</v>
      </c>
      <c r="J32" s="109">
        <v>-26.234138647931747</v>
      </c>
      <c r="K32" s="109">
        <v>-24.49530967140271</v>
      </c>
      <c r="L32" s="109">
        <v>-24.7787713660286</v>
      </c>
      <c r="M32" s="116">
        <v>-26.718894959282547</v>
      </c>
      <c r="N32" s="116">
        <v>-25.617763145588206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</row>
    <row r="33" spans="3:30" s="15" customFormat="1" ht="12">
      <c r="C33" s="78" t="s">
        <v>20</v>
      </c>
      <c r="D33" s="128">
        <v>-4.9472523361483045</v>
      </c>
      <c r="E33" s="126">
        <v>-6.81200165055123</v>
      </c>
      <c r="F33" s="126">
        <v>-7.941432775941731</v>
      </c>
      <c r="G33" s="126">
        <v>-8.41285036532316</v>
      </c>
      <c r="H33" s="126">
        <v>-7.0994770090268915</v>
      </c>
      <c r="I33" s="126">
        <v>-0.3927697097901252</v>
      </c>
      <c r="J33" s="126">
        <v>0.670615140745102</v>
      </c>
      <c r="K33" s="126">
        <v>-3.0946738684372166</v>
      </c>
      <c r="L33" s="126">
        <v>-5.645406188096414</v>
      </c>
      <c r="M33" s="127">
        <v>-7.53519619275058</v>
      </c>
      <c r="N33" s="127">
        <v>-6.991817566627502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</row>
    <row r="34" spans="3:30" s="15" customFormat="1" ht="15" customHeight="1">
      <c r="C34" s="77" t="s">
        <v>61</v>
      </c>
      <c r="D34" s="23"/>
      <c r="E34" s="23"/>
      <c r="F34" s="23"/>
      <c r="G34" s="23"/>
      <c r="H34" s="23"/>
      <c r="I34" s="23"/>
      <c r="J34" s="23"/>
      <c r="K34" s="23"/>
      <c r="L34" s="23"/>
      <c r="M34" s="16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</row>
    <row r="35" spans="3:30" s="15" customFormat="1" ht="15" customHeight="1">
      <c r="C35" s="12" t="s">
        <v>62</v>
      </c>
      <c r="D35" s="38"/>
      <c r="E35" s="38"/>
      <c r="F35" s="39"/>
      <c r="G35" s="38"/>
      <c r="H35" s="38"/>
      <c r="I35" s="39"/>
      <c r="J35" s="38"/>
      <c r="K35" s="38"/>
      <c r="L35" s="38"/>
      <c r="M35" s="16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</row>
  </sheetData>
  <mergeCells count="3">
    <mergeCell ref="C10:N10"/>
    <mergeCell ref="C18:N18"/>
    <mergeCell ref="C26:N26"/>
  </mergeCells>
  <printOptions/>
  <pageMargins left="0.75" right="0.75" top="1" bottom="1" header="0.5" footer="0.5"/>
  <pageSetup horizontalDpi="600" verticalDpi="600" orientation="portrait" paperSize="9" r:id="rId1"/>
  <ignoredErrors>
    <ignoredError sqref="D9:M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M45"/>
  <sheetViews>
    <sheetView showGridLines="0" workbookViewId="0" topLeftCell="A1">
      <selection activeCell="C7" sqref="C7"/>
    </sheetView>
  </sheetViews>
  <sheetFormatPr defaultColWidth="9.140625" defaultRowHeight="15"/>
  <cols>
    <col min="1" max="3" width="11.00390625" style="26" customWidth="1"/>
    <col min="4" max="4" width="47.57421875" style="26" customWidth="1"/>
    <col min="5" max="12" width="14.57421875" style="34" customWidth="1"/>
    <col min="13" max="13" width="12.8515625" style="34" customWidth="1"/>
    <col min="14" max="14" width="12.00390625" style="26" customWidth="1"/>
    <col min="15" max="15" width="10.57421875" style="7" customWidth="1"/>
    <col min="16" max="31" width="9.140625" style="7" customWidth="1"/>
    <col min="32" max="16384" width="9.140625" style="26" customWidth="1"/>
  </cols>
  <sheetData>
    <row r="1" spans="1:11" s="25" customFormat="1" ht="15">
      <c r="A1" s="1"/>
      <c r="B1" s="1"/>
      <c r="C1" s="2"/>
      <c r="D1" s="2"/>
      <c r="E1" s="2"/>
      <c r="F1" s="2"/>
      <c r="G1" s="2"/>
      <c r="H1" s="3"/>
      <c r="I1" s="3"/>
      <c r="J1" s="3"/>
      <c r="K1" s="2"/>
    </row>
    <row r="2" spans="1:10" ht="12">
      <c r="A2" s="4"/>
      <c r="B2" s="4"/>
      <c r="D2" s="5"/>
      <c r="E2" s="6"/>
      <c r="F2" s="6"/>
      <c r="G2" s="6"/>
      <c r="H2" s="77"/>
      <c r="I2" s="77"/>
      <c r="J2" s="77"/>
    </row>
    <row r="3" spans="3:13" ht="12">
      <c r="C3" s="5" t="s">
        <v>0</v>
      </c>
      <c r="E3" s="6"/>
      <c r="F3" s="6"/>
      <c r="G3" s="6"/>
      <c r="H3" s="6"/>
      <c r="I3" s="6"/>
      <c r="J3" s="8"/>
      <c r="K3" s="8"/>
      <c r="L3" s="8"/>
      <c r="M3" s="8"/>
    </row>
    <row r="4" spans="3:10" ht="12">
      <c r="C4" s="5" t="s">
        <v>65</v>
      </c>
      <c r="E4" s="6"/>
      <c r="F4" s="6"/>
      <c r="G4" s="6"/>
      <c r="H4" s="6"/>
      <c r="I4" s="6"/>
      <c r="J4" s="6"/>
    </row>
    <row r="7" spans="3:31" s="35" customFormat="1" ht="15.6">
      <c r="C7" s="111" t="s">
        <v>85</v>
      </c>
      <c r="E7" s="76"/>
      <c r="F7" s="76"/>
      <c r="G7" s="76"/>
      <c r="H7" s="76"/>
      <c r="I7" s="76"/>
      <c r="J7" s="76"/>
      <c r="K7" s="76"/>
      <c r="L7" s="76"/>
      <c r="M7" s="7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7" ht="13.2">
      <c r="A8" s="37"/>
      <c r="B8" s="37"/>
      <c r="C8" s="112" t="s">
        <v>83</v>
      </c>
      <c r="E8" s="77"/>
      <c r="F8" s="77"/>
      <c r="G8" s="77"/>
      <c r="H8" s="77"/>
      <c r="I8" s="77"/>
      <c r="J8" s="77"/>
      <c r="K8" s="77"/>
      <c r="L8" s="77"/>
      <c r="M8" s="7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  <c r="AF8" s="37"/>
      <c r="AG8" s="37"/>
      <c r="AH8" s="37"/>
      <c r="AI8" s="37"/>
      <c r="AJ8" s="37"/>
      <c r="AK8" s="37"/>
    </row>
    <row r="9" spans="1:37" ht="13.2">
      <c r="A9" s="37"/>
      <c r="B9" s="37"/>
      <c r="C9" s="112"/>
      <c r="E9" s="77"/>
      <c r="F9" s="77"/>
      <c r="G9" s="77"/>
      <c r="H9" s="77"/>
      <c r="I9" s="77"/>
      <c r="J9" s="77"/>
      <c r="K9" s="77"/>
      <c r="L9" s="77"/>
      <c r="M9" s="7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  <c r="AF9" s="37"/>
      <c r="AG9" s="37"/>
      <c r="AH9" s="37"/>
      <c r="AI9" s="37"/>
      <c r="AJ9" s="37"/>
      <c r="AK9" s="37"/>
    </row>
    <row r="10" spans="3:27" s="15" customFormat="1" ht="24" customHeight="1">
      <c r="C10" s="183"/>
      <c r="D10" s="185" t="s">
        <v>89</v>
      </c>
      <c r="E10" s="187">
        <v>2009</v>
      </c>
      <c r="F10" s="188"/>
      <c r="G10" s="183">
        <v>2019</v>
      </c>
      <c r="H10" s="183"/>
      <c r="I10" s="107"/>
      <c r="J10" s="10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3:27" s="15" customFormat="1" ht="12">
      <c r="C11" s="184"/>
      <c r="D11" s="186"/>
      <c r="E11" s="138" t="s">
        <v>1</v>
      </c>
      <c r="F11" s="48" t="s">
        <v>2</v>
      </c>
      <c r="G11" s="138" t="s">
        <v>1</v>
      </c>
      <c r="H11" s="48" t="s">
        <v>2</v>
      </c>
      <c r="I11" s="107"/>
      <c r="J11" s="10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3:27" s="15" customFormat="1" ht="14.55" customHeight="1">
      <c r="C12" s="177" t="s">
        <v>5</v>
      </c>
      <c r="D12" s="150" t="s">
        <v>88</v>
      </c>
      <c r="E12" s="114">
        <v>4916.160438</v>
      </c>
      <c r="F12" s="143">
        <v>2570.453624</v>
      </c>
      <c r="G12" s="114">
        <v>6693.931789</v>
      </c>
      <c r="H12" s="108">
        <v>4173.615022</v>
      </c>
      <c r="I12" s="107"/>
      <c r="J12" s="10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3:8" ht="12" customHeight="1">
      <c r="C13" s="178"/>
      <c r="D13" s="50" t="s">
        <v>24</v>
      </c>
      <c r="E13" s="154">
        <v>302.544261</v>
      </c>
      <c r="F13" s="155">
        <v>50.056494</v>
      </c>
      <c r="G13" s="154">
        <v>613.391514</v>
      </c>
      <c r="H13" s="156">
        <v>116.391815</v>
      </c>
    </row>
    <row r="14" spans="3:8" ht="12" customHeight="1">
      <c r="C14" s="179"/>
      <c r="D14" s="49" t="s">
        <v>25</v>
      </c>
      <c r="E14" s="114">
        <v>20.897751</v>
      </c>
      <c r="F14" s="143">
        <v>7.002488</v>
      </c>
      <c r="G14" s="114">
        <v>96.689331</v>
      </c>
      <c r="H14" s="108">
        <v>16.998818</v>
      </c>
    </row>
    <row r="15" spans="1:39" s="7" customFormat="1" ht="12" customHeight="1">
      <c r="A15" s="25"/>
      <c r="B15" s="25"/>
      <c r="C15" s="179"/>
      <c r="D15" s="50" t="s">
        <v>26</v>
      </c>
      <c r="E15" s="115">
        <v>78.072625</v>
      </c>
      <c r="F15" s="141">
        <v>162.404992</v>
      </c>
      <c r="G15" s="115">
        <v>233.301059</v>
      </c>
      <c r="H15" s="109">
        <v>686.379138</v>
      </c>
      <c r="I15" s="34"/>
      <c r="J15" s="34"/>
      <c r="K15" s="19"/>
      <c r="L15" s="19"/>
      <c r="M15" s="19"/>
      <c r="N15" s="25"/>
      <c r="AF15" s="26"/>
      <c r="AG15" s="26"/>
      <c r="AH15" s="26"/>
      <c r="AI15" s="26"/>
      <c r="AJ15" s="26"/>
      <c r="AK15" s="26"/>
      <c r="AL15" s="26"/>
      <c r="AM15" s="26"/>
    </row>
    <row r="16" spans="1:31" s="13" customFormat="1" ht="12" customHeight="1">
      <c r="A16" s="26"/>
      <c r="B16" s="26"/>
      <c r="C16" s="179"/>
      <c r="D16" s="50" t="s">
        <v>27</v>
      </c>
      <c r="E16" s="115">
        <v>42.411983</v>
      </c>
      <c r="F16" s="141">
        <v>1243.811056</v>
      </c>
      <c r="G16" s="115">
        <v>54.282803</v>
      </c>
      <c r="H16" s="109">
        <v>779.474352</v>
      </c>
      <c r="I16" s="34"/>
      <c r="J16" s="34"/>
      <c r="K16" s="19"/>
      <c r="L16" s="19"/>
      <c r="M16" s="19"/>
      <c r="N16" s="25"/>
      <c r="O16" s="25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</row>
    <row r="17" spans="1:31" s="13" customFormat="1" ht="12" customHeight="1">
      <c r="A17" s="26"/>
      <c r="B17" s="26"/>
      <c r="C17" s="179"/>
      <c r="D17" s="50" t="s">
        <v>28</v>
      </c>
      <c r="E17" s="115">
        <v>13.03859</v>
      </c>
      <c r="F17" s="141">
        <v>27.833005</v>
      </c>
      <c r="G17" s="115">
        <v>10.996879</v>
      </c>
      <c r="H17" s="109">
        <v>43.415984</v>
      </c>
      <c r="I17" s="34"/>
      <c r="J17" s="34"/>
      <c r="K17" s="34"/>
      <c r="L17" s="34"/>
      <c r="M17" s="34"/>
      <c r="N17" s="26"/>
      <c r="O17" s="25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</row>
    <row r="18" spans="1:31" s="13" customFormat="1" ht="12" customHeight="1">
      <c r="A18" s="26"/>
      <c r="B18" s="26"/>
      <c r="C18" s="179"/>
      <c r="D18" s="50" t="s">
        <v>29</v>
      </c>
      <c r="E18" s="115">
        <v>841.635092</v>
      </c>
      <c r="F18" s="141">
        <v>272.121239</v>
      </c>
      <c r="G18" s="115">
        <v>1300.387487</v>
      </c>
      <c r="H18" s="109">
        <v>622.709887</v>
      </c>
      <c r="I18" s="34"/>
      <c r="J18" s="34"/>
      <c r="K18" s="34"/>
      <c r="L18" s="34"/>
      <c r="M18" s="34"/>
      <c r="N18" s="26"/>
      <c r="O18" s="25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</row>
    <row r="19" spans="1:31" s="13" customFormat="1" ht="12" customHeight="1">
      <c r="A19" s="26"/>
      <c r="B19" s="26"/>
      <c r="C19" s="179"/>
      <c r="D19" s="50" t="s">
        <v>30</v>
      </c>
      <c r="E19" s="115">
        <v>717.491251</v>
      </c>
      <c r="F19" s="141">
        <v>522.183162</v>
      </c>
      <c r="G19" s="115">
        <v>910.078956</v>
      </c>
      <c r="H19" s="109">
        <v>1285.834538</v>
      </c>
      <c r="I19" s="34"/>
      <c r="J19" s="34"/>
      <c r="K19" s="34"/>
      <c r="L19" s="34"/>
      <c r="M19" s="34"/>
      <c r="N19" s="26"/>
      <c r="O19" s="25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</row>
    <row r="20" spans="1:31" s="13" customFormat="1" ht="12" customHeight="1">
      <c r="A20" s="25"/>
      <c r="B20" s="25"/>
      <c r="C20" s="179"/>
      <c r="D20" s="50" t="s">
        <v>31</v>
      </c>
      <c r="E20" s="115">
        <v>2438.479074</v>
      </c>
      <c r="F20" s="141">
        <v>112.323911</v>
      </c>
      <c r="G20" s="115">
        <v>2785.864855</v>
      </c>
      <c r="H20" s="109">
        <v>264.56569</v>
      </c>
      <c r="I20" s="34"/>
      <c r="J20" s="34"/>
      <c r="K20" s="34"/>
      <c r="L20" s="34"/>
      <c r="M20" s="34"/>
      <c r="N20" s="26"/>
      <c r="O20" s="25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</row>
    <row r="21" spans="1:31" s="13" customFormat="1" ht="12" customHeight="1">
      <c r="A21" s="25"/>
      <c r="B21" s="25"/>
      <c r="C21" s="179"/>
      <c r="D21" s="50" t="s">
        <v>32</v>
      </c>
      <c r="E21" s="115">
        <v>367.068388</v>
      </c>
      <c r="F21" s="141">
        <v>156.210912</v>
      </c>
      <c r="G21" s="115">
        <v>621.055416</v>
      </c>
      <c r="H21" s="109">
        <v>350.946508</v>
      </c>
      <c r="I21" s="34"/>
      <c r="J21" s="34"/>
      <c r="K21" s="34"/>
      <c r="L21" s="34"/>
      <c r="M21" s="34"/>
      <c r="N21" s="26"/>
      <c r="O21" s="25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</row>
    <row r="22" spans="1:31" s="13" customFormat="1" ht="12" customHeight="1">
      <c r="A22" s="25"/>
      <c r="B22" s="25"/>
      <c r="C22" s="180"/>
      <c r="D22" s="51" t="s">
        <v>87</v>
      </c>
      <c r="E22" s="135">
        <v>94.52142300000014</v>
      </c>
      <c r="F22" s="142">
        <v>16.506365000000187</v>
      </c>
      <c r="G22" s="135">
        <v>67.88348900000074</v>
      </c>
      <c r="H22" s="110">
        <v>6.898291999999856</v>
      </c>
      <c r="I22" s="34"/>
      <c r="J22" s="34"/>
      <c r="K22" s="34"/>
      <c r="L22" s="34"/>
      <c r="M22" s="34"/>
      <c r="N22" s="26"/>
      <c r="O22" s="25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</row>
    <row r="23" spans="1:31" s="13" customFormat="1" ht="12" customHeight="1">
      <c r="A23" s="25"/>
      <c r="B23" s="25"/>
      <c r="C23" s="189" t="s">
        <v>19</v>
      </c>
      <c r="D23" s="145" t="s">
        <v>88</v>
      </c>
      <c r="E23" s="146">
        <v>910.853629</v>
      </c>
      <c r="F23" s="147">
        <v>421.86288</v>
      </c>
      <c r="G23" s="146">
        <v>2008.049973</v>
      </c>
      <c r="H23" s="148">
        <v>655.079074</v>
      </c>
      <c r="I23" s="34"/>
      <c r="J23" s="34"/>
      <c r="K23" s="34"/>
      <c r="L23" s="34"/>
      <c r="M23" s="34"/>
      <c r="N23" s="26"/>
      <c r="O23" s="25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</row>
    <row r="24" spans="1:31" s="13" customFormat="1" ht="12" customHeight="1">
      <c r="A24" s="25"/>
      <c r="B24" s="25"/>
      <c r="C24" s="179"/>
      <c r="D24" s="49" t="s">
        <v>24</v>
      </c>
      <c r="E24" s="114">
        <v>46.464316</v>
      </c>
      <c r="F24" s="143">
        <v>34.141409</v>
      </c>
      <c r="G24" s="114">
        <v>174.381785</v>
      </c>
      <c r="H24" s="108">
        <v>55.580318</v>
      </c>
      <c r="I24" s="34"/>
      <c r="J24" s="34"/>
      <c r="K24" s="34"/>
      <c r="L24" s="34"/>
      <c r="M24" s="34"/>
      <c r="N24" s="26"/>
      <c r="O24" s="25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</row>
    <row r="25" spans="1:31" s="13" customFormat="1" ht="12" customHeight="1">
      <c r="A25" s="25"/>
      <c r="B25" s="25"/>
      <c r="C25" s="179"/>
      <c r="D25" s="50" t="s">
        <v>25</v>
      </c>
      <c r="E25" s="115">
        <v>16.051416</v>
      </c>
      <c r="F25" s="141">
        <v>9.171176</v>
      </c>
      <c r="G25" s="115">
        <v>60.109</v>
      </c>
      <c r="H25" s="109">
        <v>47.171478</v>
      </c>
      <c r="I25" s="34"/>
      <c r="J25" s="34"/>
      <c r="K25" s="34"/>
      <c r="L25" s="34"/>
      <c r="M25" s="34"/>
      <c r="N25" s="26"/>
      <c r="O25" s="40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0" s="13" customFormat="1" ht="12" customHeight="1">
      <c r="A26" s="25"/>
      <c r="B26" s="25"/>
      <c r="C26" s="179"/>
      <c r="D26" s="50" t="s">
        <v>26</v>
      </c>
      <c r="E26" s="115">
        <v>12.745701</v>
      </c>
      <c r="F26" s="141">
        <v>113.277562</v>
      </c>
      <c r="G26" s="115">
        <v>26.709968</v>
      </c>
      <c r="H26" s="109">
        <v>332.577395</v>
      </c>
      <c r="I26" s="34"/>
      <c r="J26" s="34"/>
      <c r="K26" s="34"/>
      <c r="L26" s="34"/>
      <c r="M26" s="34"/>
      <c r="N26" s="26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14"/>
      <c r="AA26" s="14"/>
      <c r="AB26" s="14"/>
      <c r="AC26" s="14"/>
      <c r="AD26" s="14"/>
    </row>
    <row r="27" spans="1:30" s="13" customFormat="1" ht="12" customHeight="1">
      <c r="A27" s="14"/>
      <c r="B27" s="14"/>
      <c r="C27" s="179"/>
      <c r="D27" s="50" t="s">
        <v>27</v>
      </c>
      <c r="E27" s="115">
        <v>266.241519</v>
      </c>
      <c r="F27" s="141">
        <v>181.992368</v>
      </c>
      <c r="G27" s="115">
        <v>317.188837</v>
      </c>
      <c r="H27" s="109">
        <v>67.306412</v>
      </c>
      <c r="I27" s="34"/>
      <c r="J27" s="34"/>
      <c r="K27" s="34"/>
      <c r="L27" s="34"/>
      <c r="M27" s="34"/>
      <c r="N27" s="26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</row>
    <row r="28" spans="1:30" s="13" customFormat="1" ht="12" customHeight="1">
      <c r="A28" s="14"/>
      <c r="B28" s="14"/>
      <c r="C28" s="179"/>
      <c r="D28" s="50" t="s">
        <v>28</v>
      </c>
      <c r="E28" s="115">
        <v>2.275039</v>
      </c>
      <c r="F28" s="141">
        <v>0.152262</v>
      </c>
      <c r="G28" s="115">
        <v>4.925384</v>
      </c>
      <c r="H28" s="109">
        <v>1.121364</v>
      </c>
      <c r="I28" s="34"/>
      <c r="J28" s="34"/>
      <c r="K28" s="34"/>
      <c r="L28" s="34"/>
      <c r="M28" s="34"/>
      <c r="N28" s="26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</row>
    <row r="29" spans="1:30" s="13" customFormat="1" ht="12" customHeight="1">
      <c r="A29" s="14"/>
      <c r="B29" s="14"/>
      <c r="C29" s="179"/>
      <c r="D29" s="50" t="s">
        <v>29</v>
      </c>
      <c r="E29" s="115">
        <v>153.73029</v>
      </c>
      <c r="F29" s="141">
        <v>44.455512</v>
      </c>
      <c r="G29" s="115">
        <v>406.064274</v>
      </c>
      <c r="H29" s="109">
        <v>53.166342</v>
      </c>
      <c r="I29" s="34"/>
      <c r="J29" s="34"/>
      <c r="K29" s="34"/>
      <c r="L29" s="34"/>
      <c r="M29" s="34"/>
      <c r="N29" s="26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</row>
    <row r="30" spans="1:30" s="13" customFormat="1" ht="12" customHeight="1">
      <c r="A30" s="14"/>
      <c r="B30" s="14"/>
      <c r="C30" s="179"/>
      <c r="D30" s="50" t="s">
        <v>30</v>
      </c>
      <c r="E30" s="115">
        <v>63.97464</v>
      </c>
      <c r="F30" s="141">
        <v>17.753647</v>
      </c>
      <c r="G30" s="115">
        <v>192.649495</v>
      </c>
      <c r="H30" s="109">
        <v>46.542304</v>
      </c>
      <c r="I30" s="34"/>
      <c r="J30" s="34"/>
      <c r="K30" s="34"/>
      <c r="L30" s="34"/>
      <c r="M30" s="34"/>
      <c r="N30" s="26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</row>
    <row r="31" spans="1:30" s="13" customFormat="1" ht="12" customHeight="1">
      <c r="A31" s="14"/>
      <c r="B31" s="14"/>
      <c r="C31" s="179"/>
      <c r="D31" s="50" t="s">
        <v>31</v>
      </c>
      <c r="E31" s="115">
        <v>249.273019</v>
      </c>
      <c r="F31" s="141">
        <v>7.782734</v>
      </c>
      <c r="G31" s="115">
        <v>551.935301</v>
      </c>
      <c r="H31" s="109">
        <v>11.54782</v>
      </c>
      <c r="I31" s="34"/>
      <c r="J31" s="34"/>
      <c r="K31" s="34"/>
      <c r="L31" s="34"/>
      <c r="M31" s="34"/>
      <c r="N31" s="26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</row>
    <row r="32" spans="1:30" s="13" customFormat="1" ht="12" customHeight="1">
      <c r="A32" s="14"/>
      <c r="B32" s="14"/>
      <c r="C32" s="179"/>
      <c r="D32" s="50" t="s">
        <v>32</v>
      </c>
      <c r="E32" s="115">
        <v>81.698713</v>
      </c>
      <c r="F32" s="141">
        <v>11.101179</v>
      </c>
      <c r="G32" s="115">
        <v>260.12613</v>
      </c>
      <c r="H32" s="109">
        <v>36.941096</v>
      </c>
      <c r="I32" s="34"/>
      <c r="J32" s="34"/>
      <c r="K32" s="34"/>
      <c r="L32" s="34"/>
      <c r="M32" s="34"/>
      <c r="N32" s="26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</row>
    <row r="33" spans="1:30" s="13" customFormat="1" ht="12" customHeight="1">
      <c r="A33" s="14"/>
      <c r="B33" s="14"/>
      <c r="C33" s="180"/>
      <c r="D33" s="51" t="s">
        <v>87</v>
      </c>
      <c r="E33" s="135">
        <v>18.398975999999948</v>
      </c>
      <c r="F33" s="142">
        <v>2.0350310000000036</v>
      </c>
      <c r="G33" s="135">
        <v>13.959798999999975</v>
      </c>
      <c r="H33" s="110">
        <v>3.124544999999898</v>
      </c>
      <c r="I33" s="34"/>
      <c r="J33" s="34"/>
      <c r="K33" s="34"/>
      <c r="L33" s="34"/>
      <c r="M33" s="34"/>
      <c r="N33" s="26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</row>
    <row r="34" spans="1:30" s="13" customFormat="1" ht="12" customHeight="1">
      <c r="A34" s="14"/>
      <c r="B34" s="14"/>
      <c r="C34" s="149"/>
      <c r="D34" s="191"/>
      <c r="E34" s="148"/>
      <c r="F34" s="148"/>
      <c r="G34" s="148"/>
      <c r="H34" s="148"/>
      <c r="I34" s="34"/>
      <c r="J34" s="34"/>
      <c r="K34" s="34"/>
      <c r="L34" s="34"/>
      <c r="M34" s="34"/>
      <c r="N34" s="26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</row>
    <row r="35" spans="1:39" s="7" customFormat="1" ht="14.4" customHeight="1">
      <c r="A35" s="25"/>
      <c r="B35" s="25"/>
      <c r="C35" s="77" t="s">
        <v>69</v>
      </c>
      <c r="D35" s="26"/>
      <c r="E35" s="34"/>
      <c r="F35" s="34"/>
      <c r="G35" s="34"/>
      <c r="H35" s="34"/>
      <c r="I35" s="34"/>
      <c r="J35" s="34"/>
      <c r="K35" s="34"/>
      <c r="L35" s="34"/>
      <c r="M35" s="34"/>
      <c r="N35" s="26"/>
      <c r="AF35" s="26"/>
      <c r="AG35" s="26"/>
      <c r="AH35" s="26"/>
      <c r="AI35" s="26"/>
      <c r="AJ35" s="26"/>
      <c r="AK35" s="26"/>
      <c r="AL35" s="26"/>
      <c r="AM35" s="26"/>
    </row>
    <row r="36" spans="1:39" s="7" customFormat="1" ht="15">
      <c r="A36" s="25"/>
      <c r="B36" s="25"/>
      <c r="C36" s="12" t="s">
        <v>33</v>
      </c>
      <c r="D36" s="26"/>
      <c r="E36" s="34"/>
      <c r="F36" s="34"/>
      <c r="G36" s="34"/>
      <c r="H36" s="34"/>
      <c r="I36" s="34"/>
      <c r="J36" s="34"/>
      <c r="K36" s="34"/>
      <c r="L36" s="34"/>
      <c r="M36" s="34"/>
      <c r="N36" s="26"/>
      <c r="AF36" s="26"/>
      <c r="AG36" s="26"/>
      <c r="AH36" s="26"/>
      <c r="AI36" s="26"/>
      <c r="AJ36" s="26"/>
      <c r="AK36" s="26"/>
      <c r="AL36" s="26"/>
      <c r="AM36" s="26"/>
    </row>
    <row r="37" spans="1:39" s="7" customFormat="1" ht="15">
      <c r="A37" s="25"/>
      <c r="B37" s="25"/>
      <c r="C37" s="25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26"/>
      <c r="AF37" s="26"/>
      <c r="AG37" s="26"/>
      <c r="AH37" s="26"/>
      <c r="AI37" s="26"/>
      <c r="AJ37" s="26"/>
      <c r="AK37" s="26"/>
      <c r="AL37" s="26"/>
      <c r="AM37" s="26"/>
    </row>
    <row r="38" spans="1:39" s="7" customFormat="1" ht="15">
      <c r="A38" s="25"/>
      <c r="B38" s="25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6"/>
      <c r="AF38" s="26"/>
      <c r="AG38" s="26"/>
      <c r="AH38" s="26"/>
      <c r="AI38" s="26"/>
      <c r="AJ38" s="26"/>
      <c r="AK38" s="26"/>
      <c r="AL38" s="26"/>
      <c r="AM38" s="26"/>
    </row>
    <row r="39" spans="1:39" s="7" customFormat="1" ht="15">
      <c r="A39" s="25"/>
      <c r="B39" s="25"/>
      <c r="C39" s="25"/>
      <c r="D39" s="26"/>
      <c r="E39" s="34"/>
      <c r="F39" s="34"/>
      <c r="G39" s="34"/>
      <c r="H39" s="34"/>
      <c r="I39" s="34"/>
      <c r="J39" s="34"/>
      <c r="K39" s="34"/>
      <c r="L39" s="34"/>
      <c r="M39" s="34"/>
      <c r="N39" s="26"/>
      <c r="AF39" s="26"/>
      <c r="AG39" s="26"/>
      <c r="AH39" s="26"/>
      <c r="AI39" s="26"/>
      <c r="AJ39" s="26"/>
      <c r="AK39" s="26"/>
      <c r="AL39" s="26"/>
      <c r="AM39" s="26"/>
    </row>
    <row r="40" spans="1:39" s="7" customFormat="1" ht="15">
      <c r="A40" s="25"/>
      <c r="B40" s="25"/>
      <c r="C40" s="25"/>
      <c r="D40" s="26"/>
      <c r="E40" s="34"/>
      <c r="F40" s="34"/>
      <c r="G40" s="34"/>
      <c r="H40" s="34"/>
      <c r="I40" s="34"/>
      <c r="J40" s="34"/>
      <c r="K40" s="34"/>
      <c r="L40" s="34"/>
      <c r="M40" s="34"/>
      <c r="N40" s="26"/>
      <c r="AF40" s="26"/>
      <c r="AG40" s="26"/>
      <c r="AH40" s="26"/>
      <c r="AI40" s="26"/>
      <c r="AJ40" s="26"/>
      <c r="AK40" s="26"/>
      <c r="AL40" s="26"/>
      <c r="AM40" s="26"/>
    </row>
    <row r="41" spans="1:39" s="7" customFormat="1" ht="15">
      <c r="A41" s="25"/>
      <c r="B41" s="25"/>
      <c r="C41" s="25"/>
      <c r="D41" s="26"/>
      <c r="E41" s="34"/>
      <c r="F41" s="34"/>
      <c r="G41" s="34"/>
      <c r="H41" s="34"/>
      <c r="I41" s="34"/>
      <c r="J41" s="34"/>
      <c r="K41" s="34"/>
      <c r="L41" s="34"/>
      <c r="M41" s="34"/>
      <c r="N41" s="26"/>
      <c r="AF41" s="26"/>
      <c r="AG41" s="26"/>
      <c r="AH41" s="26"/>
      <c r="AI41" s="26"/>
      <c r="AJ41" s="26"/>
      <c r="AK41" s="26"/>
      <c r="AL41" s="26"/>
      <c r="AM41" s="26"/>
    </row>
    <row r="42" spans="1:39" s="7" customFormat="1" ht="15">
      <c r="A42" s="25"/>
      <c r="B42" s="25"/>
      <c r="C42" s="25"/>
      <c r="D42" s="26"/>
      <c r="E42" s="34"/>
      <c r="F42" s="34"/>
      <c r="G42" s="34"/>
      <c r="H42" s="34"/>
      <c r="I42" s="34"/>
      <c r="J42" s="34"/>
      <c r="K42" s="34"/>
      <c r="L42" s="34"/>
      <c r="M42" s="34"/>
      <c r="N42" s="26"/>
      <c r="AF42" s="26"/>
      <c r="AG42" s="26"/>
      <c r="AH42" s="26"/>
      <c r="AI42" s="26"/>
      <c r="AJ42" s="26"/>
      <c r="AK42" s="26"/>
      <c r="AL42" s="26"/>
      <c r="AM42" s="26"/>
    </row>
    <row r="43" spans="1:39" s="7" customFormat="1" ht="15">
      <c r="A43" s="25"/>
      <c r="B43" s="25"/>
      <c r="C43" s="25"/>
      <c r="D43" s="26"/>
      <c r="E43" s="34"/>
      <c r="F43" s="34"/>
      <c r="G43" s="34"/>
      <c r="H43" s="34"/>
      <c r="I43" s="34"/>
      <c r="J43" s="34"/>
      <c r="K43" s="34"/>
      <c r="L43" s="34"/>
      <c r="M43" s="34"/>
      <c r="N43" s="26"/>
      <c r="AF43" s="26"/>
      <c r="AG43" s="26"/>
      <c r="AH43" s="26"/>
      <c r="AI43" s="26"/>
      <c r="AJ43" s="26"/>
      <c r="AK43" s="26"/>
      <c r="AL43" s="26"/>
      <c r="AM43" s="26"/>
    </row>
    <row r="44" spans="1:39" s="7" customFormat="1" ht="15">
      <c r="A44" s="25"/>
      <c r="B44" s="25"/>
      <c r="C44" s="25"/>
      <c r="D44" s="26"/>
      <c r="E44" s="34"/>
      <c r="F44" s="34"/>
      <c r="G44" s="34"/>
      <c r="H44" s="34"/>
      <c r="I44" s="34"/>
      <c r="J44" s="34"/>
      <c r="K44" s="34"/>
      <c r="L44" s="34"/>
      <c r="M44" s="34"/>
      <c r="N44" s="26"/>
      <c r="AF44" s="26"/>
      <c r="AG44" s="26"/>
      <c r="AH44" s="26"/>
      <c r="AI44" s="26"/>
      <c r="AJ44" s="26"/>
      <c r="AK44" s="26"/>
      <c r="AL44" s="26"/>
      <c r="AM44" s="26"/>
    </row>
    <row r="45" spans="1:39" s="7" customFormat="1" ht="15">
      <c r="A45" s="25"/>
      <c r="B45" s="25"/>
      <c r="C45" s="26"/>
      <c r="D45" s="26"/>
      <c r="E45" s="34"/>
      <c r="F45" s="34"/>
      <c r="G45" s="34"/>
      <c r="H45" s="34"/>
      <c r="I45" s="34"/>
      <c r="J45" s="34"/>
      <c r="K45" s="34"/>
      <c r="L45" s="34"/>
      <c r="M45" s="34"/>
      <c r="N45" s="26"/>
      <c r="AF45" s="26"/>
      <c r="AG45" s="26"/>
      <c r="AH45" s="26"/>
      <c r="AI45" s="26"/>
      <c r="AJ45" s="26"/>
      <c r="AK45" s="26"/>
      <c r="AL45" s="26"/>
      <c r="AM45" s="26"/>
    </row>
  </sheetData>
  <mergeCells count="6">
    <mergeCell ref="C23:C33"/>
    <mergeCell ref="C10:C11"/>
    <mergeCell ref="D10:D11"/>
    <mergeCell ref="E10:F10"/>
    <mergeCell ref="G10:H10"/>
    <mergeCell ref="C1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AM45"/>
  <sheetViews>
    <sheetView showGridLines="0" workbookViewId="0" topLeftCell="A1">
      <selection activeCell="C7" sqref="C7"/>
    </sheetView>
  </sheetViews>
  <sheetFormatPr defaultColWidth="9.140625" defaultRowHeight="15"/>
  <cols>
    <col min="1" max="3" width="11.00390625" style="26" customWidth="1"/>
    <col min="4" max="4" width="47.57421875" style="26" customWidth="1"/>
    <col min="5" max="12" width="14.57421875" style="34" customWidth="1"/>
    <col min="13" max="13" width="12.8515625" style="34" customWidth="1"/>
    <col min="14" max="14" width="12.00390625" style="26" customWidth="1"/>
    <col min="15" max="15" width="10.57421875" style="7" customWidth="1"/>
    <col min="16" max="31" width="9.140625" style="7" customWidth="1"/>
    <col min="32" max="16384" width="9.140625" style="26" customWidth="1"/>
  </cols>
  <sheetData>
    <row r="1" spans="1:11" s="25" customFormat="1" ht="15">
      <c r="A1" s="1"/>
      <c r="B1" s="1"/>
      <c r="C1" s="2"/>
      <c r="D1" s="2"/>
      <c r="E1" s="2"/>
      <c r="F1" s="2"/>
      <c r="G1" s="2"/>
      <c r="H1" s="3"/>
      <c r="I1" s="3"/>
      <c r="J1" s="3"/>
      <c r="K1" s="2"/>
    </row>
    <row r="2" spans="1:10" ht="12">
      <c r="A2" s="4"/>
      <c r="B2" s="4"/>
      <c r="D2" s="5"/>
      <c r="E2" s="6"/>
      <c r="F2" s="6"/>
      <c r="G2" s="6"/>
      <c r="H2" s="77"/>
      <c r="I2" s="77"/>
      <c r="J2" s="77"/>
    </row>
    <row r="3" spans="3:13" ht="12">
      <c r="C3" s="5" t="s">
        <v>0</v>
      </c>
      <c r="E3" s="6"/>
      <c r="F3" s="6"/>
      <c r="G3" s="6"/>
      <c r="H3" s="6"/>
      <c r="I3" s="6"/>
      <c r="J3" s="8"/>
      <c r="K3" s="8"/>
      <c r="L3" s="8"/>
      <c r="M3" s="8"/>
    </row>
    <row r="4" spans="3:10" ht="12">
      <c r="C4" s="5" t="s">
        <v>65</v>
      </c>
      <c r="E4" s="6"/>
      <c r="F4" s="6"/>
      <c r="G4" s="6"/>
      <c r="H4" s="6"/>
      <c r="I4" s="6"/>
      <c r="J4" s="6"/>
    </row>
    <row r="7" spans="3:31" s="35" customFormat="1" ht="15.6">
      <c r="C7" s="111" t="s">
        <v>86</v>
      </c>
      <c r="E7" s="76"/>
      <c r="F7" s="76"/>
      <c r="G7" s="76"/>
      <c r="H7" s="76"/>
      <c r="I7" s="76"/>
      <c r="J7" s="76"/>
      <c r="K7" s="76"/>
      <c r="L7" s="76"/>
      <c r="M7" s="7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7" ht="13.2">
      <c r="A8" s="37"/>
      <c r="B8" s="37"/>
      <c r="C8" s="112" t="s">
        <v>83</v>
      </c>
      <c r="E8" s="77"/>
      <c r="F8" s="77"/>
      <c r="G8" s="77"/>
      <c r="H8" s="77"/>
      <c r="I8" s="77"/>
      <c r="J8" s="77"/>
      <c r="K8" s="77"/>
      <c r="L8" s="77"/>
      <c r="M8" s="7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  <c r="AF8" s="37"/>
      <c r="AG8" s="37"/>
      <c r="AH8" s="37"/>
      <c r="AI8" s="37"/>
      <c r="AJ8" s="37"/>
      <c r="AK8" s="37"/>
    </row>
    <row r="9" spans="1:37" ht="13.2">
      <c r="A9" s="37"/>
      <c r="B9" s="37"/>
      <c r="C9" s="112"/>
      <c r="E9" s="77"/>
      <c r="F9" s="77"/>
      <c r="G9" s="77"/>
      <c r="H9" s="77"/>
      <c r="I9" s="77"/>
      <c r="J9" s="77"/>
      <c r="K9" s="77"/>
      <c r="L9" s="77"/>
      <c r="M9" s="7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  <c r="AF9" s="37"/>
      <c r="AG9" s="37"/>
      <c r="AH9" s="37"/>
      <c r="AI9" s="37"/>
      <c r="AJ9" s="37"/>
      <c r="AK9" s="37"/>
    </row>
    <row r="10" spans="3:27" s="15" customFormat="1" ht="24" customHeight="1">
      <c r="C10" s="183"/>
      <c r="D10" s="185" t="s">
        <v>89</v>
      </c>
      <c r="E10" s="187">
        <v>2009</v>
      </c>
      <c r="F10" s="188"/>
      <c r="G10" s="190">
        <v>2019</v>
      </c>
      <c r="H10" s="190"/>
      <c r="I10" s="107"/>
      <c r="J10" s="10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3:27" s="15" customFormat="1" ht="12">
      <c r="C11" s="184"/>
      <c r="D11" s="186"/>
      <c r="E11" s="138" t="s">
        <v>1</v>
      </c>
      <c r="F11" s="136" t="s">
        <v>2</v>
      </c>
      <c r="G11" s="137" t="s">
        <v>1</v>
      </c>
      <c r="H11" s="52" t="s">
        <v>2</v>
      </c>
      <c r="I11" s="107"/>
      <c r="J11" s="10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3:27" s="15" customFormat="1" ht="14.55" customHeight="1">
      <c r="C12" s="177" t="s">
        <v>6</v>
      </c>
      <c r="D12" s="150" t="s">
        <v>88</v>
      </c>
      <c r="E12" s="114">
        <v>1212.875129</v>
      </c>
      <c r="F12" s="143">
        <v>487.291452</v>
      </c>
      <c r="G12" s="114">
        <v>2929.406371</v>
      </c>
      <c r="H12" s="108">
        <v>1779.970064</v>
      </c>
      <c r="I12" s="107"/>
      <c r="J12" s="10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1:30" s="13" customFormat="1" ht="12" customHeight="1">
      <c r="A13" s="14"/>
      <c r="B13" s="14"/>
      <c r="C13" s="178"/>
      <c r="D13" s="50" t="s">
        <v>24</v>
      </c>
      <c r="E13" s="115">
        <v>91.063738</v>
      </c>
      <c r="F13" s="141">
        <v>71.917189</v>
      </c>
      <c r="G13" s="115">
        <v>246.577492</v>
      </c>
      <c r="H13" s="109">
        <v>308.896831</v>
      </c>
      <c r="I13" s="34"/>
      <c r="J13" s="34"/>
      <c r="K13" s="34"/>
      <c r="L13" s="34"/>
      <c r="M13" s="34"/>
      <c r="N13" s="26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1" ht="12" customHeight="1">
      <c r="A14" s="25"/>
      <c r="B14" s="25"/>
      <c r="C14" s="178"/>
      <c r="D14" s="49" t="s">
        <v>25</v>
      </c>
      <c r="E14" s="115">
        <v>19.800463</v>
      </c>
      <c r="F14" s="141">
        <v>18.197759</v>
      </c>
      <c r="G14" s="115">
        <v>41.817408</v>
      </c>
      <c r="H14" s="109">
        <v>52.760417</v>
      </c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AE14" s="26"/>
    </row>
    <row r="15" spans="1:31" ht="12" customHeight="1">
      <c r="A15" s="25"/>
      <c r="B15" s="25"/>
      <c r="C15" s="179"/>
      <c r="D15" s="50" t="s">
        <v>26</v>
      </c>
      <c r="E15" s="114">
        <v>29.594705</v>
      </c>
      <c r="F15" s="143">
        <v>45.781474</v>
      </c>
      <c r="G15" s="114">
        <v>104.940027</v>
      </c>
      <c r="H15" s="108">
        <v>170.210257</v>
      </c>
      <c r="AE15" s="26"/>
    </row>
    <row r="16" spans="1:31" ht="12" customHeight="1">
      <c r="A16" s="25"/>
      <c r="B16" s="25"/>
      <c r="C16" s="179"/>
      <c r="D16" s="50" t="s">
        <v>27</v>
      </c>
      <c r="E16" s="115">
        <v>157.201935</v>
      </c>
      <c r="F16" s="141">
        <v>21.757454</v>
      </c>
      <c r="G16" s="115">
        <v>462.194887</v>
      </c>
      <c r="H16" s="109">
        <v>0.24382</v>
      </c>
      <c r="AE16" s="26"/>
    </row>
    <row r="17" spans="1:31" ht="12" customHeight="1">
      <c r="A17" s="25"/>
      <c r="B17" s="25"/>
      <c r="C17" s="179"/>
      <c r="D17" s="50" t="s">
        <v>28</v>
      </c>
      <c r="E17" s="115">
        <v>1.569588</v>
      </c>
      <c r="F17" s="141">
        <v>25.334151</v>
      </c>
      <c r="G17" s="115">
        <v>4.362027</v>
      </c>
      <c r="H17" s="109">
        <v>62.897708</v>
      </c>
      <c r="AE17" s="26"/>
    </row>
    <row r="18" spans="1:31" ht="12" customHeight="1">
      <c r="A18" s="25"/>
      <c r="B18" s="25"/>
      <c r="C18" s="179"/>
      <c r="D18" s="50" t="s">
        <v>29</v>
      </c>
      <c r="E18" s="115">
        <v>178.302391</v>
      </c>
      <c r="F18" s="141">
        <v>3.747675</v>
      </c>
      <c r="G18" s="115">
        <v>400.900397</v>
      </c>
      <c r="H18" s="109">
        <v>23.586685</v>
      </c>
      <c r="AE18" s="26"/>
    </row>
    <row r="19" spans="1:31" ht="12" customHeight="1">
      <c r="A19" s="25"/>
      <c r="B19" s="25"/>
      <c r="C19" s="179"/>
      <c r="D19" s="50" t="s">
        <v>30</v>
      </c>
      <c r="E19" s="115">
        <v>219.84628</v>
      </c>
      <c r="F19" s="141">
        <v>94.345185</v>
      </c>
      <c r="G19" s="115">
        <v>509.307453</v>
      </c>
      <c r="H19" s="109">
        <v>245.835738</v>
      </c>
      <c r="AE19" s="26"/>
    </row>
    <row r="20" spans="1:31" ht="12" customHeight="1">
      <c r="A20" s="25"/>
      <c r="B20" s="25"/>
      <c r="C20" s="179"/>
      <c r="D20" s="50" t="s">
        <v>31</v>
      </c>
      <c r="E20" s="115">
        <v>346.187918</v>
      </c>
      <c r="F20" s="141">
        <v>30.681749</v>
      </c>
      <c r="G20" s="115">
        <v>874.481979</v>
      </c>
      <c r="H20" s="109">
        <v>503.308681</v>
      </c>
      <c r="AE20" s="26"/>
    </row>
    <row r="21" spans="1:31" ht="12" customHeight="1">
      <c r="A21" s="25"/>
      <c r="B21" s="25"/>
      <c r="C21" s="179"/>
      <c r="D21" s="50" t="s">
        <v>32</v>
      </c>
      <c r="E21" s="115">
        <v>151.568972</v>
      </c>
      <c r="F21" s="141">
        <v>173.28224</v>
      </c>
      <c r="G21" s="115">
        <v>265.434827</v>
      </c>
      <c r="H21" s="109">
        <v>410.171775</v>
      </c>
      <c r="AE21" s="26"/>
    </row>
    <row r="22" spans="1:31" ht="12" customHeight="1">
      <c r="A22" s="25"/>
      <c r="B22" s="25"/>
      <c r="C22" s="180"/>
      <c r="D22" s="51" t="s">
        <v>87</v>
      </c>
      <c r="E22" s="117">
        <v>17.739139000000023</v>
      </c>
      <c r="F22" s="152">
        <v>2.2465760000000046</v>
      </c>
      <c r="G22" s="117">
        <v>19.389873999999963</v>
      </c>
      <c r="H22" s="118">
        <v>2.0581520000000637</v>
      </c>
      <c r="AE22" s="26"/>
    </row>
    <row r="23" spans="1:31" ht="12" customHeight="1">
      <c r="A23" s="25"/>
      <c r="B23" s="25"/>
      <c r="C23" s="177" t="s">
        <v>20</v>
      </c>
      <c r="D23" s="145" t="s">
        <v>88</v>
      </c>
      <c r="E23" s="139">
        <v>13346.788392</v>
      </c>
      <c r="F23" s="140">
        <v>7785.767942</v>
      </c>
      <c r="G23" s="139">
        <v>24157.411867</v>
      </c>
      <c r="H23" s="144">
        <v>19125.899638</v>
      </c>
      <c r="AE23" s="26"/>
    </row>
    <row r="24" spans="1:31" ht="12" customHeight="1">
      <c r="A24" s="25"/>
      <c r="B24" s="25"/>
      <c r="C24" s="178"/>
      <c r="D24" s="49" t="s">
        <v>24</v>
      </c>
      <c r="E24" s="115">
        <v>976.849902</v>
      </c>
      <c r="F24" s="141">
        <v>618.4679</v>
      </c>
      <c r="G24" s="115">
        <v>1722.511299</v>
      </c>
      <c r="H24" s="109">
        <v>4095.451897</v>
      </c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AE24" s="26"/>
    </row>
    <row r="25" spans="1:31" ht="12" customHeight="1">
      <c r="A25" s="25"/>
      <c r="B25" s="25"/>
      <c r="C25" s="179"/>
      <c r="D25" s="50" t="s">
        <v>25</v>
      </c>
      <c r="E25" s="114">
        <v>116.628142</v>
      </c>
      <c r="F25" s="143">
        <v>24.25052</v>
      </c>
      <c r="G25" s="114">
        <v>479.683855</v>
      </c>
      <c r="H25" s="108">
        <v>28.56365</v>
      </c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6"/>
    </row>
    <row r="26" spans="1:31" ht="12" customHeight="1">
      <c r="A26" s="25"/>
      <c r="B26" s="25"/>
      <c r="C26" s="179"/>
      <c r="D26" s="50" t="s">
        <v>26</v>
      </c>
      <c r="E26" s="115">
        <v>244.970052</v>
      </c>
      <c r="F26" s="141">
        <v>1649.006167</v>
      </c>
      <c r="G26" s="115">
        <v>549.663303</v>
      </c>
      <c r="H26" s="109">
        <v>4323.900032</v>
      </c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6"/>
    </row>
    <row r="27" spans="1:38" s="7" customFormat="1" ht="12" customHeight="1">
      <c r="A27" s="25"/>
      <c r="B27" s="25"/>
      <c r="C27" s="179"/>
      <c r="D27" s="50" t="s">
        <v>27</v>
      </c>
      <c r="E27" s="115">
        <v>579.471287</v>
      </c>
      <c r="F27" s="141">
        <v>941.71878</v>
      </c>
      <c r="G27" s="115">
        <v>2142.04735</v>
      </c>
      <c r="H27" s="109">
        <v>692.695259</v>
      </c>
      <c r="I27" s="34"/>
      <c r="J27" s="34"/>
      <c r="K27" s="34"/>
      <c r="L27" s="34"/>
      <c r="M27" s="34"/>
      <c r="N27" s="26"/>
      <c r="AE27" s="26"/>
      <c r="AF27" s="26"/>
      <c r="AG27" s="26"/>
      <c r="AH27" s="26"/>
      <c r="AI27" s="26"/>
      <c r="AJ27" s="26"/>
      <c r="AK27" s="26"/>
      <c r="AL27" s="26"/>
    </row>
    <row r="28" spans="1:38" s="7" customFormat="1" ht="12" customHeight="1">
      <c r="A28" s="25"/>
      <c r="B28" s="25"/>
      <c r="C28" s="179"/>
      <c r="D28" s="50" t="s">
        <v>28</v>
      </c>
      <c r="E28" s="115">
        <v>50.377195</v>
      </c>
      <c r="F28" s="141">
        <v>317.079739</v>
      </c>
      <c r="G28" s="115">
        <v>51.972103</v>
      </c>
      <c r="H28" s="109">
        <v>1353.966714</v>
      </c>
      <c r="I28" s="34"/>
      <c r="J28" s="34"/>
      <c r="K28" s="34"/>
      <c r="L28" s="34"/>
      <c r="M28" s="34"/>
      <c r="N28" s="26"/>
      <c r="AE28" s="26"/>
      <c r="AF28" s="26"/>
      <c r="AG28" s="26"/>
      <c r="AH28" s="26"/>
      <c r="AI28" s="26"/>
      <c r="AJ28" s="26"/>
      <c r="AK28" s="26"/>
      <c r="AL28" s="26"/>
    </row>
    <row r="29" spans="1:38" s="7" customFormat="1" ht="12" customHeight="1">
      <c r="A29" s="25"/>
      <c r="B29" s="25"/>
      <c r="C29" s="179"/>
      <c r="D29" s="50" t="s">
        <v>29</v>
      </c>
      <c r="E29" s="115">
        <v>2627.213964</v>
      </c>
      <c r="F29" s="141">
        <v>421.130916</v>
      </c>
      <c r="G29" s="115">
        <v>4611.457114</v>
      </c>
      <c r="H29" s="109">
        <v>660.090956</v>
      </c>
      <c r="I29" s="34"/>
      <c r="J29" s="34"/>
      <c r="K29" s="34"/>
      <c r="L29" s="34"/>
      <c r="M29" s="34"/>
      <c r="N29" s="26"/>
      <c r="AE29" s="26"/>
      <c r="AF29" s="26"/>
      <c r="AG29" s="26"/>
      <c r="AH29" s="26"/>
      <c r="AI29" s="26"/>
      <c r="AJ29" s="26"/>
      <c r="AK29" s="26"/>
      <c r="AL29" s="26"/>
    </row>
    <row r="30" spans="1:38" s="7" customFormat="1" ht="12" customHeight="1">
      <c r="A30" s="25"/>
      <c r="B30" s="25"/>
      <c r="C30" s="179"/>
      <c r="D30" s="50" t="s">
        <v>30</v>
      </c>
      <c r="E30" s="115">
        <v>2428.182813</v>
      </c>
      <c r="F30" s="141">
        <v>2158.352776</v>
      </c>
      <c r="G30" s="115">
        <v>3162.4462</v>
      </c>
      <c r="H30" s="109">
        <v>4414.133413</v>
      </c>
      <c r="I30" s="34"/>
      <c r="J30" s="34"/>
      <c r="K30" s="34"/>
      <c r="L30" s="34"/>
      <c r="M30" s="34"/>
      <c r="N30" s="26"/>
      <c r="AE30" s="26"/>
      <c r="AF30" s="26"/>
      <c r="AG30" s="26"/>
      <c r="AH30" s="26"/>
      <c r="AI30" s="26"/>
      <c r="AJ30" s="26"/>
      <c r="AK30" s="26"/>
      <c r="AL30" s="26"/>
    </row>
    <row r="31" spans="1:38" s="7" customFormat="1" ht="12" customHeight="1">
      <c r="A31" s="25"/>
      <c r="B31" s="25"/>
      <c r="C31" s="179"/>
      <c r="D31" s="50" t="s">
        <v>31</v>
      </c>
      <c r="E31" s="115">
        <v>4426.930326</v>
      </c>
      <c r="F31" s="141">
        <v>943.74325</v>
      </c>
      <c r="G31" s="115">
        <v>8897.286534</v>
      </c>
      <c r="H31" s="109">
        <v>2285.877586</v>
      </c>
      <c r="I31" s="34"/>
      <c r="J31" s="34"/>
      <c r="K31" s="34"/>
      <c r="L31" s="34"/>
      <c r="M31" s="34"/>
      <c r="N31" s="26"/>
      <c r="AE31" s="26"/>
      <c r="AF31" s="26"/>
      <c r="AG31" s="26"/>
      <c r="AH31" s="26"/>
      <c r="AI31" s="26"/>
      <c r="AJ31" s="26"/>
      <c r="AK31" s="26"/>
      <c r="AL31" s="26"/>
    </row>
    <row r="32" spans="1:38" s="7" customFormat="1" ht="12" customHeight="1">
      <c r="A32" s="25"/>
      <c r="B32" s="25"/>
      <c r="C32" s="179"/>
      <c r="D32" s="50" t="s">
        <v>32</v>
      </c>
      <c r="E32" s="115">
        <v>1588.902756</v>
      </c>
      <c r="F32" s="141">
        <v>461.533435</v>
      </c>
      <c r="G32" s="115">
        <v>2134.934386</v>
      </c>
      <c r="H32" s="109">
        <v>1099.153554</v>
      </c>
      <c r="I32" s="34"/>
      <c r="J32" s="34"/>
      <c r="K32" s="34"/>
      <c r="L32" s="34"/>
      <c r="M32" s="34"/>
      <c r="N32" s="26"/>
      <c r="AE32" s="26"/>
      <c r="AF32" s="26"/>
      <c r="AG32" s="26"/>
      <c r="AH32" s="26"/>
      <c r="AI32" s="26"/>
      <c r="AJ32" s="26"/>
      <c r="AK32" s="26"/>
      <c r="AL32" s="26"/>
    </row>
    <row r="33" spans="1:39" s="7" customFormat="1" ht="12" customHeight="1">
      <c r="A33" s="25"/>
      <c r="B33" s="25"/>
      <c r="C33" s="180"/>
      <c r="D33" s="51" t="s">
        <v>87</v>
      </c>
      <c r="E33" s="135">
        <v>307.26195500000176</v>
      </c>
      <c r="F33" s="142">
        <v>250.48445900000024</v>
      </c>
      <c r="G33" s="135">
        <v>405.40972299999703</v>
      </c>
      <c r="H33" s="110">
        <v>172.06657699999778</v>
      </c>
      <c r="I33" s="34"/>
      <c r="J33" s="34"/>
      <c r="K33" s="34"/>
      <c r="L33" s="34"/>
      <c r="M33" s="34"/>
      <c r="N33" s="26"/>
      <c r="AF33" s="26"/>
      <c r="AG33" s="26"/>
      <c r="AH33" s="26"/>
      <c r="AI33" s="26"/>
      <c r="AJ33" s="26"/>
      <c r="AK33" s="26"/>
      <c r="AL33" s="26"/>
      <c r="AM33" s="26"/>
    </row>
    <row r="34" spans="1:39" s="7" customFormat="1" ht="12" customHeight="1">
      <c r="A34" s="25"/>
      <c r="B34" s="25"/>
      <c r="C34" s="149"/>
      <c r="D34" s="191"/>
      <c r="E34" s="148"/>
      <c r="F34" s="148"/>
      <c r="G34" s="148"/>
      <c r="H34" s="148"/>
      <c r="I34" s="34"/>
      <c r="J34" s="34"/>
      <c r="K34" s="34"/>
      <c r="L34" s="34"/>
      <c r="M34" s="34"/>
      <c r="N34" s="26"/>
      <c r="AF34" s="26"/>
      <c r="AG34" s="26"/>
      <c r="AH34" s="26"/>
      <c r="AI34" s="26"/>
      <c r="AJ34" s="26"/>
      <c r="AK34" s="26"/>
      <c r="AL34" s="26"/>
      <c r="AM34" s="26"/>
    </row>
    <row r="35" spans="1:39" s="7" customFormat="1" ht="14.4" customHeight="1">
      <c r="A35" s="25"/>
      <c r="B35" s="25"/>
      <c r="C35" s="77" t="s">
        <v>69</v>
      </c>
      <c r="D35" s="26"/>
      <c r="E35" s="34"/>
      <c r="F35" s="34"/>
      <c r="G35" s="34"/>
      <c r="H35" s="34"/>
      <c r="I35" s="34"/>
      <c r="J35" s="34"/>
      <c r="K35" s="34"/>
      <c r="L35" s="34"/>
      <c r="M35" s="34"/>
      <c r="N35" s="26"/>
      <c r="AF35" s="26"/>
      <c r="AG35" s="26"/>
      <c r="AH35" s="26"/>
      <c r="AI35" s="26"/>
      <c r="AJ35" s="26"/>
      <c r="AK35" s="26"/>
      <c r="AL35" s="26"/>
      <c r="AM35" s="26"/>
    </row>
    <row r="36" spans="1:39" s="7" customFormat="1" ht="15">
      <c r="A36" s="25"/>
      <c r="B36" s="25"/>
      <c r="C36" s="12" t="s">
        <v>33</v>
      </c>
      <c r="D36" s="26"/>
      <c r="E36" s="34"/>
      <c r="F36" s="34"/>
      <c r="G36" s="34"/>
      <c r="H36" s="34"/>
      <c r="I36" s="34"/>
      <c r="J36" s="34"/>
      <c r="K36" s="34"/>
      <c r="L36" s="34"/>
      <c r="M36" s="34"/>
      <c r="N36" s="26"/>
      <c r="AF36" s="26"/>
      <c r="AG36" s="26"/>
      <c r="AH36" s="26"/>
      <c r="AI36" s="26"/>
      <c r="AJ36" s="26"/>
      <c r="AK36" s="26"/>
      <c r="AL36" s="26"/>
      <c r="AM36" s="26"/>
    </row>
    <row r="37" spans="1:39" s="7" customFormat="1" ht="15">
      <c r="A37" s="25"/>
      <c r="B37" s="25"/>
      <c r="C37" s="25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26"/>
      <c r="AF37" s="26"/>
      <c r="AG37" s="26"/>
      <c r="AH37" s="26"/>
      <c r="AI37" s="26"/>
      <c r="AJ37" s="26"/>
      <c r="AK37" s="26"/>
      <c r="AL37" s="26"/>
      <c r="AM37" s="26"/>
    </row>
    <row r="38" spans="1:39" s="7" customFormat="1" ht="15">
      <c r="A38" s="25"/>
      <c r="B38" s="25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6"/>
      <c r="AF38" s="26"/>
      <c r="AG38" s="26"/>
      <c r="AH38" s="26"/>
      <c r="AI38" s="26"/>
      <c r="AJ38" s="26"/>
      <c r="AK38" s="26"/>
      <c r="AL38" s="26"/>
      <c r="AM38" s="26"/>
    </row>
    <row r="39" spans="1:39" s="7" customFormat="1" ht="15">
      <c r="A39" s="25"/>
      <c r="B39" s="25"/>
      <c r="C39" s="25"/>
      <c r="D39" s="26"/>
      <c r="E39" s="34"/>
      <c r="F39" s="34"/>
      <c r="G39" s="34"/>
      <c r="H39" s="34"/>
      <c r="I39" s="34"/>
      <c r="J39" s="34"/>
      <c r="K39" s="34"/>
      <c r="L39" s="34"/>
      <c r="M39" s="34"/>
      <c r="N39" s="26"/>
      <c r="AF39" s="26"/>
      <c r="AG39" s="26"/>
      <c r="AH39" s="26"/>
      <c r="AI39" s="26"/>
      <c r="AJ39" s="26"/>
      <c r="AK39" s="26"/>
      <c r="AL39" s="26"/>
      <c r="AM39" s="26"/>
    </row>
    <row r="40" spans="1:39" s="7" customFormat="1" ht="15">
      <c r="A40" s="25"/>
      <c r="B40" s="25"/>
      <c r="C40" s="25"/>
      <c r="D40" s="26"/>
      <c r="E40" s="34"/>
      <c r="F40" s="34"/>
      <c r="G40" s="34"/>
      <c r="H40" s="34"/>
      <c r="I40" s="34"/>
      <c r="J40" s="34"/>
      <c r="K40" s="34"/>
      <c r="L40" s="34"/>
      <c r="M40" s="34"/>
      <c r="N40" s="26"/>
      <c r="AF40" s="26"/>
      <c r="AG40" s="26"/>
      <c r="AH40" s="26"/>
      <c r="AI40" s="26"/>
      <c r="AJ40" s="26"/>
      <c r="AK40" s="26"/>
      <c r="AL40" s="26"/>
      <c r="AM40" s="26"/>
    </row>
    <row r="41" spans="1:39" s="7" customFormat="1" ht="15">
      <c r="A41" s="25"/>
      <c r="B41" s="25"/>
      <c r="C41" s="25"/>
      <c r="D41" s="26"/>
      <c r="E41" s="34"/>
      <c r="F41" s="34"/>
      <c r="G41" s="34"/>
      <c r="H41" s="34"/>
      <c r="I41" s="34"/>
      <c r="J41" s="34"/>
      <c r="K41" s="34"/>
      <c r="L41" s="34"/>
      <c r="M41" s="34"/>
      <c r="N41" s="26"/>
      <c r="AF41" s="26"/>
      <c r="AG41" s="26"/>
      <c r="AH41" s="26"/>
      <c r="AI41" s="26"/>
      <c r="AJ41" s="26"/>
      <c r="AK41" s="26"/>
      <c r="AL41" s="26"/>
      <c r="AM41" s="26"/>
    </row>
    <row r="42" spans="1:39" s="7" customFormat="1" ht="15">
      <c r="A42" s="25"/>
      <c r="B42" s="25"/>
      <c r="C42" s="25"/>
      <c r="D42" s="26"/>
      <c r="E42" s="34"/>
      <c r="F42" s="34"/>
      <c r="G42" s="34"/>
      <c r="H42" s="34"/>
      <c r="I42" s="34"/>
      <c r="J42" s="34"/>
      <c r="K42" s="34"/>
      <c r="L42" s="34"/>
      <c r="M42" s="34"/>
      <c r="N42" s="26"/>
      <c r="AF42" s="26"/>
      <c r="AG42" s="26"/>
      <c r="AH42" s="26"/>
      <c r="AI42" s="26"/>
      <c r="AJ42" s="26"/>
      <c r="AK42" s="26"/>
      <c r="AL42" s="26"/>
      <c r="AM42" s="26"/>
    </row>
    <row r="43" spans="1:39" s="7" customFormat="1" ht="15">
      <c r="A43" s="25"/>
      <c r="B43" s="25"/>
      <c r="C43" s="25"/>
      <c r="D43" s="26"/>
      <c r="E43" s="34"/>
      <c r="F43" s="34"/>
      <c r="G43" s="34"/>
      <c r="H43" s="34"/>
      <c r="I43" s="34"/>
      <c r="J43" s="34"/>
      <c r="K43" s="34"/>
      <c r="L43" s="34"/>
      <c r="M43" s="34"/>
      <c r="N43" s="26"/>
      <c r="AF43" s="26"/>
      <c r="AG43" s="26"/>
      <c r="AH43" s="26"/>
      <c r="AI43" s="26"/>
      <c r="AJ43" s="26"/>
      <c r="AK43" s="26"/>
      <c r="AL43" s="26"/>
      <c r="AM43" s="26"/>
    </row>
    <row r="44" spans="1:39" s="7" customFormat="1" ht="15">
      <c r="A44" s="25"/>
      <c r="B44" s="25"/>
      <c r="C44" s="25"/>
      <c r="D44" s="26"/>
      <c r="E44" s="34"/>
      <c r="F44" s="34"/>
      <c r="G44" s="34"/>
      <c r="H44" s="34"/>
      <c r="I44" s="34"/>
      <c r="J44" s="34"/>
      <c r="K44" s="34"/>
      <c r="L44" s="34"/>
      <c r="M44" s="34"/>
      <c r="N44" s="26"/>
      <c r="AF44" s="26"/>
      <c r="AG44" s="26"/>
      <c r="AH44" s="26"/>
      <c r="AI44" s="26"/>
      <c r="AJ44" s="26"/>
      <c r="AK44" s="26"/>
      <c r="AL44" s="26"/>
      <c r="AM44" s="26"/>
    </row>
    <row r="45" spans="1:39" s="7" customFormat="1" ht="15">
      <c r="A45" s="25"/>
      <c r="B45" s="25"/>
      <c r="C45" s="26"/>
      <c r="D45" s="26"/>
      <c r="E45" s="34"/>
      <c r="F45" s="34"/>
      <c r="G45" s="34"/>
      <c r="H45" s="34"/>
      <c r="I45" s="34"/>
      <c r="J45" s="34"/>
      <c r="K45" s="34"/>
      <c r="L45" s="34"/>
      <c r="M45" s="34"/>
      <c r="N45" s="26"/>
      <c r="AF45" s="26"/>
      <c r="AG45" s="26"/>
      <c r="AH45" s="26"/>
      <c r="AI45" s="26"/>
      <c r="AJ45" s="26"/>
      <c r="AK45" s="26"/>
      <c r="AL45" s="26"/>
      <c r="AM45" s="26"/>
    </row>
  </sheetData>
  <mergeCells count="6">
    <mergeCell ref="C10:C11"/>
    <mergeCell ref="D10:D11"/>
    <mergeCell ref="E10:F10"/>
    <mergeCell ref="G10:H10"/>
    <mergeCell ref="C23:C33"/>
    <mergeCell ref="C12:C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L77"/>
  <sheetViews>
    <sheetView showGridLines="0" workbookViewId="0" topLeftCell="A1">
      <selection activeCell="C6" sqref="C6"/>
    </sheetView>
  </sheetViews>
  <sheetFormatPr defaultColWidth="9.140625" defaultRowHeight="15"/>
  <cols>
    <col min="1" max="2" width="11.00390625" style="26" customWidth="1"/>
    <col min="3" max="3" width="19.7109375" style="26" customWidth="1"/>
    <col min="4" max="11" width="14.57421875" style="34" customWidth="1"/>
    <col min="12" max="12" width="12.8515625" style="34" customWidth="1"/>
    <col min="13" max="13" width="12.00390625" style="26" customWidth="1"/>
    <col min="14" max="14" width="10.57421875" style="7" customWidth="1"/>
    <col min="15" max="30" width="9.140625" style="7" customWidth="1"/>
    <col min="31" max="16384" width="9.140625" style="26" customWidth="1"/>
  </cols>
  <sheetData>
    <row r="1" spans="1:10" s="25" customFormat="1" ht="12">
      <c r="A1" s="1"/>
      <c r="B1" s="2"/>
      <c r="C1" s="2"/>
      <c r="D1" s="2"/>
      <c r="E1" s="2"/>
      <c r="F1" s="2"/>
      <c r="G1" s="3"/>
      <c r="H1" s="3"/>
      <c r="I1" s="3"/>
      <c r="J1" s="2"/>
    </row>
    <row r="2" spans="1:9" ht="12">
      <c r="A2" s="4"/>
      <c r="C2" s="5"/>
      <c r="D2" s="6"/>
      <c r="E2" s="6"/>
      <c r="F2" s="6"/>
      <c r="G2" s="77"/>
      <c r="H2" s="77"/>
      <c r="I2" s="77"/>
    </row>
    <row r="3" spans="3:12" ht="12">
      <c r="C3" s="5" t="s">
        <v>0</v>
      </c>
      <c r="D3" s="6"/>
      <c r="E3" s="6"/>
      <c r="F3" s="6"/>
      <c r="G3" s="6"/>
      <c r="H3" s="6"/>
      <c r="I3" s="8"/>
      <c r="J3" s="8"/>
      <c r="K3" s="8"/>
      <c r="L3" s="8"/>
    </row>
    <row r="4" spans="3:9" ht="12">
      <c r="C4" s="5" t="s">
        <v>65</v>
      </c>
      <c r="D4" s="6"/>
      <c r="E4" s="6"/>
      <c r="F4" s="6"/>
      <c r="G4" s="6"/>
      <c r="H4" s="6"/>
      <c r="I4" s="6"/>
    </row>
    <row r="5" ht="12"/>
    <row r="6" spans="3:30" s="35" customFormat="1" ht="15.75">
      <c r="C6" s="111" t="s">
        <v>77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6" ht="12.75">
      <c r="A7" s="37"/>
      <c r="B7" s="37"/>
      <c r="C7" s="129" t="s">
        <v>72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7"/>
      <c r="AF7" s="37"/>
      <c r="AG7" s="37"/>
      <c r="AH7" s="37"/>
      <c r="AI7" s="37"/>
      <c r="AJ7" s="37"/>
    </row>
    <row r="8" spans="1:36" ht="12">
      <c r="A8" s="37"/>
      <c r="B8" s="3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37"/>
      <c r="AF8" s="37"/>
      <c r="AG8" s="37"/>
      <c r="AH8" s="37"/>
      <c r="AI8" s="37"/>
      <c r="AJ8" s="37"/>
    </row>
    <row r="9" spans="1:36" ht="12">
      <c r="A9" s="37"/>
      <c r="B9" s="3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37"/>
      <c r="AF9" s="37"/>
      <c r="AG9" s="37"/>
      <c r="AH9" s="37"/>
      <c r="AI9" s="37"/>
      <c r="AJ9" s="37"/>
    </row>
    <row r="10" spans="1:36" ht="12">
      <c r="A10" s="37"/>
      <c r="B10" s="3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/>
      <c r="AE10" s="37"/>
      <c r="AF10" s="37"/>
      <c r="AG10" s="37"/>
      <c r="AH10" s="37"/>
      <c r="AI10" s="37"/>
      <c r="AJ10" s="37"/>
    </row>
    <row r="11" spans="1:36" ht="12">
      <c r="A11" s="37"/>
      <c r="B11" s="3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  <c r="AE11" s="37"/>
      <c r="AF11" s="37"/>
      <c r="AG11" s="37"/>
      <c r="AH11" s="37"/>
      <c r="AI11" s="37"/>
      <c r="AJ11" s="37"/>
    </row>
    <row r="12" spans="1:36" ht="12">
      <c r="A12" s="37"/>
      <c r="B12" s="3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37"/>
      <c r="AF12" s="37"/>
      <c r="AG12" s="37"/>
      <c r="AH12" s="37"/>
      <c r="AI12" s="37"/>
      <c r="AJ12" s="37"/>
    </row>
    <row r="13" spans="1:36" ht="12">
      <c r="A13" s="37"/>
      <c r="B13" s="3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/>
      <c r="AE13" s="37"/>
      <c r="AF13" s="37"/>
      <c r="AG13" s="37"/>
      <c r="AH13" s="37"/>
      <c r="AI13" s="37"/>
      <c r="AJ13" s="37"/>
    </row>
    <row r="14" spans="1:36" ht="12">
      <c r="A14" s="37"/>
      <c r="B14" s="3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/>
      <c r="AE14" s="37"/>
      <c r="AF14" s="37"/>
      <c r="AG14" s="37"/>
      <c r="AH14" s="37"/>
      <c r="AI14" s="37"/>
      <c r="AJ14" s="37"/>
    </row>
    <row r="15" spans="1:36" ht="12">
      <c r="A15" s="37"/>
      <c r="B15" s="3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  <c r="AE15" s="37"/>
      <c r="AF15" s="37"/>
      <c r="AG15" s="37"/>
      <c r="AH15" s="37"/>
      <c r="AI15" s="37"/>
      <c r="AJ15" s="37"/>
    </row>
    <row r="16" spans="1:36" ht="12">
      <c r="A16" s="37"/>
      <c r="B16" s="3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  <c r="AE16" s="37"/>
      <c r="AF16" s="37"/>
      <c r="AG16" s="37"/>
      <c r="AH16" s="37"/>
      <c r="AI16" s="37"/>
      <c r="AJ16" s="37"/>
    </row>
    <row r="17" spans="1:36" ht="12">
      <c r="A17" s="37"/>
      <c r="B17" s="3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/>
      <c r="AE17" s="37"/>
      <c r="AF17" s="37"/>
      <c r="AG17" s="37"/>
      <c r="AH17" s="37"/>
      <c r="AI17" s="37"/>
      <c r="AJ17" s="37"/>
    </row>
    <row r="18" spans="1:36" ht="12">
      <c r="A18" s="37"/>
      <c r="B18" s="3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/>
      <c r="AE18" s="37"/>
      <c r="AF18" s="37"/>
      <c r="AG18" s="37"/>
      <c r="AH18" s="37"/>
      <c r="AI18" s="37"/>
      <c r="AJ18" s="37"/>
    </row>
    <row r="19" spans="1:36" ht="12">
      <c r="A19" s="37"/>
      <c r="B19" s="3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/>
      <c r="AE19" s="37"/>
      <c r="AF19" s="37"/>
      <c r="AG19" s="37"/>
      <c r="AH19" s="37"/>
      <c r="AI19" s="37"/>
      <c r="AJ19" s="37"/>
    </row>
    <row r="20" spans="1:36" ht="12">
      <c r="A20" s="37"/>
      <c r="B20" s="3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/>
      <c r="AE20" s="37"/>
      <c r="AF20" s="37"/>
      <c r="AG20" s="37"/>
      <c r="AH20" s="37"/>
      <c r="AI20" s="37"/>
      <c r="AJ20" s="37"/>
    </row>
    <row r="21" spans="1:36" ht="12">
      <c r="A21" s="37"/>
      <c r="B21" s="3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/>
      <c r="AE21" s="37"/>
      <c r="AF21" s="37"/>
      <c r="AG21" s="37"/>
      <c r="AH21" s="37"/>
      <c r="AI21" s="37"/>
      <c r="AJ21" s="37"/>
    </row>
    <row r="22" spans="1:36" ht="12">
      <c r="A22" s="37"/>
      <c r="B22" s="3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  <c r="AE22" s="37"/>
      <c r="AF22" s="37"/>
      <c r="AG22" s="37"/>
      <c r="AH22" s="37"/>
      <c r="AI22" s="37"/>
      <c r="AJ22" s="37"/>
    </row>
    <row r="23" spans="1:36" ht="12">
      <c r="A23" s="37"/>
      <c r="B23" s="3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  <c r="AE23" s="37"/>
      <c r="AF23" s="37"/>
      <c r="AG23" s="37"/>
      <c r="AH23" s="37"/>
      <c r="AI23" s="37"/>
      <c r="AJ23" s="37"/>
    </row>
    <row r="24" spans="1:36" ht="12">
      <c r="A24" s="37"/>
      <c r="B24" s="3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/>
      <c r="AE24" s="37"/>
      <c r="AF24" s="37"/>
      <c r="AG24" s="37"/>
      <c r="AH24" s="37"/>
      <c r="AI24" s="37"/>
      <c r="AJ24" s="37"/>
    </row>
    <row r="25" spans="1:36" ht="12">
      <c r="A25" s="37"/>
      <c r="B25" s="3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37"/>
      <c r="AF25" s="37"/>
      <c r="AG25" s="37"/>
      <c r="AH25" s="37"/>
      <c r="AI25" s="37"/>
      <c r="AJ25" s="37"/>
    </row>
    <row r="26" spans="1:36" ht="12">
      <c r="A26" s="37"/>
      <c r="B26" s="3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/>
      <c r="AE26" s="37"/>
      <c r="AF26" s="37"/>
      <c r="AG26" s="37"/>
      <c r="AH26" s="37"/>
      <c r="AI26" s="37"/>
      <c r="AJ26" s="37"/>
    </row>
    <row r="27" spans="1:36" ht="12">
      <c r="A27" s="37"/>
      <c r="B27" s="3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/>
      <c r="AE27" s="37"/>
      <c r="AF27" s="37"/>
      <c r="AG27" s="37"/>
      <c r="AH27" s="37"/>
      <c r="AI27" s="37"/>
      <c r="AJ27" s="37"/>
    </row>
    <row r="28" spans="1:36" ht="12">
      <c r="A28" s="37"/>
      <c r="B28" s="3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/>
      <c r="AE28" s="37"/>
      <c r="AF28" s="37"/>
      <c r="AG28" s="37"/>
      <c r="AH28" s="37"/>
      <c r="AI28" s="37"/>
      <c r="AJ28" s="37"/>
    </row>
    <row r="29" spans="1:36" ht="12">
      <c r="A29" s="37"/>
      <c r="B29" s="3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/>
      <c r="AE29" s="37"/>
      <c r="AF29" s="37"/>
      <c r="AG29" s="37"/>
      <c r="AH29" s="37"/>
      <c r="AI29" s="37"/>
      <c r="AJ29" s="37"/>
    </row>
    <row r="30" spans="1:36" ht="12">
      <c r="A30" s="37"/>
      <c r="B30" s="3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37"/>
      <c r="AF30" s="37"/>
      <c r="AG30" s="37"/>
      <c r="AH30" s="37"/>
      <c r="AI30" s="37"/>
      <c r="AJ30" s="37"/>
    </row>
    <row r="31" spans="1:36" ht="12">
      <c r="A31" s="37"/>
      <c r="B31" s="3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37"/>
      <c r="AF31" s="37"/>
      <c r="AG31" s="37"/>
      <c r="AH31" s="37"/>
      <c r="AI31" s="37"/>
      <c r="AJ31" s="37"/>
    </row>
    <row r="32" spans="1:36" ht="12">
      <c r="A32" s="37"/>
      <c r="B32" s="3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/>
      <c r="AE32" s="37"/>
      <c r="AF32" s="37"/>
      <c r="AG32" s="37"/>
      <c r="AH32" s="37"/>
      <c r="AI32" s="37"/>
      <c r="AJ32" s="37"/>
    </row>
    <row r="33" spans="1:36" ht="12">
      <c r="A33" s="37"/>
      <c r="B33" s="3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  <c r="AE33" s="37"/>
      <c r="AF33" s="37"/>
      <c r="AG33" s="37"/>
      <c r="AH33" s="37"/>
      <c r="AI33" s="37"/>
      <c r="AJ33" s="37"/>
    </row>
    <row r="34" spans="1:36" ht="12">
      <c r="A34" s="37"/>
      <c r="B34" s="3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/>
      <c r="AE34" s="37"/>
      <c r="AF34" s="37"/>
      <c r="AG34" s="37"/>
      <c r="AH34" s="37"/>
      <c r="AI34" s="37"/>
      <c r="AJ34" s="37"/>
    </row>
    <row r="35" spans="1:36" ht="12">
      <c r="A35" s="37"/>
      <c r="B35" s="3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/>
      <c r="AE35" s="37"/>
      <c r="AF35" s="37"/>
      <c r="AG35" s="37"/>
      <c r="AH35" s="37"/>
      <c r="AI35" s="37"/>
      <c r="AJ35" s="37"/>
    </row>
    <row r="36" spans="1:36" ht="12">
      <c r="A36" s="37"/>
      <c r="B36" s="3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/>
      <c r="AE36" s="37"/>
      <c r="AF36" s="37"/>
      <c r="AG36" s="37"/>
      <c r="AH36" s="37"/>
      <c r="AI36" s="37"/>
      <c r="AJ36" s="37"/>
    </row>
    <row r="37" spans="1:36" ht="12">
      <c r="A37" s="37"/>
      <c r="B37" s="3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/>
      <c r="AE37" s="37"/>
      <c r="AF37" s="37"/>
      <c r="AG37" s="37"/>
      <c r="AH37" s="37"/>
      <c r="AI37" s="37"/>
      <c r="AJ37" s="37"/>
    </row>
    <row r="38" spans="1:36" ht="12">
      <c r="A38" s="37"/>
      <c r="B38" s="3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/>
      <c r="AE38" s="37"/>
      <c r="AF38" s="37"/>
      <c r="AG38" s="37"/>
      <c r="AH38" s="37"/>
      <c r="AI38" s="37"/>
      <c r="AJ38" s="37"/>
    </row>
    <row r="39" spans="1:36" ht="12">
      <c r="A39" s="37"/>
      <c r="B39" s="3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/>
      <c r="AE39" s="37"/>
      <c r="AF39" s="37"/>
      <c r="AG39" s="37"/>
      <c r="AH39" s="37"/>
      <c r="AI39" s="37"/>
      <c r="AJ39" s="37"/>
    </row>
    <row r="40" spans="1:36" ht="12">
      <c r="A40" s="37"/>
      <c r="B40" s="3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/>
      <c r="AE40" s="37"/>
      <c r="AF40" s="37"/>
      <c r="AG40" s="37"/>
      <c r="AH40" s="37"/>
      <c r="AI40" s="37"/>
      <c r="AJ40" s="37"/>
    </row>
    <row r="41" spans="1:36" ht="12">
      <c r="A41" s="37"/>
      <c r="B41" s="3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/>
      <c r="AE41" s="37"/>
      <c r="AF41" s="37"/>
      <c r="AG41" s="37"/>
      <c r="AH41" s="37"/>
      <c r="AI41" s="37"/>
      <c r="AJ41" s="37"/>
    </row>
    <row r="42" spans="1:36" ht="12">
      <c r="A42" s="37"/>
      <c r="B42" s="3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/>
      <c r="AE42" s="37"/>
      <c r="AF42" s="37"/>
      <c r="AG42" s="37"/>
      <c r="AH42" s="37"/>
      <c r="AI42" s="37"/>
      <c r="AJ42" s="37"/>
    </row>
    <row r="43" spans="1:36" ht="12">
      <c r="A43" s="37"/>
      <c r="B43" s="3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/>
      <c r="AE43" s="37"/>
      <c r="AF43" s="37"/>
      <c r="AG43" s="37"/>
      <c r="AH43" s="37"/>
      <c r="AI43" s="37"/>
      <c r="AJ43" s="37"/>
    </row>
    <row r="44" spans="1:36" ht="12">
      <c r="A44" s="37"/>
      <c r="B44" s="3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/>
      <c r="AE44" s="37"/>
      <c r="AF44" s="37"/>
      <c r="AG44" s="37"/>
      <c r="AH44" s="37"/>
      <c r="AI44" s="37"/>
      <c r="AJ44" s="37"/>
    </row>
    <row r="45" spans="1:36" ht="12">
      <c r="A45" s="37"/>
      <c r="B45" s="3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/>
      <c r="AE45" s="37"/>
      <c r="AF45" s="37"/>
      <c r="AG45" s="37"/>
      <c r="AH45" s="37"/>
      <c r="AI45" s="37"/>
      <c r="AJ45" s="37"/>
    </row>
    <row r="46" spans="1:36" ht="12">
      <c r="A46" s="37"/>
      <c r="B46" s="3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"/>
      <c r="AE46" s="37"/>
      <c r="AF46" s="37"/>
      <c r="AG46" s="37"/>
      <c r="AH46" s="37"/>
      <c r="AI46" s="37"/>
      <c r="AJ46" s="37"/>
    </row>
    <row r="47" spans="1:36" ht="12">
      <c r="A47" s="37"/>
      <c r="B47" s="3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/>
      <c r="AE47" s="37"/>
      <c r="AF47" s="37"/>
      <c r="AG47" s="37"/>
      <c r="AH47" s="37"/>
      <c r="AI47" s="37"/>
      <c r="AJ47" s="37"/>
    </row>
    <row r="48" spans="1:36" ht="12">
      <c r="A48" s="37"/>
      <c r="B48" s="3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/>
      <c r="AE48" s="37"/>
      <c r="AF48" s="37"/>
      <c r="AG48" s="37"/>
      <c r="AH48" s="37"/>
      <c r="AI48" s="37"/>
      <c r="AJ48" s="37"/>
    </row>
    <row r="49" spans="1:36" ht="12">
      <c r="A49" s="37"/>
      <c r="B49" s="3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/>
      <c r="AE49" s="37"/>
      <c r="AF49" s="37"/>
      <c r="AG49" s="37"/>
      <c r="AH49" s="37"/>
      <c r="AI49" s="37"/>
      <c r="AJ49" s="37"/>
    </row>
    <row r="50" spans="1:36" ht="12">
      <c r="A50" s="37"/>
      <c r="B50" s="3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  <c r="AE50" s="37"/>
      <c r="AF50" s="37"/>
      <c r="AG50" s="37"/>
      <c r="AH50" s="37"/>
      <c r="AI50" s="37"/>
      <c r="AJ50" s="37"/>
    </row>
    <row r="51" spans="1:36" ht="15">
      <c r="A51" s="37"/>
      <c r="B51" s="3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/>
      <c r="AE51" s="37"/>
      <c r="AF51" s="37"/>
      <c r="AG51" s="37"/>
      <c r="AH51" s="37"/>
      <c r="AI51" s="37"/>
      <c r="AJ51" s="37"/>
    </row>
    <row r="52" spans="1:36" ht="15">
      <c r="A52" s="37"/>
      <c r="B52" s="3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/>
      <c r="AE52" s="37"/>
      <c r="AF52" s="37"/>
      <c r="AG52" s="37"/>
      <c r="AH52" s="37"/>
      <c r="AI52" s="37"/>
      <c r="AJ52" s="37"/>
    </row>
    <row r="53" spans="3:30" s="15" customFormat="1" ht="12">
      <c r="C53" s="176" t="s">
        <v>1</v>
      </c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3:30" s="15" customFormat="1" ht="12">
      <c r="C54" s="89"/>
      <c r="D54" s="89">
        <v>2009</v>
      </c>
      <c r="E54" s="89">
        <v>2010</v>
      </c>
      <c r="F54" s="89">
        <v>2011</v>
      </c>
      <c r="G54" s="89">
        <v>2012</v>
      </c>
      <c r="H54" s="89">
        <v>2013</v>
      </c>
      <c r="I54" s="89">
        <v>2014</v>
      </c>
      <c r="J54" s="89">
        <v>2015</v>
      </c>
      <c r="K54" s="89">
        <v>2016</v>
      </c>
      <c r="L54" s="89">
        <v>2017</v>
      </c>
      <c r="M54" s="89">
        <v>2018</v>
      </c>
      <c r="N54" s="89">
        <v>2019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3:30" s="15" customFormat="1" ht="12">
      <c r="C55" s="30" t="s">
        <v>6</v>
      </c>
      <c r="D55" s="70">
        <v>47.46173318043147</v>
      </c>
      <c r="E55" s="71">
        <v>41.91983957637334</v>
      </c>
      <c r="F55" s="71">
        <v>44.24523570712136</v>
      </c>
      <c r="G55" s="71">
        <v>42.97014392767931</v>
      </c>
      <c r="H55" s="71">
        <v>42.448287183977236</v>
      </c>
      <c r="I55" s="71">
        <v>48.66659101225601</v>
      </c>
      <c r="J55" s="71">
        <v>54.86491059845451</v>
      </c>
      <c r="K55" s="71">
        <v>59.62131457938868</v>
      </c>
      <c r="L55" s="71">
        <v>60.135640785781106</v>
      </c>
      <c r="M55" s="71">
        <v>65.91552979122172</v>
      </c>
      <c r="N55" s="71">
        <v>64.07571486105518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3:30" s="15" customFormat="1" ht="12">
      <c r="C56" s="31" t="s">
        <v>4</v>
      </c>
      <c r="D56" s="72">
        <v>43.74070711429316</v>
      </c>
      <c r="E56" s="73">
        <v>48.266688534449145</v>
      </c>
      <c r="F56" s="73">
        <v>38.29635070846692</v>
      </c>
      <c r="G56" s="73">
        <v>31.91011142371397</v>
      </c>
      <c r="H56" s="73">
        <v>33.36097242456777</v>
      </c>
      <c r="I56" s="73">
        <v>30.02855588883539</v>
      </c>
      <c r="J56" s="73">
        <v>27.820931227479473</v>
      </c>
      <c r="K56" s="73">
        <v>26.629309715882087</v>
      </c>
      <c r="L56" s="73">
        <v>28.10118863404402</v>
      </c>
      <c r="M56" s="73">
        <v>28.01429463652433</v>
      </c>
      <c r="N56" s="73">
        <v>21.8481839305794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3:30" s="15" customFormat="1" ht="12">
      <c r="C57" s="20" t="s">
        <v>19</v>
      </c>
      <c r="D57" s="70">
        <v>20.247794120396872</v>
      </c>
      <c r="E57" s="71">
        <v>17.371376955286465</v>
      </c>
      <c r="F57" s="71">
        <v>18.780319939564368</v>
      </c>
      <c r="G57" s="71">
        <v>13.973697038203115</v>
      </c>
      <c r="H57" s="71">
        <v>19.843959008907788</v>
      </c>
      <c r="I57" s="71">
        <v>20.952424449360336</v>
      </c>
      <c r="J57" s="71">
        <v>28.277082153576732</v>
      </c>
      <c r="K57" s="71">
        <v>26.000726716203676</v>
      </c>
      <c r="L57" s="71">
        <v>23.390000975153114</v>
      </c>
      <c r="M57" s="71">
        <v>21.092189592685187</v>
      </c>
      <c r="N57" s="71">
        <v>20.799143586426673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3:30" s="15" customFormat="1" ht="12">
      <c r="C58" s="20" t="s">
        <v>5</v>
      </c>
      <c r="D58" s="70">
        <v>39.92541456310046</v>
      </c>
      <c r="E58" s="71">
        <v>26.512028032186656</v>
      </c>
      <c r="F58" s="71">
        <v>37.01153440504101</v>
      </c>
      <c r="G58" s="71">
        <v>36.9017723609902</v>
      </c>
      <c r="H58" s="71">
        <v>25.367616886291223</v>
      </c>
      <c r="I58" s="71">
        <v>21.448247416605902</v>
      </c>
      <c r="J58" s="71">
        <v>21.036788462178993</v>
      </c>
      <c r="K58" s="71">
        <v>19.442498554295035</v>
      </c>
      <c r="L58" s="71">
        <v>18.665931387671993</v>
      </c>
      <c r="M58" s="71">
        <v>20.956179462170823</v>
      </c>
      <c r="N58" s="71">
        <v>18.45603949429365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3:30" s="15" customFormat="1" ht="12">
      <c r="C59" s="20" t="s">
        <v>18</v>
      </c>
      <c r="D59" s="70" t="s">
        <v>17</v>
      </c>
      <c r="E59" s="71" t="s">
        <v>17</v>
      </c>
      <c r="F59" s="71" t="s">
        <v>17</v>
      </c>
      <c r="G59" s="71" t="s">
        <v>17</v>
      </c>
      <c r="H59" s="71" t="s">
        <v>17</v>
      </c>
      <c r="I59" s="71" t="s">
        <v>17</v>
      </c>
      <c r="J59" s="71" t="s">
        <v>17</v>
      </c>
      <c r="K59" s="71" t="s">
        <v>17</v>
      </c>
      <c r="L59" s="71" t="s">
        <v>17</v>
      </c>
      <c r="M59" s="71" t="s">
        <v>17</v>
      </c>
      <c r="N59" s="71" t="s">
        <v>17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3:30" s="15" customFormat="1" ht="12">
      <c r="C60" s="21" t="s">
        <v>20</v>
      </c>
      <c r="D60" s="29" t="s">
        <v>17</v>
      </c>
      <c r="E60" s="74" t="s">
        <v>17</v>
      </c>
      <c r="F60" s="74" t="s">
        <v>17</v>
      </c>
      <c r="G60" s="74" t="s">
        <v>17</v>
      </c>
      <c r="H60" s="74" t="s">
        <v>17</v>
      </c>
      <c r="I60" s="74" t="s">
        <v>17</v>
      </c>
      <c r="J60" s="74" t="s">
        <v>17</v>
      </c>
      <c r="K60" s="74" t="s">
        <v>17</v>
      </c>
      <c r="L60" s="74" t="s">
        <v>17</v>
      </c>
      <c r="M60" s="74" t="s">
        <v>17</v>
      </c>
      <c r="N60" s="74" t="s">
        <v>17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3:30" s="15" customFormat="1" ht="14.55" customHeight="1">
      <c r="C61" s="77" t="s">
        <v>76</v>
      </c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17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17"/>
      <c r="AA61" s="17"/>
      <c r="AB61" s="17"/>
      <c r="AC61" s="17"/>
      <c r="AD61" s="17"/>
    </row>
    <row r="62" spans="3:30" s="15" customFormat="1" ht="15">
      <c r="C62" s="47" t="s">
        <v>63</v>
      </c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3:30" s="15" customFormat="1" ht="15">
      <c r="C63" s="26"/>
      <c r="D63" s="34"/>
      <c r="E63" s="34"/>
      <c r="F63" s="34"/>
      <c r="G63" s="34"/>
      <c r="H63" s="34"/>
      <c r="I63" s="34"/>
      <c r="J63" s="34"/>
      <c r="K63" s="34"/>
      <c r="L63" s="34"/>
      <c r="M63" s="26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3:30" s="15" customFormat="1" ht="15">
      <c r="C64" s="26"/>
      <c r="D64" s="34"/>
      <c r="E64" s="34"/>
      <c r="F64" s="34"/>
      <c r="G64" s="34"/>
      <c r="H64" s="34"/>
      <c r="I64" s="34"/>
      <c r="J64" s="34"/>
      <c r="K64" s="34"/>
      <c r="L64" s="34"/>
      <c r="M64" s="26"/>
      <c r="N64" s="7"/>
      <c r="O64" s="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3:30" s="15" customFormat="1" ht="15">
      <c r="C65" s="26"/>
      <c r="D65" s="34"/>
      <c r="E65" s="34"/>
      <c r="F65" s="34"/>
      <c r="G65" s="34"/>
      <c r="H65" s="34"/>
      <c r="I65" s="34"/>
      <c r="J65" s="34"/>
      <c r="K65" s="34"/>
      <c r="L65" s="34"/>
      <c r="M65" s="26"/>
      <c r="N65" s="7"/>
      <c r="O65" s="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3:30" s="15" customFormat="1" ht="15">
      <c r="C66" s="26"/>
      <c r="D66" s="34"/>
      <c r="E66" s="34"/>
      <c r="F66" s="34"/>
      <c r="G66" s="34"/>
      <c r="H66" s="34"/>
      <c r="I66" s="34"/>
      <c r="J66" s="34"/>
      <c r="K66" s="34"/>
      <c r="L66" s="34"/>
      <c r="M66" s="26"/>
      <c r="N66" s="7"/>
      <c r="O66" s="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3:30" s="15" customFormat="1" ht="15">
      <c r="C67" s="26"/>
      <c r="D67" s="34"/>
      <c r="E67" s="34"/>
      <c r="F67" s="34"/>
      <c r="G67" s="34"/>
      <c r="H67" s="34"/>
      <c r="I67" s="34"/>
      <c r="J67" s="34"/>
      <c r="K67" s="34"/>
      <c r="L67" s="34"/>
      <c r="M67" s="26"/>
      <c r="N67" s="7"/>
      <c r="O67" s="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3:30" s="15" customFormat="1" ht="15">
      <c r="C68" s="26"/>
      <c r="D68" s="34"/>
      <c r="E68" s="34"/>
      <c r="F68" s="34"/>
      <c r="G68" s="34"/>
      <c r="H68" s="34"/>
      <c r="I68" s="34"/>
      <c r="J68" s="34"/>
      <c r="K68" s="34"/>
      <c r="L68" s="34"/>
      <c r="M68" s="26"/>
      <c r="N68" s="7"/>
      <c r="O68" s="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3:30" s="15" customFormat="1" ht="15"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25"/>
      <c r="N69" s="7"/>
      <c r="O69" s="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3:13" ht="15">
      <c r="C70" s="18"/>
      <c r="D70" s="19"/>
      <c r="E70" s="19"/>
      <c r="F70" s="19"/>
      <c r="G70" s="19"/>
      <c r="H70" s="19"/>
      <c r="I70" s="19"/>
      <c r="J70" s="19"/>
      <c r="K70" s="19"/>
      <c r="L70" s="19"/>
      <c r="M70" s="25"/>
    </row>
    <row r="76" spans="1:38" s="7" customFormat="1" ht="15">
      <c r="A76" s="25"/>
      <c r="B76" s="25"/>
      <c r="C76" s="26"/>
      <c r="D76" s="34"/>
      <c r="E76" s="34"/>
      <c r="F76" s="34"/>
      <c r="G76" s="34"/>
      <c r="H76" s="34"/>
      <c r="I76" s="34"/>
      <c r="J76" s="34"/>
      <c r="K76" s="34"/>
      <c r="L76" s="34"/>
      <c r="M76" s="26"/>
      <c r="AE76" s="26"/>
      <c r="AF76" s="26"/>
      <c r="AG76" s="26"/>
      <c r="AH76" s="26"/>
      <c r="AI76" s="26"/>
      <c r="AJ76" s="26"/>
      <c r="AK76" s="26"/>
      <c r="AL76" s="26"/>
    </row>
    <row r="77" spans="1:38" s="7" customFormat="1" ht="15">
      <c r="A77" s="25"/>
      <c r="B77" s="25"/>
      <c r="C77" s="26"/>
      <c r="D77" s="34"/>
      <c r="E77" s="34"/>
      <c r="F77" s="34"/>
      <c r="G77" s="34"/>
      <c r="H77" s="34"/>
      <c r="I77" s="34"/>
      <c r="J77" s="34"/>
      <c r="K77" s="34"/>
      <c r="L77" s="34"/>
      <c r="M77" s="26"/>
      <c r="AE77" s="26"/>
      <c r="AF77" s="26"/>
      <c r="AG77" s="26"/>
      <c r="AH77" s="26"/>
      <c r="AI77" s="26"/>
      <c r="AJ77" s="26"/>
      <c r="AK77" s="26"/>
      <c r="AL77" s="26"/>
    </row>
  </sheetData>
  <mergeCells count="1">
    <mergeCell ref="C53:N5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L76"/>
  <sheetViews>
    <sheetView showGridLines="0" workbookViewId="0" topLeftCell="A1">
      <selection activeCell="C6" sqref="C6"/>
    </sheetView>
  </sheetViews>
  <sheetFormatPr defaultColWidth="9.140625" defaultRowHeight="15"/>
  <cols>
    <col min="1" max="2" width="11.00390625" style="26" customWidth="1"/>
    <col min="3" max="3" width="19.7109375" style="26" customWidth="1"/>
    <col min="4" max="11" width="14.57421875" style="34" customWidth="1"/>
    <col min="12" max="12" width="12.8515625" style="34" customWidth="1"/>
    <col min="13" max="13" width="12.00390625" style="26" customWidth="1"/>
    <col min="14" max="14" width="10.57421875" style="7" customWidth="1"/>
    <col min="15" max="30" width="9.140625" style="7" customWidth="1"/>
    <col min="31" max="16384" width="9.140625" style="26" customWidth="1"/>
  </cols>
  <sheetData>
    <row r="1" spans="1:10" s="25" customFormat="1" ht="12">
      <c r="A1" s="1"/>
      <c r="B1" s="2"/>
      <c r="C1" s="2"/>
      <c r="D1" s="2"/>
      <c r="E1" s="2"/>
      <c r="F1" s="2"/>
      <c r="G1" s="3"/>
      <c r="H1" s="3"/>
      <c r="I1" s="3"/>
      <c r="J1" s="2"/>
    </row>
    <row r="2" spans="1:9" ht="12">
      <c r="A2" s="4"/>
      <c r="C2" s="5"/>
      <c r="D2" s="6"/>
      <c r="E2" s="6"/>
      <c r="F2" s="6"/>
      <c r="G2" s="77"/>
      <c r="H2" s="77"/>
      <c r="I2" s="77"/>
    </row>
    <row r="3" spans="3:12" ht="12">
      <c r="C3" s="5" t="s">
        <v>0</v>
      </c>
      <c r="D3" s="6"/>
      <c r="E3" s="6"/>
      <c r="F3" s="6"/>
      <c r="G3" s="6"/>
      <c r="H3" s="6"/>
      <c r="I3" s="8"/>
      <c r="J3" s="8"/>
      <c r="K3" s="8"/>
      <c r="L3" s="8"/>
    </row>
    <row r="4" spans="3:9" ht="12">
      <c r="C4" s="5" t="s">
        <v>65</v>
      </c>
      <c r="D4" s="6"/>
      <c r="E4" s="6"/>
      <c r="F4" s="6"/>
      <c r="G4" s="6"/>
      <c r="H4" s="6"/>
      <c r="I4" s="6"/>
    </row>
    <row r="5" ht="12"/>
    <row r="6" spans="3:30" s="35" customFormat="1" ht="15.75">
      <c r="C6" s="111" t="s">
        <v>78</v>
      </c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6" ht="12.75">
      <c r="A7" s="37"/>
      <c r="B7" s="37"/>
      <c r="C7" s="129" t="s">
        <v>75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7"/>
      <c r="AF7" s="37"/>
      <c r="AG7" s="37"/>
      <c r="AH7" s="37"/>
      <c r="AI7" s="37"/>
      <c r="AJ7" s="37"/>
    </row>
    <row r="8" spans="1:36" ht="12">
      <c r="A8" s="37"/>
      <c r="B8" s="37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37"/>
      <c r="AF8" s="37"/>
      <c r="AG8" s="37"/>
      <c r="AH8" s="37"/>
      <c r="AI8" s="37"/>
      <c r="AJ8" s="37"/>
    </row>
    <row r="9" spans="1:36" ht="12">
      <c r="A9" s="37"/>
      <c r="B9" s="37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37"/>
      <c r="AF9" s="37"/>
      <c r="AG9" s="37"/>
      <c r="AH9" s="37"/>
      <c r="AI9" s="37"/>
      <c r="AJ9" s="37"/>
    </row>
    <row r="10" spans="1:36" ht="12">
      <c r="A10" s="37"/>
      <c r="B10" s="37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10"/>
      <c r="AE10" s="37"/>
      <c r="AF10" s="37"/>
      <c r="AG10" s="37"/>
      <c r="AH10" s="37"/>
      <c r="AI10" s="37"/>
      <c r="AJ10" s="37"/>
    </row>
    <row r="11" spans="1:36" ht="12">
      <c r="A11" s="37"/>
      <c r="B11" s="37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10"/>
      <c r="AE11" s="37"/>
      <c r="AF11" s="37"/>
      <c r="AG11" s="37"/>
      <c r="AH11" s="37"/>
      <c r="AI11" s="37"/>
      <c r="AJ11" s="37"/>
    </row>
    <row r="12" spans="1:36" ht="12">
      <c r="A12" s="37"/>
      <c r="B12" s="37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10"/>
      <c r="AE12" s="37"/>
      <c r="AF12" s="37"/>
      <c r="AG12" s="37"/>
      <c r="AH12" s="37"/>
      <c r="AI12" s="37"/>
      <c r="AJ12" s="37"/>
    </row>
    <row r="13" spans="1:36" ht="12">
      <c r="A13" s="37"/>
      <c r="B13" s="37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10"/>
      <c r="AE13" s="37"/>
      <c r="AF13" s="37"/>
      <c r="AG13" s="37"/>
      <c r="AH13" s="37"/>
      <c r="AI13" s="37"/>
      <c r="AJ13" s="37"/>
    </row>
    <row r="14" spans="1:36" ht="12">
      <c r="A14" s="37"/>
      <c r="B14" s="37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10"/>
      <c r="AE14" s="37"/>
      <c r="AF14" s="37"/>
      <c r="AG14" s="37"/>
      <c r="AH14" s="37"/>
      <c r="AI14" s="37"/>
      <c r="AJ14" s="37"/>
    </row>
    <row r="15" spans="1:36" ht="12">
      <c r="A15" s="37"/>
      <c r="B15" s="37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10"/>
      <c r="AE15" s="37"/>
      <c r="AF15" s="37"/>
      <c r="AG15" s="37"/>
      <c r="AH15" s="37"/>
      <c r="AI15" s="37"/>
      <c r="AJ15" s="37"/>
    </row>
    <row r="16" spans="1:36" ht="12">
      <c r="A16" s="37"/>
      <c r="B16" s="37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10"/>
      <c r="AE16" s="37"/>
      <c r="AF16" s="37"/>
      <c r="AG16" s="37"/>
      <c r="AH16" s="37"/>
      <c r="AI16" s="37"/>
      <c r="AJ16" s="37"/>
    </row>
    <row r="17" spans="1:36" ht="12">
      <c r="A17" s="37"/>
      <c r="B17" s="37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10"/>
      <c r="AE17" s="37"/>
      <c r="AF17" s="37"/>
      <c r="AG17" s="37"/>
      <c r="AH17" s="37"/>
      <c r="AI17" s="37"/>
      <c r="AJ17" s="37"/>
    </row>
    <row r="18" spans="1:36" ht="12">
      <c r="A18" s="37"/>
      <c r="B18" s="37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10"/>
      <c r="AE18" s="37"/>
      <c r="AF18" s="37"/>
      <c r="AG18" s="37"/>
      <c r="AH18" s="37"/>
      <c r="AI18" s="37"/>
      <c r="AJ18" s="37"/>
    </row>
    <row r="19" spans="1:36" ht="12">
      <c r="A19" s="37"/>
      <c r="B19" s="37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10"/>
      <c r="AE19" s="37"/>
      <c r="AF19" s="37"/>
      <c r="AG19" s="37"/>
      <c r="AH19" s="37"/>
      <c r="AI19" s="37"/>
      <c r="AJ19" s="37"/>
    </row>
    <row r="20" spans="1:36" ht="12">
      <c r="A20" s="37"/>
      <c r="B20" s="37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10"/>
      <c r="AE20" s="37"/>
      <c r="AF20" s="37"/>
      <c r="AG20" s="37"/>
      <c r="AH20" s="37"/>
      <c r="AI20" s="37"/>
      <c r="AJ20" s="37"/>
    </row>
    <row r="21" spans="1:36" ht="12">
      <c r="A21" s="37"/>
      <c r="B21" s="37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10"/>
      <c r="AE21" s="37"/>
      <c r="AF21" s="37"/>
      <c r="AG21" s="37"/>
      <c r="AH21" s="37"/>
      <c r="AI21" s="37"/>
      <c r="AJ21" s="37"/>
    </row>
    <row r="22" spans="1:36" ht="12">
      <c r="A22" s="37"/>
      <c r="B22" s="37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10"/>
      <c r="AE22" s="37"/>
      <c r="AF22" s="37"/>
      <c r="AG22" s="37"/>
      <c r="AH22" s="37"/>
      <c r="AI22" s="37"/>
      <c r="AJ22" s="37"/>
    </row>
    <row r="23" spans="1:36" ht="12">
      <c r="A23" s="37"/>
      <c r="B23" s="37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10"/>
      <c r="AE23" s="37"/>
      <c r="AF23" s="37"/>
      <c r="AG23" s="37"/>
      <c r="AH23" s="37"/>
      <c r="AI23" s="37"/>
      <c r="AJ23" s="37"/>
    </row>
    <row r="24" spans="1:36" ht="12">
      <c r="A24" s="37"/>
      <c r="B24" s="37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0"/>
      <c r="AE24" s="37"/>
      <c r="AF24" s="37"/>
      <c r="AG24" s="37"/>
      <c r="AH24" s="37"/>
      <c r="AI24" s="37"/>
      <c r="AJ24" s="37"/>
    </row>
    <row r="25" spans="1:36" ht="12">
      <c r="A25" s="37"/>
      <c r="B25" s="37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0"/>
      <c r="AE25" s="37"/>
      <c r="AF25" s="37"/>
      <c r="AG25" s="37"/>
      <c r="AH25" s="37"/>
      <c r="AI25" s="37"/>
      <c r="AJ25" s="37"/>
    </row>
    <row r="26" spans="1:36" ht="12">
      <c r="A26" s="37"/>
      <c r="B26" s="37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0"/>
      <c r="AE26" s="37"/>
      <c r="AF26" s="37"/>
      <c r="AG26" s="37"/>
      <c r="AH26" s="37"/>
      <c r="AI26" s="37"/>
      <c r="AJ26" s="37"/>
    </row>
    <row r="27" spans="1:36" ht="12">
      <c r="A27" s="37"/>
      <c r="B27" s="37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10"/>
      <c r="AE27" s="37"/>
      <c r="AF27" s="37"/>
      <c r="AG27" s="37"/>
      <c r="AH27" s="37"/>
      <c r="AI27" s="37"/>
      <c r="AJ27" s="37"/>
    </row>
    <row r="28" spans="1:36" ht="12">
      <c r="A28" s="37"/>
      <c r="B28" s="37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0"/>
      <c r="AE28" s="37"/>
      <c r="AF28" s="37"/>
      <c r="AG28" s="37"/>
      <c r="AH28" s="37"/>
      <c r="AI28" s="37"/>
      <c r="AJ28" s="37"/>
    </row>
    <row r="29" spans="1:36" ht="12">
      <c r="A29" s="37"/>
      <c r="B29" s="37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10"/>
      <c r="AE29" s="37"/>
      <c r="AF29" s="37"/>
      <c r="AG29" s="37"/>
      <c r="AH29" s="37"/>
      <c r="AI29" s="37"/>
      <c r="AJ29" s="37"/>
    </row>
    <row r="30" spans="1:36" ht="12">
      <c r="A30" s="37"/>
      <c r="B30" s="37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10"/>
      <c r="AE30" s="37"/>
      <c r="AF30" s="37"/>
      <c r="AG30" s="37"/>
      <c r="AH30" s="37"/>
      <c r="AI30" s="37"/>
      <c r="AJ30" s="37"/>
    </row>
    <row r="31" spans="1:36" ht="12">
      <c r="A31" s="37"/>
      <c r="B31" s="37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0"/>
      <c r="AE31" s="37"/>
      <c r="AF31" s="37"/>
      <c r="AG31" s="37"/>
      <c r="AH31" s="37"/>
      <c r="AI31" s="37"/>
      <c r="AJ31" s="37"/>
    </row>
    <row r="32" spans="1:36" ht="12">
      <c r="A32" s="37"/>
      <c r="B32" s="37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0"/>
      <c r="AE32" s="37"/>
      <c r="AF32" s="37"/>
      <c r="AG32" s="37"/>
      <c r="AH32" s="37"/>
      <c r="AI32" s="37"/>
      <c r="AJ32" s="37"/>
    </row>
    <row r="33" spans="1:36" ht="12">
      <c r="A33" s="37"/>
      <c r="B33" s="37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0"/>
      <c r="AE33" s="37"/>
      <c r="AF33" s="37"/>
      <c r="AG33" s="37"/>
      <c r="AH33" s="37"/>
      <c r="AI33" s="37"/>
      <c r="AJ33" s="37"/>
    </row>
    <row r="34" spans="1:36" ht="12">
      <c r="A34" s="37"/>
      <c r="B34" s="37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10"/>
      <c r="AE34" s="37"/>
      <c r="AF34" s="37"/>
      <c r="AG34" s="37"/>
      <c r="AH34" s="37"/>
      <c r="AI34" s="37"/>
      <c r="AJ34" s="37"/>
    </row>
    <row r="35" spans="1:36" ht="12">
      <c r="A35" s="37"/>
      <c r="B35" s="3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10"/>
      <c r="AE35" s="37"/>
      <c r="AF35" s="37"/>
      <c r="AG35" s="37"/>
      <c r="AH35" s="37"/>
      <c r="AI35" s="37"/>
      <c r="AJ35" s="37"/>
    </row>
    <row r="36" spans="1:36" ht="12">
      <c r="A36" s="37"/>
      <c r="B36" s="37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10"/>
      <c r="AE36" s="37"/>
      <c r="AF36" s="37"/>
      <c r="AG36" s="37"/>
      <c r="AH36" s="37"/>
      <c r="AI36" s="37"/>
      <c r="AJ36" s="37"/>
    </row>
    <row r="37" spans="1:36" ht="12">
      <c r="A37" s="37"/>
      <c r="B37" s="37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10"/>
      <c r="AE37" s="37"/>
      <c r="AF37" s="37"/>
      <c r="AG37" s="37"/>
      <c r="AH37" s="37"/>
      <c r="AI37" s="37"/>
      <c r="AJ37" s="37"/>
    </row>
    <row r="38" spans="1:36" ht="12">
      <c r="A38" s="37"/>
      <c r="B38" s="37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10"/>
      <c r="AE38" s="37"/>
      <c r="AF38" s="37"/>
      <c r="AG38" s="37"/>
      <c r="AH38" s="37"/>
      <c r="AI38" s="37"/>
      <c r="AJ38" s="37"/>
    </row>
    <row r="39" spans="1:36" ht="12">
      <c r="A39" s="37"/>
      <c r="B39" s="37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10"/>
      <c r="AE39" s="37"/>
      <c r="AF39" s="37"/>
      <c r="AG39" s="37"/>
      <c r="AH39" s="37"/>
      <c r="AI39" s="37"/>
      <c r="AJ39" s="37"/>
    </row>
    <row r="40" spans="1:36" ht="12">
      <c r="A40" s="37"/>
      <c r="B40" s="3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10"/>
      <c r="AE40" s="37"/>
      <c r="AF40" s="37"/>
      <c r="AG40" s="37"/>
      <c r="AH40" s="37"/>
      <c r="AI40" s="37"/>
      <c r="AJ40" s="37"/>
    </row>
    <row r="41" spans="1:36" ht="12">
      <c r="A41" s="37"/>
      <c r="B41" s="37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10"/>
      <c r="AE41" s="37"/>
      <c r="AF41" s="37"/>
      <c r="AG41" s="37"/>
      <c r="AH41" s="37"/>
      <c r="AI41" s="37"/>
      <c r="AJ41" s="37"/>
    </row>
    <row r="42" spans="1:36" ht="12">
      <c r="A42" s="37"/>
      <c r="B42" s="37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10"/>
      <c r="AE42" s="37"/>
      <c r="AF42" s="37"/>
      <c r="AG42" s="37"/>
      <c r="AH42" s="37"/>
      <c r="AI42" s="37"/>
      <c r="AJ42" s="37"/>
    </row>
    <row r="43" spans="1:36" ht="12">
      <c r="A43" s="37"/>
      <c r="B43" s="3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10"/>
      <c r="AE43" s="37"/>
      <c r="AF43" s="37"/>
      <c r="AG43" s="37"/>
      <c r="AH43" s="37"/>
      <c r="AI43" s="37"/>
      <c r="AJ43" s="37"/>
    </row>
    <row r="44" spans="1:36" ht="12">
      <c r="A44" s="37"/>
      <c r="B44" s="37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0"/>
      <c r="AE44" s="37"/>
      <c r="AF44" s="37"/>
      <c r="AG44" s="37"/>
      <c r="AH44" s="37"/>
      <c r="AI44" s="37"/>
      <c r="AJ44" s="37"/>
    </row>
    <row r="45" spans="1:36" ht="12">
      <c r="A45" s="37"/>
      <c r="B45" s="3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10"/>
      <c r="AE45" s="37"/>
      <c r="AF45" s="37"/>
      <c r="AG45" s="37"/>
      <c r="AH45" s="37"/>
      <c r="AI45" s="37"/>
      <c r="AJ45" s="37"/>
    </row>
    <row r="46" spans="1:36" ht="12">
      <c r="A46" s="37"/>
      <c r="B46" s="37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10"/>
      <c r="AE46" s="37"/>
      <c r="AF46" s="37"/>
      <c r="AG46" s="37"/>
      <c r="AH46" s="37"/>
      <c r="AI46" s="37"/>
      <c r="AJ46" s="37"/>
    </row>
    <row r="47" spans="1:36" ht="12">
      <c r="A47" s="37"/>
      <c r="B47" s="37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0"/>
      <c r="AE47" s="37"/>
      <c r="AF47" s="37"/>
      <c r="AG47" s="37"/>
      <c r="AH47" s="37"/>
      <c r="AI47" s="37"/>
      <c r="AJ47" s="37"/>
    </row>
    <row r="48" spans="1:36" ht="12">
      <c r="A48" s="37"/>
      <c r="B48" s="3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10"/>
      <c r="AE48" s="37"/>
      <c r="AF48" s="37"/>
      <c r="AG48" s="37"/>
      <c r="AH48" s="37"/>
      <c r="AI48" s="37"/>
      <c r="AJ48" s="37"/>
    </row>
    <row r="49" spans="1:36" ht="12">
      <c r="A49" s="37"/>
      <c r="B49" s="37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10"/>
      <c r="AE49" s="37"/>
      <c r="AF49" s="37"/>
      <c r="AG49" s="37"/>
      <c r="AH49" s="37"/>
      <c r="AI49" s="37"/>
      <c r="AJ49" s="37"/>
    </row>
    <row r="50" spans="1:36" ht="12">
      <c r="A50" s="37"/>
      <c r="B50" s="3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0"/>
      <c r="AE50" s="37"/>
      <c r="AF50" s="37"/>
      <c r="AG50" s="37"/>
      <c r="AH50" s="37"/>
      <c r="AI50" s="37"/>
      <c r="AJ50" s="37"/>
    </row>
    <row r="51" spans="1:36" ht="12">
      <c r="A51" s="37"/>
      <c r="B51" s="3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10"/>
      <c r="AE51" s="37"/>
      <c r="AF51" s="37"/>
      <c r="AG51" s="37"/>
      <c r="AH51" s="37"/>
      <c r="AI51" s="37"/>
      <c r="AJ51" s="37"/>
    </row>
    <row r="52" spans="3:30" s="15" customFormat="1" ht="12">
      <c r="C52" s="176" t="s">
        <v>2</v>
      </c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</row>
    <row r="53" spans="3:30" s="15" customFormat="1" ht="12">
      <c r="C53" s="89"/>
      <c r="D53" s="87">
        <v>2009</v>
      </c>
      <c r="E53" s="87">
        <v>2010</v>
      </c>
      <c r="F53" s="87">
        <v>2011</v>
      </c>
      <c r="G53" s="87">
        <v>2012</v>
      </c>
      <c r="H53" s="87">
        <v>2013</v>
      </c>
      <c r="I53" s="87">
        <v>2014</v>
      </c>
      <c r="J53" s="87">
        <v>2015</v>
      </c>
      <c r="K53" s="87">
        <v>2016</v>
      </c>
      <c r="L53" s="87">
        <v>2017</v>
      </c>
      <c r="M53" s="87">
        <v>2018</v>
      </c>
      <c r="N53" s="87">
        <v>2019</v>
      </c>
      <c r="O53" s="68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</row>
    <row r="54" spans="3:30" s="15" customFormat="1" ht="12">
      <c r="C54" s="20" t="s">
        <v>6</v>
      </c>
      <c r="D54" s="70">
        <v>41.75992510956981</v>
      </c>
      <c r="E54" s="71">
        <v>42.954631185487465</v>
      </c>
      <c r="F54" s="71">
        <v>42.12526766595289</v>
      </c>
      <c r="G54" s="71">
        <v>43.46066528476952</v>
      </c>
      <c r="H54" s="71">
        <v>43.87318323619743</v>
      </c>
      <c r="I54" s="71">
        <v>46.86395539847678</v>
      </c>
      <c r="J54" s="71">
        <v>47.66835063565203</v>
      </c>
      <c r="K54" s="71">
        <v>47.5127937049469</v>
      </c>
      <c r="L54" s="71">
        <v>48.261878530742365</v>
      </c>
      <c r="M54" s="71">
        <v>48.412909563473384</v>
      </c>
      <c r="N54" s="71">
        <v>48.456530065109156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</row>
    <row r="55" spans="3:30" s="15" customFormat="1" ht="12">
      <c r="C55" s="20" t="s">
        <v>19</v>
      </c>
      <c r="D55" s="70">
        <v>28.521017499780303</v>
      </c>
      <c r="E55" s="71">
        <v>26.80931079440275</v>
      </c>
      <c r="F55" s="71">
        <v>27.801230184512516</v>
      </c>
      <c r="G55" s="71">
        <v>28.750979378818048</v>
      </c>
      <c r="H55" s="71">
        <v>27.1143750879553</v>
      </c>
      <c r="I55" s="71">
        <v>26.4726321364462</v>
      </c>
      <c r="J55" s="71">
        <v>27.259213706831993</v>
      </c>
      <c r="K55" s="71">
        <v>28.38813305715238</v>
      </c>
      <c r="L55" s="71">
        <v>26.391473505719905</v>
      </c>
      <c r="M55" s="71">
        <v>26.204020510760646</v>
      </c>
      <c r="N55" s="71">
        <v>24.20308604491893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</row>
    <row r="56" spans="3:30" s="15" customFormat="1" ht="12">
      <c r="C56" s="31" t="s">
        <v>4</v>
      </c>
      <c r="D56" s="72">
        <v>27.066022841694547</v>
      </c>
      <c r="E56" s="73">
        <v>27.607128400260827</v>
      </c>
      <c r="F56" s="73">
        <v>23.69705063775445</v>
      </c>
      <c r="G56" s="73">
        <v>20.572574408167846</v>
      </c>
      <c r="H56" s="73">
        <v>25.307381258701994</v>
      </c>
      <c r="I56" s="73">
        <v>24.388736927329106</v>
      </c>
      <c r="J56" s="73">
        <v>24.08902318971903</v>
      </c>
      <c r="K56" s="73">
        <v>21.73845615880574</v>
      </c>
      <c r="L56" s="73">
        <v>21.212416592034796</v>
      </c>
      <c r="M56" s="73">
        <v>22.43273871516425</v>
      </c>
      <c r="N56" s="73">
        <v>19.463989296807757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</row>
    <row r="57" spans="3:30" s="15" customFormat="1" ht="12">
      <c r="C57" s="20" t="s">
        <v>5</v>
      </c>
      <c r="D57" s="70">
        <v>22.09375380494338</v>
      </c>
      <c r="E57" s="71">
        <v>20.81641498243533</v>
      </c>
      <c r="F57" s="71">
        <v>18.256332923907625</v>
      </c>
      <c r="G57" s="71">
        <v>19.28280430827007</v>
      </c>
      <c r="H57" s="71">
        <v>23.49162269739887</v>
      </c>
      <c r="I57" s="71">
        <v>22.526663189215967</v>
      </c>
      <c r="J57" s="71">
        <v>18.67597912757974</v>
      </c>
      <c r="K57" s="71">
        <v>19.4142732322787</v>
      </c>
      <c r="L57" s="71">
        <v>18.70563784341044</v>
      </c>
      <c r="M57" s="71">
        <v>17.814599854364012</v>
      </c>
      <c r="N57" s="71">
        <v>17.868194517323047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</row>
    <row r="58" spans="3:30" s="15" customFormat="1" ht="12">
      <c r="C58" s="31" t="s">
        <v>18</v>
      </c>
      <c r="D58" s="70" t="s">
        <v>17</v>
      </c>
      <c r="E58" s="71" t="s">
        <v>17</v>
      </c>
      <c r="F58" s="71" t="s">
        <v>17</v>
      </c>
      <c r="G58" s="71" t="s">
        <v>17</v>
      </c>
      <c r="H58" s="71" t="s">
        <v>17</v>
      </c>
      <c r="I58" s="71" t="s">
        <v>17</v>
      </c>
      <c r="J58" s="71" t="s">
        <v>17</v>
      </c>
      <c r="K58" s="71" t="s">
        <v>17</v>
      </c>
      <c r="L58" s="71" t="s">
        <v>17</v>
      </c>
      <c r="M58" s="71" t="s">
        <v>17</v>
      </c>
      <c r="N58" s="71" t="s">
        <v>17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</row>
    <row r="59" spans="3:30" s="15" customFormat="1" ht="12">
      <c r="C59" s="83" t="s">
        <v>20</v>
      </c>
      <c r="D59" s="69" t="s">
        <v>17</v>
      </c>
      <c r="E59" s="69" t="s">
        <v>17</v>
      </c>
      <c r="F59" s="69" t="s">
        <v>17</v>
      </c>
      <c r="G59" s="69" t="s">
        <v>17</v>
      </c>
      <c r="H59" s="69" t="s">
        <v>17</v>
      </c>
      <c r="I59" s="69" t="s">
        <v>17</v>
      </c>
      <c r="J59" s="69" t="s">
        <v>17</v>
      </c>
      <c r="K59" s="69" t="s">
        <v>17</v>
      </c>
      <c r="L59" s="69" t="s">
        <v>17</v>
      </c>
      <c r="M59" s="69" t="s">
        <v>17</v>
      </c>
      <c r="N59" s="69" t="s">
        <v>17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</row>
    <row r="60" spans="3:30" s="15" customFormat="1" ht="15">
      <c r="C60" s="77" t="s">
        <v>76</v>
      </c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17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17"/>
      <c r="AA60" s="17"/>
      <c r="AB60" s="17"/>
      <c r="AC60" s="17"/>
      <c r="AD60" s="17"/>
    </row>
    <row r="61" spans="3:30" s="15" customFormat="1" ht="15">
      <c r="C61" s="47" t="s">
        <v>63</v>
      </c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2:30" s="15" customFormat="1" ht="15">
      <c r="B62" s="26"/>
      <c r="C62" s="26"/>
      <c r="D62" s="34"/>
      <c r="E62" s="34"/>
      <c r="F62" s="34"/>
      <c r="G62" s="34"/>
      <c r="H62" s="34"/>
      <c r="I62" s="34"/>
      <c r="J62" s="34"/>
      <c r="K62" s="34"/>
      <c r="L62" s="34"/>
      <c r="M62" s="26"/>
      <c r="N62" s="7"/>
      <c r="O62" s="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2:30" s="15" customFormat="1" ht="15">
      <c r="B63" s="26"/>
      <c r="C63" s="26"/>
      <c r="D63" s="34"/>
      <c r="E63" s="34"/>
      <c r="F63" s="34"/>
      <c r="G63" s="34"/>
      <c r="H63" s="34"/>
      <c r="I63" s="34"/>
      <c r="J63" s="34"/>
      <c r="K63" s="34"/>
      <c r="L63" s="34"/>
      <c r="M63" s="26"/>
      <c r="N63" s="7"/>
      <c r="O63" s="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2:30" s="15" customFormat="1" ht="15">
      <c r="B64" s="26"/>
      <c r="C64" s="26"/>
      <c r="D64" s="34"/>
      <c r="E64" s="34"/>
      <c r="F64" s="34"/>
      <c r="G64" s="34"/>
      <c r="H64" s="34"/>
      <c r="I64" s="34"/>
      <c r="J64" s="34"/>
      <c r="K64" s="34"/>
      <c r="L64" s="34"/>
      <c r="M64" s="26"/>
      <c r="N64" s="7"/>
      <c r="O64" s="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2:30" s="15" customFormat="1" ht="15">
      <c r="B65" s="26"/>
      <c r="C65" s="26"/>
      <c r="D65" s="34"/>
      <c r="E65" s="34"/>
      <c r="F65" s="34"/>
      <c r="G65" s="34"/>
      <c r="H65" s="34"/>
      <c r="I65" s="34"/>
      <c r="J65" s="34"/>
      <c r="K65" s="34"/>
      <c r="L65" s="34"/>
      <c r="M65" s="26"/>
      <c r="N65" s="7"/>
      <c r="O65" s="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2:30" s="15" customFormat="1" ht="15">
      <c r="B66" s="26"/>
      <c r="C66" s="26"/>
      <c r="D66" s="34"/>
      <c r="E66" s="34"/>
      <c r="F66" s="34"/>
      <c r="G66" s="34"/>
      <c r="H66" s="34"/>
      <c r="I66" s="34"/>
      <c r="J66" s="34"/>
      <c r="K66" s="34"/>
      <c r="L66" s="34"/>
      <c r="M66" s="26"/>
      <c r="N66" s="7"/>
      <c r="O66" s="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2:30" s="15" customFormat="1" ht="15">
      <c r="B67" s="26"/>
      <c r="C67" s="26"/>
      <c r="D67" s="34"/>
      <c r="E67" s="34"/>
      <c r="F67" s="34"/>
      <c r="G67" s="34"/>
      <c r="H67" s="34"/>
      <c r="I67" s="34"/>
      <c r="J67" s="34"/>
      <c r="K67" s="34"/>
      <c r="L67" s="34"/>
      <c r="M67" s="26"/>
      <c r="N67" s="7"/>
      <c r="O67" s="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2:30" s="15" customFormat="1" ht="15">
      <c r="B68" s="25"/>
      <c r="C68" s="18"/>
      <c r="D68" s="19"/>
      <c r="E68" s="19"/>
      <c r="F68" s="19"/>
      <c r="G68" s="19"/>
      <c r="H68" s="19"/>
      <c r="I68" s="19"/>
      <c r="J68" s="19"/>
      <c r="K68" s="19"/>
      <c r="L68" s="19"/>
      <c r="M68" s="25"/>
      <c r="N68" s="7"/>
      <c r="O68" s="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2:13" ht="15">
      <c r="B69" s="25"/>
      <c r="C69" s="18"/>
      <c r="D69" s="19"/>
      <c r="E69" s="19"/>
      <c r="F69" s="19"/>
      <c r="G69" s="19"/>
      <c r="H69" s="19"/>
      <c r="I69" s="19"/>
      <c r="J69" s="19"/>
      <c r="K69" s="19"/>
      <c r="L69" s="19"/>
      <c r="M69" s="25"/>
    </row>
    <row r="75" spans="1:38" s="7" customFormat="1" ht="15">
      <c r="A75" s="25"/>
      <c r="B75" s="26"/>
      <c r="C75" s="26"/>
      <c r="D75" s="34"/>
      <c r="E75" s="34"/>
      <c r="F75" s="34"/>
      <c r="G75" s="34"/>
      <c r="H75" s="34"/>
      <c r="I75" s="34"/>
      <c r="J75" s="34"/>
      <c r="K75" s="34"/>
      <c r="L75" s="34"/>
      <c r="M75" s="26"/>
      <c r="AE75" s="26"/>
      <c r="AF75" s="26"/>
      <c r="AG75" s="26"/>
      <c r="AH75" s="26"/>
      <c r="AI75" s="26"/>
      <c r="AJ75" s="26"/>
      <c r="AK75" s="26"/>
      <c r="AL75" s="26"/>
    </row>
    <row r="76" spans="1:38" s="7" customFormat="1" ht="15">
      <c r="A76" s="25"/>
      <c r="B76" s="26"/>
      <c r="C76" s="26"/>
      <c r="D76" s="34"/>
      <c r="E76" s="34"/>
      <c r="F76" s="34"/>
      <c r="G76" s="34"/>
      <c r="H76" s="34"/>
      <c r="I76" s="34"/>
      <c r="J76" s="34"/>
      <c r="K76" s="34"/>
      <c r="L76" s="34"/>
      <c r="M76" s="26"/>
      <c r="AE76" s="26"/>
      <c r="AF76" s="26"/>
      <c r="AG76" s="26"/>
      <c r="AH76" s="26"/>
      <c r="AI76" s="26"/>
      <c r="AJ76" s="26"/>
      <c r="AK76" s="26"/>
      <c r="AL76" s="26"/>
    </row>
  </sheetData>
  <mergeCells count="1">
    <mergeCell ref="C52:N5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AL94"/>
  <sheetViews>
    <sheetView showGridLines="0" workbookViewId="0" topLeftCell="A1">
      <selection activeCell="C6" sqref="C6"/>
    </sheetView>
  </sheetViews>
  <sheetFormatPr defaultColWidth="9.140625" defaultRowHeight="15"/>
  <cols>
    <col min="1" max="2" width="11.00390625" style="26" customWidth="1"/>
    <col min="3" max="3" width="12.421875" style="26" customWidth="1"/>
    <col min="4" max="12" width="12.421875" style="34" customWidth="1"/>
    <col min="13" max="13" width="12.421875" style="26" customWidth="1"/>
    <col min="14" max="14" width="12.421875" style="7" customWidth="1"/>
    <col min="15" max="30" width="9.140625" style="7" customWidth="1"/>
    <col min="31" max="16384" width="9.140625" style="26" customWidth="1"/>
  </cols>
  <sheetData>
    <row r="1" spans="1:10" s="25" customFormat="1" ht="12">
      <c r="A1" s="1"/>
      <c r="B1" s="2"/>
      <c r="C1" s="2"/>
      <c r="D1" s="2"/>
      <c r="E1" s="2"/>
      <c r="F1" s="2"/>
      <c r="G1" s="3"/>
      <c r="H1" s="3"/>
      <c r="I1" s="3"/>
      <c r="J1" s="2"/>
    </row>
    <row r="2" spans="1:9" ht="12">
      <c r="A2" s="4"/>
      <c r="C2" s="5"/>
      <c r="D2" s="6"/>
      <c r="E2" s="6"/>
      <c r="F2" s="6"/>
      <c r="G2" s="77"/>
      <c r="H2" s="77"/>
      <c r="I2" s="77"/>
    </row>
    <row r="3" spans="3:12" ht="12">
      <c r="C3" s="5" t="s">
        <v>0</v>
      </c>
      <c r="D3" s="6"/>
      <c r="E3" s="6"/>
      <c r="F3" s="6"/>
      <c r="G3" s="6"/>
      <c r="H3" s="6"/>
      <c r="I3" s="8"/>
      <c r="J3" s="8"/>
      <c r="K3" s="8"/>
      <c r="L3" s="8"/>
    </row>
    <row r="4" spans="3:9" ht="12">
      <c r="C4" s="5" t="s">
        <v>65</v>
      </c>
      <c r="D4" s="6"/>
      <c r="E4" s="6"/>
      <c r="F4" s="6"/>
      <c r="G4" s="6"/>
      <c r="H4" s="6"/>
      <c r="I4" s="6"/>
    </row>
    <row r="5" ht="12"/>
    <row r="6" spans="3:30" s="35" customFormat="1" ht="15.75">
      <c r="C6" s="131" t="s">
        <v>79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</row>
    <row r="7" spans="1:36" ht="12.75">
      <c r="A7" s="37"/>
      <c r="B7" s="37"/>
      <c r="C7" s="129" t="s">
        <v>80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0"/>
      <c r="AE7" s="37"/>
      <c r="AF7" s="37"/>
      <c r="AG7" s="37"/>
      <c r="AH7" s="37"/>
      <c r="AI7" s="37"/>
      <c r="AJ7" s="37"/>
    </row>
    <row r="8" spans="1:36" ht="12">
      <c r="A8" s="37"/>
      <c r="B8" s="3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37"/>
      <c r="AF8" s="37"/>
      <c r="AG8" s="37"/>
      <c r="AH8" s="37"/>
      <c r="AI8" s="37"/>
      <c r="AJ8" s="37"/>
    </row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60" spans="3:30" s="15" customFormat="1" ht="12">
      <c r="C60" s="87"/>
      <c r="D60" s="87">
        <v>2009</v>
      </c>
      <c r="E60" s="87">
        <v>2010</v>
      </c>
      <c r="F60" s="87">
        <v>2011</v>
      </c>
      <c r="G60" s="87">
        <v>2012</v>
      </c>
      <c r="H60" s="87">
        <v>2013</v>
      </c>
      <c r="I60" s="87">
        <v>2014</v>
      </c>
      <c r="J60" s="87">
        <v>2015</v>
      </c>
      <c r="K60" s="87">
        <v>2016</v>
      </c>
      <c r="L60" s="87">
        <v>2017</v>
      </c>
      <c r="M60" s="87">
        <v>2018</v>
      </c>
      <c r="N60" s="87">
        <v>2019</v>
      </c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</row>
    <row r="61" spans="3:30" s="15" customFormat="1" ht="12">
      <c r="C61" s="82" t="s">
        <v>1</v>
      </c>
      <c r="D61" s="41">
        <v>1.8756935021691699</v>
      </c>
      <c r="E61" s="32">
        <v>1.987631739638214</v>
      </c>
      <c r="F61" s="32">
        <v>2.1076589645636945</v>
      </c>
      <c r="G61" s="32">
        <v>2.150281458967458</v>
      </c>
      <c r="H61" s="32">
        <v>2.214708740839176</v>
      </c>
      <c r="I61" s="32">
        <v>1.760288263210705</v>
      </c>
      <c r="J61" s="32">
        <v>1.4005757947583055</v>
      </c>
      <c r="K61" s="32">
        <v>1.4425657164213634</v>
      </c>
      <c r="L61" s="32">
        <v>1.614006796002829</v>
      </c>
      <c r="M61" s="32">
        <v>1.6997544874041735</v>
      </c>
      <c r="N61" s="32">
        <v>1.80197871541123</v>
      </c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</row>
    <row r="62" spans="3:30" s="15" customFormat="1" ht="12">
      <c r="C62" s="83" t="s">
        <v>2</v>
      </c>
      <c r="D62" s="42">
        <v>1.5514656292444724</v>
      </c>
      <c r="E62" s="42">
        <v>1.707168496572101</v>
      </c>
      <c r="F62" s="42">
        <v>2.176299207995359</v>
      </c>
      <c r="G62" s="42">
        <v>2.0066811250317693</v>
      </c>
      <c r="H62" s="42">
        <v>2.0072767899710664</v>
      </c>
      <c r="I62" s="42">
        <v>1.9510140876871394</v>
      </c>
      <c r="J62" s="42">
        <v>1.7560255239421814</v>
      </c>
      <c r="K62" s="42">
        <v>1.5840489812107603</v>
      </c>
      <c r="L62" s="42">
        <v>1.7767357387460576</v>
      </c>
      <c r="M62" s="42">
        <v>1.8773073410889476</v>
      </c>
      <c r="N62" s="42">
        <v>1.8934959857901599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</row>
    <row r="63" spans="3:30" s="15" customFormat="1" ht="14.55" customHeight="1">
      <c r="C63" s="130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</row>
    <row r="64" spans="3:30" s="15" customFormat="1" ht="15">
      <c r="C64" s="47" t="s">
        <v>21</v>
      </c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</row>
    <row r="65" spans="3:30" s="15" customFormat="1" ht="15"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</row>
    <row r="66" spans="3:30" s="15" customFormat="1" ht="15"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</row>
    <row r="67" spans="3:30" s="15" customFormat="1" ht="15"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</row>
    <row r="68" spans="3:30" s="15" customFormat="1" ht="15"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</row>
    <row r="69" spans="3:30" s="15" customFormat="1" ht="15"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</row>
    <row r="70" spans="3:30" s="15" customFormat="1" ht="15"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</row>
    <row r="71" spans="3:30" s="15" customFormat="1" ht="15"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</row>
    <row r="72" spans="3:30" s="15" customFormat="1" ht="15"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</row>
    <row r="73" spans="3:30" s="15" customFormat="1" ht="15"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</row>
    <row r="74" spans="3:30" s="15" customFormat="1" ht="15"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</row>
    <row r="75" spans="3:30" s="15" customFormat="1" ht="15"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</row>
    <row r="76" spans="3:30" s="15" customFormat="1" ht="15"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3:30" s="15" customFormat="1" ht="15"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</row>
    <row r="78" spans="3:30" s="15" customFormat="1" ht="15"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</row>
    <row r="79" spans="3:30" s="15" customFormat="1" ht="15"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</row>
    <row r="80" spans="3:30" s="15" customFormat="1" ht="15"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</row>
    <row r="81" spans="3:30" s="15" customFormat="1" ht="15"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</row>
    <row r="82" spans="3:30" s="15" customFormat="1" ht="15"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</row>
    <row r="83" spans="3:30" s="15" customFormat="1" ht="15"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</row>
    <row r="84" spans="3:30" s="15" customFormat="1" ht="15"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</row>
    <row r="85" spans="3:30" s="15" customFormat="1" ht="15"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</row>
    <row r="86" spans="3:30" s="15" customFormat="1" ht="15"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</row>
    <row r="87" spans="3:30" s="15" customFormat="1" ht="15"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</row>
    <row r="94" spans="1:38" s="7" customFormat="1" ht="15">
      <c r="A94" s="25"/>
      <c r="B94" s="25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AE94" s="26"/>
      <c r="AF94" s="26"/>
      <c r="AG94" s="26"/>
      <c r="AH94" s="26"/>
      <c r="AI94" s="26"/>
      <c r="AJ94" s="26"/>
      <c r="AK94" s="26"/>
      <c r="AL94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AJ80"/>
  <sheetViews>
    <sheetView showGridLines="0" workbookViewId="0" topLeftCell="A1">
      <selection activeCell="C7" sqref="C7"/>
    </sheetView>
  </sheetViews>
  <sheetFormatPr defaultColWidth="9.140625" defaultRowHeight="15"/>
  <cols>
    <col min="1" max="2" width="11.00390625" style="26" customWidth="1"/>
    <col min="3" max="3" width="12.421875" style="26" customWidth="1"/>
    <col min="4" max="12" width="12.421875" style="34" customWidth="1"/>
    <col min="13" max="13" width="12.421875" style="26" customWidth="1"/>
    <col min="14" max="14" width="12.421875" style="7" customWidth="1"/>
    <col min="15" max="30" width="9.140625" style="7" customWidth="1"/>
    <col min="31" max="16384" width="9.140625" style="26" customWidth="1"/>
  </cols>
  <sheetData>
    <row r="1" spans="1:10" s="25" customFormat="1" ht="12">
      <c r="A1" s="1"/>
      <c r="B1" s="2"/>
      <c r="C1" s="2"/>
      <c r="D1" s="2"/>
      <c r="E1" s="2"/>
      <c r="F1" s="2"/>
      <c r="G1" s="3"/>
      <c r="H1" s="3"/>
      <c r="I1" s="3"/>
      <c r="J1" s="2"/>
    </row>
    <row r="2" spans="1:9" ht="12">
      <c r="A2" s="4"/>
      <c r="C2" s="5"/>
      <c r="D2" s="6"/>
      <c r="E2" s="6"/>
      <c r="F2" s="6"/>
      <c r="G2" s="77"/>
      <c r="H2" s="77"/>
      <c r="I2" s="77"/>
    </row>
    <row r="3" spans="3:12" ht="12">
      <c r="C3" s="5" t="s">
        <v>0</v>
      </c>
      <c r="D3" s="6"/>
      <c r="E3" s="6"/>
      <c r="F3" s="6"/>
      <c r="G3" s="6"/>
      <c r="H3" s="6"/>
      <c r="I3" s="8"/>
      <c r="J3" s="8"/>
      <c r="K3" s="8"/>
      <c r="L3" s="8"/>
    </row>
    <row r="4" spans="3:9" ht="12">
      <c r="C4" s="5" t="s">
        <v>65</v>
      </c>
      <c r="D4" s="6"/>
      <c r="E4" s="6"/>
      <c r="F4" s="6"/>
      <c r="G4" s="6"/>
      <c r="H4" s="6"/>
      <c r="I4" s="6"/>
    </row>
    <row r="5" ht="12"/>
    <row r="6" ht="12"/>
    <row r="7" spans="3:30" s="35" customFormat="1" ht="15.75">
      <c r="C7" s="111" t="s">
        <v>74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6" ht="12.75">
      <c r="A8" s="37"/>
      <c r="B8" s="37"/>
      <c r="C8" s="129" t="s">
        <v>70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37"/>
      <c r="AF8" s="37"/>
      <c r="AG8" s="37"/>
      <c r="AH8" s="37"/>
      <c r="AI8" s="37"/>
      <c r="AJ8" s="37"/>
    </row>
    <row r="9" spans="1:36" ht="12">
      <c r="A9" s="37"/>
      <c r="B9" s="37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37"/>
      <c r="AF9" s="37"/>
      <c r="AG9" s="37"/>
      <c r="AH9" s="37"/>
      <c r="AI9" s="37"/>
      <c r="AJ9" s="37"/>
    </row>
    <row r="10" spans="5:30" ht="12">
      <c r="E10" s="7"/>
      <c r="F10" s="7"/>
      <c r="G10" s="7"/>
      <c r="H10" s="7"/>
      <c r="I10" s="7"/>
      <c r="J10" s="7"/>
      <c r="K10" s="7"/>
      <c r="L10" s="7"/>
      <c r="M10" s="7"/>
      <c r="V10" s="26"/>
      <c r="W10" s="26"/>
      <c r="X10" s="26"/>
      <c r="Y10" s="26"/>
      <c r="Z10" s="26"/>
      <c r="AA10" s="26"/>
      <c r="AB10" s="26"/>
      <c r="AC10" s="26"/>
      <c r="AD10" s="26"/>
    </row>
    <row r="11" spans="5:30" ht="12">
      <c r="E11" s="7"/>
      <c r="F11" s="7"/>
      <c r="G11" s="7"/>
      <c r="H11" s="7"/>
      <c r="I11" s="7"/>
      <c r="J11" s="7"/>
      <c r="K11" s="7"/>
      <c r="L11" s="7"/>
      <c r="M11" s="7"/>
      <c r="V11" s="26"/>
      <c r="W11" s="26"/>
      <c r="X11" s="26"/>
      <c r="Y11" s="26"/>
      <c r="Z11" s="26"/>
      <c r="AA11" s="26"/>
      <c r="AB11" s="26"/>
      <c r="AC11" s="26"/>
      <c r="AD11" s="26"/>
    </row>
    <row r="12" spans="5:30" ht="12">
      <c r="E12" s="7"/>
      <c r="F12" s="7"/>
      <c r="G12" s="7"/>
      <c r="H12" s="7"/>
      <c r="I12" s="7"/>
      <c r="J12" s="7"/>
      <c r="K12" s="7"/>
      <c r="L12" s="7"/>
      <c r="M12" s="7"/>
      <c r="V12" s="26"/>
      <c r="W12" s="26"/>
      <c r="X12" s="26"/>
      <c r="Y12" s="26"/>
      <c r="Z12" s="26"/>
      <c r="AA12" s="26"/>
      <c r="AB12" s="26"/>
      <c r="AC12" s="26"/>
      <c r="AD12" s="26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2" spans="1:36" ht="15">
      <c r="A52" s="37"/>
      <c r="B52" s="37"/>
      <c r="C52" s="8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/>
      <c r="AE52" s="37"/>
      <c r="AF52" s="37"/>
      <c r="AG52" s="37"/>
      <c r="AH52" s="37"/>
      <c r="AI52" s="37"/>
      <c r="AJ52" s="37"/>
    </row>
    <row r="53" spans="3:21" s="15" customFormat="1" ht="12">
      <c r="C53" s="87"/>
      <c r="D53" s="87">
        <v>2009</v>
      </c>
      <c r="E53" s="87">
        <v>2019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3:21" s="15" customFormat="1" ht="12">
      <c r="C54" s="30" t="s">
        <v>20</v>
      </c>
      <c r="D54" s="28">
        <f>D69/1000</f>
        <v>13.3468</v>
      </c>
      <c r="E54" s="28">
        <f>E69/1000</f>
        <v>24.157400000000003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3:21" s="15" customFormat="1" ht="12">
      <c r="C55" s="20" t="s">
        <v>5</v>
      </c>
      <c r="D55" s="28">
        <f aca="true" t="shared" si="0" ref="D55:E55">D70/1000</f>
        <v>4.9162</v>
      </c>
      <c r="E55" s="28">
        <f t="shared" si="0"/>
        <v>6.693899999999999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3:21" s="15" customFormat="1" ht="12">
      <c r="C56" s="20" t="s">
        <v>6</v>
      </c>
      <c r="D56" s="28">
        <f aca="true" t="shared" si="1" ref="D56:E56">D71/1000</f>
        <v>1.2129</v>
      </c>
      <c r="E56" s="28">
        <f t="shared" si="1"/>
        <v>2.9294000000000002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3:21" s="15" customFormat="1" ht="12">
      <c r="C57" s="20" t="s">
        <v>19</v>
      </c>
      <c r="D57" s="28">
        <f aca="true" t="shared" si="2" ref="D57:E57">D72/1000</f>
        <v>0.9108999999999999</v>
      </c>
      <c r="E57" s="28">
        <f t="shared" si="2"/>
        <v>2.008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3:21" s="15" customFormat="1" ht="12">
      <c r="C58" s="20" t="s">
        <v>18</v>
      </c>
      <c r="D58" s="41">
        <f aca="true" t="shared" si="3" ref="D58:E58">D73/1000</f>
        <v>1.2979</v>
      </c>
      <c r="E58" s="41">
        <f t="shared" si="3"/>
        <v>1.8382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3:21" s="15" customFormat="1" ht="12">
      <c r="C59" s="21" t="s">
        <v>4</v>
      </c>
      <c r="D59" s="88">
        <f aca="true" t="shared" si="4" ref="D59:E59">D74/1000</f>
        <v>0.5257000000000001</v>
      </c>
      <c r="E59" s="88">
        <f t="shared" si="4"/>
        <v>0.7848999999999999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3:21" s="15" customFormat="1" ht="12">
      <c r="C60" s="80"/>
      <c r="D60" s="32"/>
      <c r="E60" s="32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3:21" s="15" customFormat="1" ht="15">
      <c r="C61" s="47" t="s">
        <v>21</v>
      </c>
      <c r="D61" s="47"/>
      <c r="E61" s="4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3:21" s="15" customFormat="1" ht="15">
      <c r="C62" s="33"/>
      <c r="D62" s="33"/>
      <c r="E62" s="33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3:21" s="15" customFormat="1" ht="15">
      <c r="C63" s="33"/>
      <c r="D63" s="33"/>
      <c r="E63" s="33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5:30" ht="15">
      <c r="E64" s="7"/>
      <c r="F64" s="7"/>
      <c r="G64" s="7"/>
      <c r="H64" s="7"/>
      <c r="I64" s="7"/>
      <c r="J64" s="7"/>
      <c r="K64" s="7"/>
      <c r="L64" s="7"/>
      <c r="M64" s="7"/>
      <c r="V64" s="26"/>
      <c r="W64" s="26"/>
      <c r="X64" s="26"/>
      <c r="Y64" s="26"/>
      <c r="Z64" s="26"/>
      <c r="AA64" s="26"/>
      <c r="AB64" s="26"/>
      <c r="AC64" s="26"/>
      <c r="AD64" s="26"/>
    </row>
    <row r="65" spans="5:30" ht="15">
      <c r="E65" s="7"/>
      <c r="F65" s="7"/>
      <c r="G65" s="7"/>
      <c r="H65" s="7"/>
      <c r="I65" s="7"/>
      <c r="J65" s="7"/>
      <c r="K65" s="7"/>
      <c r="L65" s="7"/>
      <c r="M65" s="7"/>
      <c r="V65" s="26"/>
      <c r="W65" s="26"/>
      <c r="X65" s="26"/>
      <c r="Y65" s="26"/>
      <c r="Z65" s="26"/>
      <c r="AA65" s="26"/>
      <c r="AB65" s="26"/>
      <c r="AC65" s="26"/>
      <c r="AD65" s="26"/>
    </row>
    <row r="66" spans="5:30" ht="15">
      <c r="E66" s="7"/>
      <c r="F66" s="7"/>
      <c r="G66" s="7"/>
      <c r="H66" s="7"/>
      <c r="I66" s="7"/>
      <c r="J66" s="7"/>
      <c r="K66" s="7"/>
      <c r="L66" s="7"/>
      <c r="M66" s="7"/>
      <c r="V66" s="26"/>
      <c r="W66" s="26"/>
      <c r="X66" s="26"/>
      <c r="Y66" s="26"/>
      <c r="Z66" s="26"/>
      <c r="AA66" s="26"/>
      <c r="AB66" s="26"/>
      <c r="AC66" s="26"/>
      <c r="AD66" s="26"/>
    </row>
    <row r="67" spans="3:30" ht="15">
      <c r="C67" s="43"/>
      <c r="E67" s="7"/>
      <c r="F67" s="7"/>
      <c r="G67" s="7"/>
      <c r="H67" s="7"/>
      <c r="I67" s="7"/>
      <c r="J67" s="7"/>
      <c r="K67" s="7"/>
      <c r="L67" s="7"/>
      <c r="M67" s="7"/>
      <c r="V67" s="26"/>
      <c r="W67" s="26"/>
      <c r="X67" s="26"/>
      <c r="Y67" s="26"/>
      <c r="Z67" s="26"/>
      <c r="AA67" s="26"/>
      <c r="AB67" s="26"/>
      <c r="AC67" s="26"/>
      <c r="AD67" s="26"/>
    </row>
    <row r="68" spans="1:29" s="7" customFormat="1" ht="15">
      <c r="A68" s="25"/>
      <c r="B68" s="25"/>
      <c r="C68" s="44" t="s">
        <v>22</v>
      </c>
      <c r="D68" s="44" t="s">
        <v>7</v>
      </c>
      <c r="E68" s="44" t="s">
        <v>23</v>
      </c>
      <c r="F68" s="46"/>
      <c r="G68" s="46"/>
      <c r="V68" s="26"/>
      <c r="W68" s="26"/>
      <c r="X68" s="26"/>
      <c r="Y68" s="26"/>
      <c r="Z68" s="26"/>
      <c r="AA68" s="26"/>
      <c r="AB68" s="26"/>
      <c r="AC68" s="26"/>
    </row>
    <row r="69" spans="3:30" ht="15">
      <c r="C69" s="44" t="s">
        <v>20</v>
      </c>
      <c r="D69" s="45">
        <v>13346.8</v>
      </c>
      <c r="E69" s="45">
        <v>24157.4</v>
      </c>
      <c r="F69" s="7"/>
      <c r="G69" s="7"/>
      <c r="H69" s="7"/>
      <c r="I69" s="7"/>
      <c r="J69" s="7"/>
      <c r="K69" s="7"/>
      <c r="L69" s="7"/>
      <c r="M69" s="7"/>
      <c r="V69" s="26"/>
      <c r="W69" s="26"/>
      <c r="X69" s="26"/>
      <c r="Y69" s="26"/>
      <c r="Z69" s="26"/>
      <c r="AA69" s="26"/>
      <c r="AB69" s="26"/>
      <c r="AC69" s="26"/>
      <c r="AD69" s="26"/>
    </row>
    <row r="70" spans="3:30" ht="15">
      <c r="C70" s="44" t="s">
        <v>5</v>
      </c>
      <c r="D70" s="45">
        <v>4916.2</v>
      </c>
      <c r="E70" s="45">
        <v>6693.9</v>
      </c>
      <c r="F70" s="7"/>
      <c r="G70" s="7"/>
      <c r="H70" s="7"/>
      <c r="I70" s="7"/>
      <c r="J70" s="7"/>
      <c r="K70" s="7"/>
      <c r="L70" s="7"/>
      <c r="M70" s="7"/>
      <c r="V70" s="26"/>
      <c r="W70" s="26"/>
      <c r="X70" s="26"/>
      <c r="Y70" s="26"/>
      <c r="Z70" s="26"/>
      <c r="AA70" s="26"/>
      <c r="AB70" s="26"/>
      <c r="AC70" s="26"/>
      <c r="AD70" s="26"/>
    </row>
    <row r="71" spans="3:30" ht="15">
      <c r="C71" s="44" t="s">
        <v>6</v>
      </c>
      <c r="D71" s="45">
        <v>1212.9</v>
      </c>
      <c r="E71" s="45">
        <v>2929.4</v>
      </c>
      <c r="F71" s="7"/>
      <c r="G71" s="7"/>
      <c r="H71" s="7"/>
      <c r="I71" s="7"/>
      <c r="J71" s="7"/>
      <c r="K71" s="7"/>
      <c r="L71" s="7"/>
      <c r="M71" s="7"/>
      <c r="V71" s="26"/>
      <c r="W71" s="26"/>
      <c r="X71" s="26"/>
      <c r="Y71" s="26"/>
      <c r="Z71" s="26"/>
      <c r="AA71" s="26"/>
      <c r="AB71" s="26"/>
      <c r="AC71" s="26"/>
      <c r="AD71" s="26"/>
    </row>
    <row r="72" spans="3:30" ht="15">
      <c r="C72" s="44" t="s">
        <v>19</v>
      </c>
      <c r="D72" s="45">
        <v>910.9</v>
      </c>
      <c r="E72" s="45">
        <v>2008</v>
      </c>
      <c r="F72" s="7"/>
      <c r="G72" s="7"/>
      <c r="H72" s="7"/>
      <c r="I72" s="7"/>
      <c r="J72" s="7"/>
      <c r="K72" s="7"/>
      <c r="L72" s="7"/>
      <c r="M72" s="7"/>
      <c r="V72" s="26"/>
      <c r="W72" s="26"/>
      <c r="X72" s="26"/>
      <c r="Y72" s="26"/>
      <c r="Z72" s="26"/>
      <c r="AA72" s="26"/>
      <c r="AB72" s="26"/>
      <c r="AC72" s="26"/>
      <c r="AD72" s="26"/>
    </row>
    <row r="73" spans="3:30" ht="15">
      <c r="C73" s="44" t="s">
        <v>18</v>
      </c>
      <c r="D73" s="45">
        <v>1297.9</v>
      </c>
      <c r="E73" s="45">
        <v>1838.2</v>
      </c>
      <c r="F73" s="7"/>
      <c r="G73" s="7"/>
      <c r="H73" s="7"/>
      <c r="I73" s="7"/>
      <c r="J73" s="7"/>
      <c r="K73" s="7"/>
      <c r="L73" s="7"/>
      <c r="M73" s="7"/>
      <c r="V73" s="26"/>
      <c r="W73" s="26"/>
      <c r="X73" s="26"/>
      <c r="Y73" s="26"/>
      <c r="Z73" s="26"/>
      <c r="AA73" s="26"/>
      <c r="AB73" s="26"/>
      <c r="AC73" s="26"/>
      <c r="AD73" s="26"/>
    </row>
    <row r="74" spans="3:30" ht="15">
      <c r="C74" s="44" t="s">
        <v>4</v>
      </c>
      <c r="D74" s="45">
        <v>525.7</v>
      </c>
      <c r="E74" s="45">
        <v>784.9</v>
      </c>
      <c r="F74" s="7"/>
      <c r="G74" s="7"/>
      <c r="H74" s="7"/>
      <c r="I74" s="7"/>
      <c r="J74" s="7"/>
      <c r="K74" s="7"/>
      <c r="L74" s="7"/>
      <c r="M74" s="7"/>
      <c r="V74" s="26"/>
      <c r="W74" s="26"/>
      <c r="X74" s="26"/>
      <c r="Y74" s="26"/>
      <c r="Z74" s="26"/>
      <c r="AA74" s="26"/>
      <c r="AB74" s="26"/>
      <c r="AC74" s="26"/>
      <c r="AD74" s="26"/>
    </row>
    <row r="75" spans="5:30" ht="15">
      <c r="E75" s="7"/>
      <c r="F75" s="7"/>
      <c r="G75" s="7"/>
      <c r="H75" s="7"/>
      <c r="I75" s="7"/>
      <c r="J75" s="7"/>
      <c r="K75" s="7"/>
      <c r="L75" s="7"/>
      <c r="M75" s="7"/>
      <c r="V75" s="26"/>
      <c r="W75" s="26"/>
      <c r="X75" s="26"/>
      <c r="Y75" s="26"/>
      <c r="Z75" s="26"/>
      <c r="AA75" s="26"/>
      <c r="AB75" s="26"/>
      <c r="AC75" s="26"/>
      <c r="AD75" s="26"/>
    </row>
    <row r="76" spans="5:30" ht="15">
      <c r="E76" s="7"/>
      <c r="F76" s="7"/>
      <c r="G76" s="7"/>
      <c r="H76" s="7"/>
      <c r="I76" s="7"/>
      <c r="J76" s="7"/>
      <c r="K76" s="7"/>
      <c r="L76" s="7"/>
      <c r="M76" s="7"/>
      <c r="V76" s="26"/>
      <c r="W76" s="26"/>
      <c r="X76" s="26"/>
      <c r="Y76" s="26"/>
      <c r="Z76" s="26"/>
      <c r="AA76" s="26"/>
      <c r="AB76" s="26"/>
      <c r="AC76" s="26"/>
      <c r="AD76" s="26"/>
    </row>
    <row r="77" spans="5:30" ht="15">
      <c r="E77" s="7"/>
      <c r="F77" s="7"/>
      <c r="G77" s="7"/>
      <c r="H77" s="7"/>
      <c r="I77" s="7"/>
      <c r="J77" s="7"/>
      <c r="K77" s="7"/>
      <c r="L77" s="7"/>
      <c r="M77" s="7"/>
      <c r="V77" s="26"/>
      <c r="W77" s="26"/>
      <c r="X77" s="26"/>
      <c r="Y77" s="26"/>
      <c r="Z77" s="26"/>
      <c r="AA77" s="26"/>
      <c r="AB77" s="26"/>
      <c r="AC77" s="26"/>
      <c r="AD77" s="26"/>
    </row>
    <row r="78" spans="5:30" ht="15">
      <c r="E78" s="7"/>
      <c r="F78" s="7"/>
      <c r="G78" s="7"/>
      <c r="H78" s="7"/>
      <c r="I78" s="7"/>
      <c r="J78" s="7"/>
      <c r="K78" s="7"/>
      <c r="L78" s="7"/>
      <c r="M78" s="7"/>
      <c r="V78" s="26"/>
      <c r="W78" s="26"/>
      <c r="X78" s="26"/>
      <c r="Y78" s="26"/>
      <c r="Z78" s="26"/>
      <c r="AA78" s="26"/>
      <c r="AB78" s="26"/>
      <c r="AC78" s="26"/>
      <c r="AD78" s="26"/>
    </row>
    <row r="79" spans="5:30" ht="15">
      <c r="E79" s="7"/>
      <c r="F79" s="7"/>
      <c r="G79" s="7"/>
      <c r="H79" s="7"/>
      <c r="I79" s="7"/>
      <c r="J79" s="7"/>
      <c r="K79" s="7"/>
      <c r="L79" s="7"/>
      <c r="M79" s="7"/>
      <c r="V79" s="26"/>
      <c r="W79" s="26"/>
      <c r="X79" s="26"/>
      <c r="Y79" s="26"/>
      <c r="Z79" s="26"/>
      <c r="AA79" s="26"/>
      <c r="AB79" s="26"/>
      <c r="AC79" s="26"/>
      <c r="AD79" s="26"/>
    </row>
    <row r="80" spans="5:30" ht="15">
      <c r="E80" s="7"/>
      <c r="F80" s="7"/>
      <c r="G80" s="7"/>
      <c r="H80" s="7"/>
      <c r="I80" s="7"/>
      <c r="J80" s="7"/>
      <c r="K80" s="7"/>
      <c r="L80" s="7"/>
      <c r="M80" s="7"/>
      <c r="V80" s="26"/>
      <c r="W80" s="26"/>
      <c r="X80" s="26"/>
      <c r="Y80" s="26"/>
      <c r="Z80" s="26"/>
      <c r="AA80" s="26"/>
      <c r="AB80" s="26"/>
      <c r="AC80" s="26"/>
      <c r="AD80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J79"/>
  <sheetViews>
    <sheetView showGridLines="0" workbookViewId="0" topLeftCell="A1">
      <selection activeCell="C7" sqref="C7"/>
    </sheetView>
  </sheetViews>
  <sheetFormatPr defaultColWidth="9.140625" defaultRowHeight="15"/>
  <cols>
    <col min="1" max="2" width="11.00390625" style="26" customWidth="1"/>
    <col min="3" max="3" width="12.421875" style="26" customWidth="1"/>
    <col min="4" max="12" width="12.421875" style="34" customWidth="1"/>
    <col min="13" max="13" width="12.421875" style="26" customWidth="1"/>
    <col min="14" max="14" width="12.421875" style="7" customWidth="1"/>
    <col min="15" max="30" width="9.140625" style="7" customWidth="1"/>
    <col min="31" max="16384" width="9.140625" style="26" customWidth="1"/>
  </cols>
  <sheetData>
    <row r="1" spans="1:10" s="25" customFormat="1" ht="12">
      <c r="A1" s="1"/>
      <c r="B1" s="2"/>
      <c r="C1" s="2"/>
      <c r="D1" s="2"/>
      <c r="E1" s="2"/>
      <c r="F1" s="2"/>
      <c r="G1" s="3"/>
      <c r="H1" s="3"/>
      <c r="I1" s="3"/>
      <c r="J1" s="2"/>
    </row>
    <row r="2" spans="1:9" ht="12">
      <c r="A2" s="4"/>
      <c r="C2" s="5"/>
      <c r="D2" s="6"/>
      <c r="E2" s="6"/>
      <c r="F2" s="6"/>
      <c r="G2" s="77"/>
      <c r="H2" s="77"/>
      <c r="I2" s="77"/>
    </row>
    <row r="3" spans="3:12" ht="12">
      <c r="C3" s="5" t="s">
        <v>0</v>
      </c>
      <c r="D3" s="6"/>
      <c r="E3" s="6"/>
      <c r="F3" s="6"/>
      <c r="G3" s="6"/>
      <c r="H3" s="6"/>
      <c r="I3" s="8"/>
      <c r="J3" s="8"/>
      <c r="K3" s="8"/>
      <c r="L3" s="8"/>
    </row>
    <row r="4" spans="3:9" ht="12">
      <c r="C4" s="5" t="s">
        <v>65</v>
      </c>
      <c r="D4" s="6"/>
      <c r="E4" s="6"/>
      <c r="F4" s="6"/>
      <c r="G4" s="6"/>
      <c r="H4" s="6"/>
      <c r="I4" s="6"/>
    </row>
    <row r="5" ht="12"/>
    <row r="6" ht="12"/>
    <row r="7" spans="3:30" s="35" customFormat="1" ht="15.75">
      <c r="C7" s="111" t="s">
        <v>73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</row>
    <row r="8" spans="1:36" ht="12" customHeight="1">
      <c r="A8" s="37"/>
      <c r="B8" s="37"/>
      <c r="C8" s="129" t="s">
        <v>70</v>
      </c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10"/>
      <c r="AE8" s="37"/>
      <c r="AF8" s="37"/>
      <c r="AG8" s="37"/>
      <c r="AH8" s="37"/>
      <c r="AI8" s="37"/>
      <c r="AJ8" s="37"/>
    </row>
    <row r="9" spans="1:36" ht="12" customHeight="1">
      <c r="A9" s="37"/>
      <c r="B9" s="37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10"/>
      <c r="AE9" s="37"/>
      <c r="AF9" s="37"/>
      <c r="AG9" s="37"/>
      <c r="AH9" s="37"/>
      <c r="AI9" s="37"/>
      <c r="AJ9" s="37"/>
    </row>
    <row r="10" spans="5:30" ht="12">
      <c r="E10" s="7"/>
      <c r="F10" s="7"/>
      <c r="G10" s="7"/>
      <c r="H10" s="7"/>
      <c r="I10" s="7"/>
      <c r="J10" s="7"/>
      <c r="K10" s="7"/>
      <c r="L10" s="7"/>
      <c r="M10" s="7"/>
      <c r="V10" s="26"/>
      <c r="W10" s="26"/>
      <c r="X10" s="26"/>
      <c r="Y10" s="26"/>
      <c r="Z10" s="26"/>
      <c r="AA10" s="26"/>
      <c r="AB10" s="26"/>
      <c r="AC10" s="26"/>
      <c r="AD10" s="26"/>
    </row>
    <row r="11" spans="5:30" ht="12">
      <c r="E11" s="7"/>
      <c r="F11" s="7"/>
      <c r="G11" s="7"/>
      <c r="H11" s="7"/>
      <c r="I11" s="7"/>
      <c r="J11" s="7"/>
      <c r="K11" s="7"/>
      <c r="L11" s="7"/>
      <c r="M11" s="7"/>
      <c r="V11" s="26"/>
      <c r="W11" s="26"/>
      <c r="X11" s="26"/>
      <c r="Y11" s="26"/>
      <c r="Z11" s="26"/>
      <c r="AA11" s="26"/>
      <c r="AB11" s="26"/>
      <c r="AC11" s="26"/>
      <c r="AD11" s="26"/>
    </row>
    <row r="12" spans="5:30" ht="12">
      <c r="E12" s="7"/>
      <c r="F12" s="7"/>
      <c r="G12" s="7"/>
      <c r="H12" s="7"/>
      <c r="I12" s="7"/>
      <c r="J12" s="7"/>
      <c r="K12" s="7"/>
      <c r="L12" s="7"/>
      <c r="M12" s="7"/>
      <c r="V12" s="26"/>
      <c r="W12" s="26"/>
      <c r="X12" s="26"/>
      <c r="Y12" s="26"/>
      <c r="Z12" s="26"/>
      <c r="AA12" s="26"/>
      <c r="AB12" s="26"/>
      <c r="AC12" s="26"/>
      <c r="AD12" s="26"/>
    </row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2" spans="1:36" ht="12" customHeight="1">
      <c r="A52" s="37"/>
      <c r="B52" s="37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10"/>
      <c r="AE52" s="37"/>
      <c r="AF52" s="37"/>
      <c r="AG52" s="37"/>
      <c r="AH52" s="37"/>
      <c r="AI52" s="37"/>
      <c r="AJ52" s="37"/>
    </row>
    <row r="53" spans="3:21" s="15" customFormat="1" ht="12">
      <c r="C53" s="87"/>
      <c r="D53" s="87">
        <v>2009</v>
      </c>
      <c r="E53" s="87">
        <v>2019</v>
      </c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</row>
    <row r="54" spans="3:21" s="15" customFormat="1" ht="12">
      <c r="C54" s="30" t="s">
        <v>20</v>
      </c>
      <c r="D54" s="28">
        <f>D68/1000</f>
        <v>7.7858</v>
      </c>
      <c r="E54" s="28">
        <f>E68/1000</f>
        <v>19.1259</v>
      </c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</row>
    <row r="55" spans="3:21" s="15" customFormat="1" ht="12">
      <c r="C55" s="20" t="s">
        <v>18</v>
      </c>
      <c r="D55" s="28">
        <f aca="true" t="shared" si="0" ref="D55:E55">D69/1000</f>
        <v>7.089300000000001</v>
      </c>
      <c r="E55" s="28">
        <f t="shared" si="0"/>
        <v>10.5976</v>
      </c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</row>
    <row r="56" spans="3:21" s="15" customFormat="1" ht="12">
      <c r="C56" s="20" t="s">
        <v>5</v>
      </c>
      <c r="D56" s="28">
        <f aca="true" t="shared" si="1" ref="D56:E56">D70/1000</f>
        <v>2.5705</v>
      </c>
      <c r="E56" s="28">
        <f t="shared" si="1"/>
        <v>4.1736</v>
      </c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3:21" s="15" customFormat="1" ht="12">
      <c r="C57" s="20" t="s">
        <v>6</v>
      </c>
      <c r="D57" s="28">
        <f aca="true" t="shared" si="2" ref="D57:E57">D71/1000</f>
        <v>0.4873</v>
      </c>
      <c r="E57" s="28">
        <f t="shared" si="2"/>
        <v>1.78</v>
      </c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3:21" s="15" customFormat="1" ht="12">
      <c r="C58" s="20" t="s">
        <v>19</v>
      </c>
      <c r="D58" s="41">
        <f aca="true" t="shared" si="3" ref="D58:E58">D72/1000</f>
        <v>0.4219</v>
      </c>
      <c r="E58" s="41">
        <f t="shared" si="3"/>
        <v>0.6551</v>
      </c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3:21" s="15" customFormat="1" ht="12">
      <c r="C59" s="21" t="s">
        <v>4</v>
      </c>
      <c r="D59" s="88">
        <f aca="true" t="shared" si="4" ref="D59:E59">D73/1000</f>
        <v>0.1591</v>
      </c>
      <c r="E59" s="88">
        <f t="shared" si="4"/>
        <v>0.4039</v>
      </c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3:21" s="15" customFormat="1" ht="12">
      <c r="C60" s="80"/>
      <c r="D60" s="32"/>
      <c r="E60" s="32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3:21" s="15" customFormat="1" ht="15">
      <c r="C61" s="47" t="s">
        <v>21</v>
      </c>
      <c r="D61" s="47"/>
      <c r="E61" s="4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2" spans="3:21" s="15" customFormat="1" ht="15">
      <c r="C62" s="33"/>
      <c r="D62" s="33"/>
      <c r="E62" s="33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3:21" s="15" customFormat="1" ht="15">
      <c r="C63" s="33"/>
      <c r="D63" s="33"/>
      <c r="E63" s="33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</row>
    <row r="64" spans="3:21" s="15" customFormat="1" ht="15">
      <c r="C64" s="33"/>
      <c r="D64" s="33"/>
      <c r="E64" s="33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</row>
    <row r="65" spans="5:30" ht="15">
      <c r="E65" s="7"/>
      <c r="F65" s="7"/>
      <c r="G65" s="7"/>
      <c r="H65" s="7"/>
      <c r="I65" s="7"/>
      <c r="J65" s="7"/>
      <c r="K65" s="7"/>
      <c r="L65" s="7"/>
      <c r="M65" s="7"/>
      <c r="V65" s="26"/>
      <c r="W65" s="26"/>
      <c r="X65" s="26"/>
      <c r="Y65" s="26"/>
      <c r="Z65" s="26"/>
      <c r="AA65" s="26"/>
      <c r="AB65" s="26"/>
      <c r="AC65" s="26"/>
      <c r="AD65" s="26"/>
    </row>
    <row r="66" spans="3:30" ht="15">
      <c r="C66" s="43"/>
      <c r="E66" s="7"/>
      <c r="F66" s="7"/>
      <c r="G66" s="7"/>
      <c r="H66" s="7"/>
      <c r="I66" s="7"/>
      <c r="J66" s="7"/>
      <c r="K66" s="7"/>
      <c r="L66" s="7"/>
      <c r="M66" s="7"/>
      <c r="V66" s="26"/>
      <c r="W66" s="26"/>
      <c r="X66" s="26"/>
      <c r="Y66" s="26"/>
      <c r="Z66" s="26"/>
      <c r="AA66" s="26"/>
      <c r="AB66" s="26"/>
      <c r="AC66" s="26"/>
      <c r="AD66" s="26"/>
    </row>
    <row r="67" spans="1:29" s="7" customFormat="1" ht="15">
      <c r="A67" s="25"/>
      <c r="B67" s="25"/>
      <c r="C67" s="44" t="s">
        <v>22</v>
      </c>
      <c r="D67" s="44" t="s">
        <v>7</v>
      </c>
      <c r="E67" s="44" t="s">
        <v>23</v>
      </c>
      <c r="F67" s="46"/>
      <c r="G67" s="46"/>
      <c r="V67" s="26"/>
      <c r="W67" s="26"/>
      <c r="X67" s="26"/>
      <c r="Y67" s="26"/>
      <c r="Z67" s="26"/>
      <c r="AA67" s="26"/>
      <c r="AB67" s="26"/>
      <c r="AC67" s="26"/>
    </row>
    <row r="68" spans="3:30" ht="15">
      <c r="C68" s="44" t="s">
        <v>20</v>
      </c>
      <c r="D68" s="45">
        <v>7785.8</v>
      </c>
      <c r="E68" s="45">
        <v>19125.9</v>
      </c>
      <c r="F68" s="7"/>
      <c r="G68" s="7"/>
      <c r="H68" s="7"/>
      <c r="I68" s="7"/>
      <c r="J68" s="7"/>
      <c r="K68" s="7"/>
      <c r="L68" s="7"/>
      <c r="M68" s="7"/>
      <c r="V68" s="26"/>
      <c r="W68" s="26"/>
      <c r="X68" s="26"/>
      <c r="Y68" s="26"/>
      <c r="Z68" s="26"/>
      <c r="AA68" s="26"/>
      <c r="AB68" s="26"/>
      <c r="AC68" s="26"/>
      <c r="AD68" s="26"/>
    </row>
    <row r="69" spans="3:30" ht="15">
      <c r="C69" s="44" t="s">
        <v>18</v>
      </c>
      <c r="D69" s="45">
        <v>7089.3</v>
      </c>
      <c r="E69" s="45">
        <v>10597.6</v>
      </c>
      <c r="F69" s="7"/>
      <c r="G69" s="7"/>
      <c r="H69" s="7"/>
      <c r="I69" s="7"/>
      <c r="J69" s="7"/>
      <c r="K69" s="7"/>
      <c r="L69" s="7"/>
      <c r="M69" s="7"/>
      <c r="V69" s="26"/>
      <c r="W69" s="26"/>
      <c r="X69" s="26"/>
      <c r="Y69" s="26"/>
      <c r="Z69" s="26"/>
      <c r="AA69" s="26"/>
      <c r="AB69" s="26"/>
      <c r="AC69" s="26"/>
      <c r="AD69" s="26"/>
    </row>
    <row r="70" spans="3:30" ht="15">
      <c r="C70" s="44" t="s">
        <v>5</v>
      </c>
      <c r="D70" s="45">
        <v>2570.5</v>
      </c>
      <c r="E70" s="45">
        <v>4173.6</v>
      </c>
      <c r="F70" s="7"/>
      <c r="G70" s="7"/>
      <c r="H70" s="7"/>
      <c r="I70" s="7"/>
      <c r="J70" s="7"/>
      <c r="K70" s="7"/>
      <c r="L70" s="7"/>
      <c r="M70" s="7"/>
      <c r="V70" s="26"/>
      <c r="W70" s="26"/>
      <c r="X70" s="26"/>
      <c r="Y70" s="26"/>
      <c r="Z70" s="26"/>
      <c r="AA70" s="26"/>
      <c r="AB70" s="26"/>
      <c r="AC70" s="26"/>
      <c r="AD70" s="26"/>
    </row>
    <row r="71" spans="3:30" ht="15">
      <c r="C71" s="44" t="s">
        <v>6</v>
      </c>
      <c r="D71" s="45">
        <v>487.3</v>
      </c>
      <c r="E71" s="45">
        <v>1780</v>
      </c>
      <c r="F71" s="7"/>
      <c r="G71" s="7"/>
      <c r="H71" s="7"/>
      <c r="I71" s="7"/>
      <c r="J71" s="7"/>
      <c r="K71" s="7"/>
      <c r="L71" s="7"/>
      <c r="M71" s="7"/>
      <c r="V71" s="26"/>
      <c r="W71" s="26"/>
      <c r="X71" s="26"/>
      <c r="Y71" s="26"/>
      <c r="Z71" s="26"/>
      <c r="AA71" s="26"/>
      <c r="AB71" s="26"/>
      <c r="AC71" s="26"/>
      <c r="AD71" s="26"/>
    </row>
    <row r="72" spans="3:30" ht="15">
      <c r="C72" s="44" t="s">
        <v>19</v>
      </c>
      <c r="D72" s="45">
        <v>421.9</v>
      </c>
      <c r="E72" s="45">
        <v>655.1</v>
      </c>
      <c r="F72" s="7"/>
      <c r="G72" s="7"/>
      <c r="H72" s="7"/>
      <c r="I72" s="7"/>
      <c r="J72" s="7"/>
      <c r="K72" s="7"/>
      <c r="L72" s="7"/>
      <c r="M72" s="7"/>
      <c r="V72" s="26"/>
      <c r="W72" s="26"/>
      <c r="X72" s="26"/>
      <c r="Y72" s="26"/>
      <c r="Z72" s="26"/>
      <c r="AA72" s="26"/>
      <c r="AB72" s="26"/>
      <c r="AC72" s="26"/>
      <c r="AD72" s="26"/>
    </row>
    <row r="73" spans="3:30" ht="15">
      <c r="C73" s="44" t="s">
        <v>4</v>
      </c>
      <c r="D73" s="45">
        <v>159.1</v>
      </c>
      <c r="E73" s="45">
        <v>403.9</v>
      </c>
      <c r="F73" s="7"/>
      <c r="G73" s="7"/>
      <c r="H73" s="7"/>
      <c r="I73" s="7"/>
      <c r="J73" s="7"/>
      <c r="K73" s="7"/>
      <c r="L73" s="7"/>
      <c r="M73" s="7"/>
      <c r="V73" s="26"/>
      <c r="W73" s="26"/>
      <c r="X73" s="26"/>
      <c r="Y73" s="26"/>
      <c r="Z73" s="26"/>
      <c r="AA73" s="26"/>
      <c r="AB73" s="26"/>
      <c r="AC73" s="26"/>
      <c r="AD73" s="26"/>
    </row>
    <row r="74" spans="5:30" ht="15">
      <c r="E74" s="7"/>
      <c r="F74" s="7"/>
      <c r="G74" s="7"/>
      <c r="H74" s="7"/>
      <c r="I74" s="7"/>
      <c r="J74" s="7"/>
      <c r="K74" s="7"/>
      <c r="L74" s="7"/>
      <c r="M74" s="7"/>
      <c r="V74" s="26"/>
      <c r="W74" s="26"/>
      <c r="X74" s="26"/>
      <c r="Y74" s="26"/>
      <c r="Z74" s="26"/>
      <c r="AA74" s="26"/>
      <c r="AB74" s="26"/>
      <c r="AC74" s="26"/>
      <c r="AD74" s="26"/>
    </row>
    <row r="75" spans="5:30" ht="15">
      <c r="E75" s="7"/>
      <c r="F75" s="7"/>
      <c r="G75" s="7"/>
      <c r="H75" s="7"/>
      <c r="I75" s="7"/>
      <c r="J75" s="7"/>
      <c r="K75" s="7"/>
      <c r="L75" s="7"/>
      <c r="M75" s="7"/>
      <c r="V75" s="26"/>
      <c r="W75" s="26"/>
      <c r="X75" s="26"/>
      <c r="Y75" s="26"/>
      <c r="Z75" s="26"/>
      <c r="AA75" s="26"/>
      <c r="AB75" s="26"/>
      <c r="AC75" s="26"/>
      <c r="AD75" s="26"/>
    </row>
    <row r="76" spans="5:30" ht="15">
      <c r="E76" s="7"/>
      <c r="F76" s="7"/>
      <c r="G76" s="7"/>
      <c r="H76" s="7"/>
      <c r="I76" s="7"/>
      <c r="J76" s="7"/>
      <c r="K76" s="7"/>
      <c r="L76" s="7"/>
      <c r="M76" s="7"/>
      <c r="V76" s="26"/>
      <c r="W76" s="26"/>
      <c r="X76" s="26"/>
      <c r="Y76" s="26"/>
      <c r="Z76" s="26"/>
      <c r="AA76" s="26"/>
      <c r="AB76" s="26"/>
      <c r="AC76" s="26"/>
      <c r="AD76" s="26"/>
    </row>
    <row r="77" spans="5:30" ht="15">
      <c r="E77" s="7"/>
      <c r="F77" s="7"/>
      <c r="G77" s="7"/>
      <c r="H77" s="7"/>
      <c r="I77" s="7"/>
      <c r="J77" s="7"/>
      <c r="K77" s="7"/>
      <c r="L77" s="7"/>
      <c r="M77" s="7"/>
      <c r="V77" s="26"/>
      <c r="W77" s="26"/>
      <c r="X77" s="26"/>
      <c r="Y77" s="26"/>
      <c r="Z77" s="26"/>
      <c r="AA77" s="26"/>
      <c r="AB77" s="26"/>
      <c r="AC77" s="26"/>
      <c r="AD77" s="26"/>
    </row>
    <row r="78" spans="5:30" ht="15">
      <c r="E78" s="7"/>
      <c r="F78" s="7"/>
      <c r="G78" s="7"/>
      <c r="H78" s="7"/>
      <c r="I78" s="7"/>
      <c r="J78" s="7"/>
      <c r="K78" s="7"/>
      <c r="L78" s="7"/>
      <c r="M78" s="7"/>
      <c r="V78" s="26"/>
      <c r="W78" s="26"/>
      <c r="X78" s="26"/>
      <c r="Y78" s="26"/>
      <c r="Z78" s="26"/>
      <c r="AA78" s="26"/>
      <c r="AB78" s="26"/>
      <c r="AC78" s="26"/>
      <c r="AD78" s="26"/>
    </row>
    <row r="79" spans="5:30" ht="15">
      <c r="E79" s="7"/>
      <c r="F79" s="7"/>
      <c r="G79" s="7"/>
      <c r="H79" s="7"/>
      <c r="I79" s="7"/>
      <c r="J79" s="7"/>
      <c r="K79" s="7"/>
      <c r="L79" s="7"/>
      <c r="M79" s="7"/>
      <c r="V79" s="26"/>
      <c r="W79" s="26"/>
      <c r="X79" s="26"/>
      <c r="Y79" s="26"/>
      <c r="Z79" s="26"/>
      <c r="AA79" s="26"/>
      <c r="AB79" s="26"/>
      <c r="AC79" s="26"/>
      <c r="AD79" s="2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T103"/>
  <sheetViews>
    <sheetView showGridLines="0" workbookViewId="0" topLeftCell="A1">
      <selection activeCell="C7" sqref="C7"/>
    </sheetView>
  </sheetViews>
  <sheetFormatPr defaultColWidth="9.140625" defaultRowHeight="15"/>
  <cols>
    <col min="1" max="2" width="9.00390625" style="90" customWidth="1"/>
    <col min="3" max="3" width="13.421875" style="90" customWidth="1"/>
    <col min="4" max="4" width="11.28125" style="90" customWidth="1"/>
    <col min="5" max="5" width="14.140625" style="90" customWidth="1"/>
    <col min="6" max="6" width="15.28125" style="90" customWidth="1"/>
    <col min="7" max="13" width="6.7109375" style="90" customWidth="1"/>
    <col min="14" max="18" width="8.57421875" style="90" customWidth="1"/>
    <col min="19" max="19" width="21.140625" style="90" customWidth="1"/>
    <col min="20" max="24" width="9.140625" style="90" customWidth="1"/>
    <col min="25" max="25" width="8.8515625" style="90" customWidth="1"/>
    <col min="26" max="26" width="8.57421875" style="90" customWidth="1"/>
    <col min="27" max="27" width="8.8515625" style="90" customWidth="1"/>
    <col min="28" max="16384" width="9.140625" style="90" customWidth="1"/>
  </cols>
  <sheetData>
    <row r="1" s="60" customFormat="1" ht="12">
      <c r="A1" s="61"/>
    </row>
    <row r="2" spans="1:3" ht="12">
      <c r="A2" s="57"/>
      <c r="C2" s="59"/>
    </row>
    <row r="3" ht="12">
      <c r="C3" s="59" t="s">
        <v>39</v>
      </c>
    </row>
    <row r="4" ht="12">
      <c r="C4" s="5" t="s">
        <v>65</v>
      </c>
    </row>
    <row r="5" ht="12">
      <c r="C5" s="59"/>
    </row>
    <row r="6" ht="12">
      <c r="C6" s="59"/>
    </row>
    <row r="7" s="58" customFormat="1" ht="15.75">
      <c r="C7" s="133" t="s">
        <v>82</v>
      </c>
    </row>
    <row r="8" spans="3:46" ht="12.75">
      <c r="C8" s="134" t="s">
        <v>70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</row>
    <row r="9" spans="3:46" ht="12"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6" spans="3:46" ht="15"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</row>
    <row r="57" spans="3:13" ht="12">
      <c r="C57" s="63"/>
      <c r="D57" s="62">
        <v>2009</v>
      </c>
      <c r="E57" s="62">
        <v>2019</v>
      </c>
      <c r="F57" s="93"/>
      <c r="G57" s="94"/>
      <c r="H57" s="94"/>
      <c r="I57" s="94"/>
      <c r="J57" s="94"/>
      <c r="K57" s="94"/>
      <c r="L57" s="95"/>
      <c r="M57" s="95"/>
    </row>
    <row r="58" spans="3:25" ht="12">
      <c r="C58" s="27" t="s">
        <v>38</v>
      </c>
      <c r="D58" s="96">
        <f aca="true" t="shared" si="0" ref="D58:E64">G77/1000000000</f>
        <v>6.158039774</v>
      </c>
      <c r="E58" s="96">
        <f t="shared" si="0"/>
        <v>7.831299022</v>
      </c>
      <c r="F58" s="93"/>
      <c r="G58" s="97"/>
      <c r="H58" s="98"/>
      <c r="I58" s="93"/>
      <c r="J58" s="98"/>
      <c r="K58" s="98"/>
      <c r="L58" s="93"/>
      <c r="M58" s="99"/>
      <c r="Y58" s="56"/>
    </row>
    <row r="59" spans="3:25" ht="12">
      <c r="C59" s="20" t="s">
        <v>37</v>
      </c>
      <c r="D59" s="100">
        <f t="shared" si="0"/>
        <v>3.524075788</v>
      </c>
      <c r="E59" s="100">
        <f t="shared" si="0"/>
        <v>7.173847628</v>
      </c>
      <c r="F59" s="93"/>
      <c r="G59" s="97"/>
      <c r="H59" s="98"/>
      <c r="I59" s="93"/>
      <c r="J59" s="98"/>
      <c r="K59" s="98"/>
      <c r="L59" s="93"/>
      <c r="M59" s="99"/>
      <c r="Y59" s="56"/>
    </row>
    <row r="60" spans="3:25" ht="12">
      <c r="C60" s="20" t="s">
        <v>34</v>
      </c>
      <c r="D60" s="100">
        <f t="shared" si="0"/>
        <v>2.052705697</v>
      </c>
      <c r="E60" s="100">
        <f t="shared" si="0"/>
        <v>3.105936577</v>
      </c>
      <c r="F60" s="93"/>
      <c r="G60" s="97"/>
      <c r="H60" s="98"/>
      <c r="I60" s="93"/>
      <c r="J60" s="98"/>
      <c r="K60" s="98"/>
      <c r="L60" s="99"/>
      <c r="M60" s="99"/>
      <c r="Y60" s="56"/>
    </row>
    <row r="61" spans="3:25" ht="12">
      <c r="C61" s="20" t="s">
        <v>36</v>
      </c>
      <c r="D61" s="100">
        <f t="shared" si="0"/>
        <v>1.186359223</v>
      </c>
      <c r="E61" s="100">
        <f t="shared" si="0"/>
        <v>2.915427088</v>
      </c>
      <c r="F61" s="93"/>
      <c r="G61" s="97"/>
      <c r="H61" s="98"/>
      <c r="I61" s="93"/>
      <c r="J61" s="98"/>
      <c r="K61" s="98"/>
      <c r="L61" s="93"/>
      <c r="M61" s="99"/>
      <c r="O61" s="57"/>
      <c r="Y61" s="56"/>
    </row>
    <row r="62" spans="3:25" ht="12">
      <c r="C62" s="20" t="s">
        <v>50</v>
      </c>
      <c r="D62" s="100">
        <f t="shared" si="0"/>
        <v>0.957942124</v>
      </c>
      <c r="E62" s="100">
        <f t="shared" si="0"/>
        <v>2.329146277</v>
      </c>
      <c r="F62" s="93"/>
      <c r="G62" s="97"/>
      <c r="H62" s="98"/>
      <c r="I62" s="98"/>
      <c r="J62" s="98"/>
      <c r="K62" s="98"/>
      <c r="L62" s="99"/>
      <c r="M62" s="99"/>
      <c r="O62" s="57"/>
      <c r="Y62" s="56"/>
    </row>
    <row r="63" spans="3:6" ht="12">
      <c r="C63" s="64" t="s">
        <v>54</v>
      </c>
      <c r="D63" s="100">
        <f t="shared" si="0"/>
        <v>0.887077261</v>
      </c>
      <c r="E63" s="100">
        <f t="shared" si="0"/>
        <v>2.112111789</v>
      </c>
      <c r="F63" s="99"/>
    </row>
    <row r="64" spans="3:6" ht="12">
      <c r="C64" s="65" t="s">
        <v>64</v>
      </c>
      <c r="D64" s="101">
        <f t="shared" si="0"/>
        <v>7.444085776</v>
      </c>
      <c r="E64" s="101">
        <f t="shared" si="0"/>
        <v>12.944143953</v>
      </c>
      <c r="F64" s="99"/>
    </row>
    <row r="65" spans="3:6" ht="12">
      <c r="C65" s="86"/>
      <c r="D65" s="102"/>
      <c r="E65" s="102"/>
      <c r="F65" s="99"/>
    </row>
    <row r="66" ht="15" customHeight="1">
      <c r="C66" s="12" t="s">
        <v>33</v>
      </c>
    </row>
    <row r="71" spans="10:16" ht="15">
      <c r="J71" s="106"/>
      <c r="K71" s="106"/>
      <c r="L71" s="106"/>
      <c r="M71" s="106"/>
      <c r="N71" s="106"/>
      <c r="O71" s="106"/>
      <c r="P71" s="103"/>
    </row>
    <row r="72" spans="10:16" ht="15">
      <c r="J72" s="53"/>
      <c r="K72" s="53"/>
      <c r="L72" s="53"/>
      <c r="M72" s="53"/>
      <c r="N72" s="106"/>
      <c r="O72" s="55"/>
      <c r="P72" s="54"/>
    </row>
    <row r="73" spans="10:16" ht="15">
      <c r="J73" s="53"/>
      <c r="K73" s="53"/>
      <c r="L73" s="53"/>
      <c r="M73" s="53"/>
      <c r="N73" s="106"/>
      <c r="O73" s="106"/>
      <c r="P73" s="103"/>
    </row>
    <row r="74" spans="10:15" ht="15">
      <c r="J74" s="104"/>
      <c r="K74" s="104"/>
      <c r="L74" s="104"/>
      <c r="M74" s="104"/>
      <c r="N74" s="104"/>
      <c r="O74" s="104"/>
    </row>
    <row r="75" spans="10:15" ht="15">
      <c r="J75" s="104"/>
      <c r="K75" s="104"/>
      <c r="L75" s="104"/>
      <c r="M75" s="104"/>
      <c r="N75" s="104"/>
      <c r="O75" s="104"/>
    </row>
    <row r="76" spans="2:15" ht="12">
      <c r="B76" s="157"/>
      <c r="C76" s="157">
        <v>2009</v>
      </c>
      <c r="D76" s="157">
        <v>2019</v>
      </c>
      <c r="F76" s="157"/>
      <c r="G76" s="157">
        <v>2009</v>
      </c>
      <c r="H76" s="157">
        <v>2019</v>
      </c>
      <c r="J76" s="104"/>
      <c r="K76" s="104"/>
      <c r="L76" s="104"/>
      <c r="M76" s="104"/>
      <c r="N76" s="104"/>
      <c r="O76" s="104"/>
    </row>
    <row r="77" spans="2:15" ht="15">
      <c r="B77" s="158" t="s">
        <v>38</v>
      </c>
      <c r="C77" s="167">
        <v>6158039774</v>
      </c>
      <c r="D77" s="167">
        <v>7831299022</v>
      </c>
      <c r="F77" s="158" t="s">
        <v>38</v>
      </c>
      <c r="G77" s="159">
        <f aca="true" t="shared" si="1" ref="G77:H82">C77</f>
        <v>6158039774</v>
      </c>
      <c r="H77" s="159">
        <f t="shared" si="1"/>
        <v>7831299022</v>
      </c>
      <c r="J77" s="104"/>
      <c r="K77" s="104"/>
      <c r="L77" s="104"/>
      <c r="M77" s="104"/>
      <c r="N77" s="104"/>
      <c r="O77" s="104"/>
    </row>
    <row r="78" spans="2:15" ht="15">
      <c r="B78" s="160" t="s">
        <v>37</v>
      </c>
      <c r="C78" s="170">
        <v>3524075788</v>
      </c>
      <c r="D78" s="170">
        <v>7173847628</v>
      </c>
      <c r="F78" s="160" t="s">
        <v>37</v>
      </c>
      <c r="G78" s="161">
        <f t="shared" si="1"/>
        <v>3524075788</v>
      </c>
      <c r="H78" s="161">
        <f t="shared" si="1"/>
        <v>7173847628</v>
      </c>
      <c r="J78" s="104"/>
      <c r="K78" s="104"/>
      <c r="L78" s="104"/>
      <c r="M78" s="104"/>
      <c r="N78" s="104"/>
      <c r="O78" s="104"/>
    </row>
    <row r="79" spans="2:15" ht="15">
      <c r="B79" s="160" t="s">
        <v>34</v>
      </c>
      <c r="C79" s="170">
        <v>2052705697</v>
      </c>
      <c r="D79" s="170">
        <v>3105936577</v>
      </c>
      <c r="F79" s="160" t="s">
        <v>34</v>
      </c>
      <c r="G79" s="161">
        <f t="shared" si="1"/>
        <v>2052705697</v>
      </c>
      <c r="H79" s="161">
        <f t="shared" si="1"/>
        <v>3105936577</v>
      </c>
      <c r="J79" s="104"/>
      <c r="K79" s="104"/>
      <c r="L79" s="104"/>
      <c r="M79" s="104"/>
      <c r="N79" s="104"/>
      <c r="O79" s="104"/>
    </row>
    <row r="80" spans="2:15" ht="15">
      <c r="B80" s="160" t="s">
        <v>36</v>
      </c>
      <c r="C80" s="170">
        <v>1186359223</v>
      </c>
      <c r="D80" s="170">
        <v>2915427088</v>
      </c>
      <c r="F80" s="160" t="s">
        <v>36</v>
      </c>
      <c r="G80" s="161">
        <f t="shared" si="1"/>
        <v>1186359223</v>
      </c>
      <c r="H80" s="161">
        <f t="shared" si="1"/>
        <v>2915427088</v>
      </c>
      <c r="J80" s="104"/>
      <c r="K80" s="104"/>
      <c r="L80" s="104"/>
      <c r="M80" s="104"/>
      <c r="N80" s="104"/>
      <c r="O80" s="104"/>
    </row>
    <row r="81" spans="2:15" ht="15">
      <c r="B81" s="160" t="s">
        <v>50</v>
      </c>
      <c r="C81" s="170">
        <v>957942124</v>
      </c>
      <c r="D81" s="170">
        <v>2329146277</v>
      </c>
      <c r="F81" s="160" t="s">
        <v>50</v>
      </c>
      <c r="G81" s="161">
        <f t="shared" si="1"/>
        <v>957942124</v>
      </c>
      <c r="H81" s="161">
        <f t="shared" si="1"/>
        <v>2329146277</v>
      </c>
      <c r="J81" s="104"/>
      <c r="K81" s="104"/>
      <c r="L81" s="104"/>
      <c r="M81" s="104"/>
      <c r="N81" s="104"/>
      <c r="O81" s="104"/>
    </row>
    <row r="82" spans="2:15" ht="15">
      <c r="B82" s="160" t="s">
        <v>54</v>
      </c>
      <c r="C82" s="170">
        <v>887077261</v>
      </c>
      <c r="D82" s="170">
        <v>2112111789</v>
      </c>
      <c r="F82" s="160" t="s">
        <v>54</v>
      </c>
      <c r="G82" s="161">
        <f t="shared" si="1"/>
        <v>887077261</v>
      </c>
      <c r="H82" s="161">
        <f t="shared" si="1"/>
        <v>2112111789</v>
      </c>
      <c r="J82" s="104"/>
      <c r="K82" s="104"/>
      <c r="L82" s="104"/>
      <c r="M82" s="104"/>
      <c r="N82" s="104"/>
      <c r="O82" s="104"/>
    </row>
    <row r="83" spans="2:15" ht="15">
      <c r="B83" s="160" t="s">
        <v>35</v>
      </c>
      <c r="C83" s="170">
        <v>1168899297</v>
      </c>
      <c r="D83" s="170">
        <v>1967030016</v>
      </c>
      <c r="F83" s="162" t="s">
        <v>64</v>
      </c>
      <c r="G83" s="162">
        <f>SUM(C77:C103)-SUM(G77:G82)</f>
        <v>7444085776</v>
      </c>
      <c r="H83" s="162">
        <f>SUM(D77:D103)-SUM(H77:H82)</f>
        <v>12944143953</v>
      </c>
      <c r="J83" s="104"/>
      <c r="K83" s="104"/>
      <c r="L83" s="104"/>
      <c r="M83" s="104"/>
      <c r="N83" s="104"/>
      <c r="O83" s="104"/>
    </row>
    <row r="84" spans="2:15" ht="15">
      <c r="B84" s="160" t="s">
        <v>44</v>
      </c>
      <c r="C84" s="168">
        <v>818581135</v>
      </c>
      <c r="D84" s="168">
        <v>1849038007</v>
      </c>
      <c r="J84" s="104"/>
      <c r="K84" s="104"/>
      <c r="L84" s="104"/>
      <c r="M84" s="104"/>
      <c r="N84" s="104"/>
      <c r="O84" s="104"/>
    </row>
    <row r="85" spans="2:15" ht="15">
      <c r="B85" s="160" t="s">
        <v>66</v>
      </c>
      <c r="C85" s="170">
        <v>935496731</v>
      </c>
      <c r="D85" s="172">
        <v>1631034799</v>
      </c>
      <c r="J85" s="104"/>
      <c r="K85" s="104"/>
      <c r="L85" s="104"/>
      <c r="M85" s="104"/>
      <c r="N85" s="104"/>
      <c r="O85" s="104"/>
    </row>
    <row r="86" spans="2:9" ht="15">
      <c r="B86" s="160" t="s">
        <v>67</v>
      </c>
      <c r="C86" s="168">
        <v>655262316</v>
      </c>
      <c r="D86" s="168">
        <v>1019190616</v>
      </c>
      <c r="E86" s="106"/>
      <c r="F86" s="106"/>
      <c r="G86" s="106"/>
      <c r="H86" s="106"/>
      <c r="I86" s="106"/>
    </row>
    <row r="87" spans="2:9" ht="15">
      <c r="B87" s="160" t="s">
        <v>40</v>
      </c>
      <c r="C87" s="168">
        <v>848260199</v>
      </c>
      <c r="D87" s="168">
        <v>1008834737</v>
      </c>
      <c r="E87" s="53"/>
      <c r="F87" s="53"/>
      <c r="G87" s="53"/>
      <c r="H87" s="53"/>
      <c r="I87" s="53"/>
    </row>
    <row r="88" spans="2:9" ht="15">
      <c r="B88" s="160" t="s">
        <v>58</v>
      </c>
      <c r="C88" s="168">
        <v>301213375</v>
      </c>
      <c r="D88" s="168">
        <v>933019472</v>
      </c>
      <c r="E88" s="53"/>
      <c r="F88" s="53"/>
      <c r="G88" s="53"/>
      <c r="H88" s="53"/>
      <c r="I88" s="53"/>
    </row>
    <row r="89" spans="2:9" ht="15">
      <c r="B89" s="160" t="s">
        <v>55</v>
      </c>
      <c r="C89" s="170">
        <v>390910967</v>
      </c>
      <c r="D89" s="170">
        <v>774737989</v>
      </c>
      <c r="E89" s="104"/>
      <c r="F89" s="104"/>
      <c r="G89" s="104"/>
      <c r="H89" s="104"/>
      <c r="I89" s="104"/>
    </row>
    <row r="90" spans="2:9" ht="15">
      <c r="B90" s="160" t="s">
        <v>41</v>
      </c>
      <c r="C90" s="168">
        <v>279598798</v>
      </c>
      <c r="D90" s="168">
        <v>653591522</v>
      </c>
      <c r="E90" s="104"/>
      <c r="F90" s="104"/>
      <c r="G90" s="104"/>
      <c r="H90" s="104"/>
      <c r="I90" s="104"/>
    </row>
    <row r="91" spans="2:9" ht="15">
      <c r="B91" s="160" t="s">
        <v>49</v>
      </c>
      <c r="C91" s="170">
        <v>229101273</v>
      </c>
      <c r="D91" s="170">
        <v>497166492</v>
      </c>
      <c r="E91" s="104"/>
      <c r="F91" s="104"/>
      <c r="G91" s="104"/>
      <c r="H91" s="104"/>
      <c r="I91" s="104"/>
    </row>
    <row r="92" spans="2:9" ht="15">
      <c r="B92" s="160" t="s">
        <v>57</v>
      </c>
      <c r="C92" s="168">
        <v>418912000</v>
      </c>
      <c r="D92" s="168">
        <v>487456085</v>
      </c>
      <c r="E92" s="104"/>
      <c r="F92" s="104"/>
      <c r="G92" s="104"/>
      <c r="H92" s="104"/>
      <c r="I92" s="104"/>
    </row>
    <row r="93" spans="2:9" ht="15">
      <c r="B93" s="160" t="s">
        <v>47</v>
      </c>
      <c r="C93" s="168">
        <v>447779326</v>
      </c>
      <c r="D93" s="168">
        <v>432455250</v>
      </c>
      <c r="E93" s="104"/>
      <c r="F93" s="104"/>
      <c r="G93" s="104"/>
      <c r="H93" s="104"/>
      <c r="I93" s="104"/>
    </row>
    <row r="94" spans="2:9" ht="15">
      <c r="B94" s="169" t="s">
        <v>45</v>
      </c>
      <c r="C94" s="168">
        <v>240607906</v>
      </c>
      <c r="D94" s="168">
        <v>432126789</v>
      </c>
      <c r="E94" s="104"/>
      <c r="F94" s="104"/>
      <c r="G94" s="104"/>
      <c r="H94" s="104"/>
      <c r="I94" s="104"/>
    </row>
    <row r="95" spans="2:9" ht="15">
      <c r="B95" s="160" t="s">
        <v>56</v>
      </c>
      <c r="C95" s="168">
        <v>244452452</v>
      </c>
      <c r="D95" s="168">
        <v>387260477</v>
      </c>
      <c r="E95" s="104"/>
      <c r="F95" s="104"/>
      <c r="G95" s="104"/>
      <c r="H95" s="104"/>
      <c r="I95" s="104"/>
    </row>
    <row r="96" spans="2:9" ht="15">
      <c r="B96" s="160" t="s">
        <v>48</v>
      </c>
      <c r="C96" s="170">
        <v>194116244</v>
      </c>
      <c r="D96" s="171">
        <v>339599058</v>
      </c>
      <c r="E96" s="104"/>
      <c r="F96" s="104"/>
      <c r="G96" s="104"/>
      <c r="H96" s="104"/>
      <c r="I96" s="104"/>
    </row>
    <row r="97" spans="2:9" ht="15">
      <c r="B97" s="169" t="s">
        <v>46</v>
      </c>
      <c r="C97" s="168">
        <v>123238820</v>
      </c>
      <c r="D97" s="168">
        <v>211879479</v>
      </c>
      <c r="E97" s="104"/>
      <c r="F97" s="104"/>
      <c r="G97" s="104"/>
      <c r="H97" s="104"/>
      <c r="I97" s="104"/>
    </row>
    <row r="98" spans="2:9" ht="15">
      <c r="B98" s="160" t="s">
        <v>68</v>
      </c>
      <c r="C98" s="170">
        <v>46890823</v>
      </c>
      <c r="D98" s="170">
        <v>89353820</v>
      </c>
      <c r="E98" s="104"/>
      <c r="F98" s="104"/>
      <c r="G98" s="104"/>
      <c r="H98" s="104"/>
      <c r="I98" s="104"/>
    </row>
    <row r="99" spans="2:9" ht="15">
      <c r="B99" s="160" t="s">
        <v>42</v>
      </c>
      <c r="C99" s="168">
        <v>51960197</v>
      </c>
      <c r="D99" s="168">
        <v>71413116</v>
      </c>
      <c r="E99" s="104"/>
      <c r="F99" s="104"/>
      <c r="G99" s="104"/>
      <c r="H99" s="104"/>
      <c r="I99" s="104"/>
    </row>
    <row r="100" spans="2:9" ht="15">
      <c r="B100" s="160" t="s">
        <v>53</v>
      </c>
      <c r="C100" s="170">
        <v>28024556</v>
      </c>
      <c r="D100" s="170">
        <v>65565983</v>
      </c>
      <c r="E100" s="104"/>
      <c r="F100" s="104"/>
      <c r="G100" s="104"/>
      <c r="H100" s="104"/>
      <c r="I100" s="104"/>
    </row>
    <row r="101" spans="2:4" ht="15">
      <c r="B101" s="160" t="s">
        <v>51</v>
      </c>
      <c r="C101" s="170">
        <v>14681799</v>
      </c>
      <c r="D101" s="170">
        <v>62900981</v>
      </c>
    </row>
    <row r="102" spans="2:4" ht="15">
      <c r="B102" s="160" t="s">
        <v>43</v>
      </c>
      <c r="C102" s="168">
        <v>5973940</v>
      </c>
      <c r="D102" s="168">
        <v>28946982</v>
      </c>
    </row>
    <row r="103" spans="2:4" ht="15">
      <c r="B103" s="162" t="s">
        <v>52</v>
      </c>
      <c r="C103" s="174">
        <v>123622</v>
      </c>
      <c r="D103" s="174">
        <v>1542283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AT103"/>
  <sheetViews>
    <sheetView showGridLines="0" workbookViewId="0" topLeftCell="A1">
      <selection activeCell="C7" sqref="C7"/>
    </sheetView>
  </sheetViews>
  <sheetFormatPr defaultColWidth="9.140625" defaultRowHeight="15"/>
  <cols>
    <col min="1" max="2" width="9.00390625" style="90" customWidth="1"/>
    <col min="3" max="3" width="13.421875" style="90" customWidth="1"/>
    <col min="4" max="4" width="11.28125" style="90" customWidth="1"/>
    <col min="5" max="5" width="14.140625" style="90" customWidth="1"/>
    <col min="6" max="6" width="15.28125" style="90" customWidth="1"/>
    <col min="7" max="13" width="6.7109375" style="90" customWidth="1"/>
    <col min="14" max="18" width="8.57421875" style="90" customWidth="1"/>
    <col min="19" max="19" width="21.140625" style="90" customWidth="1"/>
    <col min="20" max="24" width="9.140625" style="90" customWidth="1"/>
    <col min="25" max="25" width="8.8515625" style="90" customWidth="1"/>
    <col min="26" max="26" width="8.57421875" style="90" customWidth="1"/>
    <col min="27" max="27" width="8.8515625" style="90" customWidth="1"/>
    <col min="28" max="16384" width="9.140625" style="90" customWidth="1"/>
  </cols>
  <sheetData>
    <row r="1" s="60" customFormat="1" ht="12">
      <c r="A1" s="61"/>
    </row>
    <row r="2" spans="1:3" ht="12">
      <c r="A2" s="57"/>
      <c r="C2" s="59"/>
    </row>
    <row r="3" ht="12">
      <c r="C3" s="59" t="s">
        <v>39</v>
      </c>
    </row>
    <row r="4" ht="12">
      <c r="C4" s="5" t="s">
        <v>65</v>
      </c>
    </row>
    <row r="5" ht="12">
      <c r="C5" s="59"/>
    </row>
    <row r="6" ht="12">
      <c r="C6" s="59"/>
    </row>
    <row r="7" s="58" customFormat="1" ht="15.75">
      <c r="C7" s="133" t="s">
        <v>81</v>
      </c>
    </row>
    <row r="8" spans="3:46" ht="12.75">
      <c r="C8" s="134" t="s">
        <v>70</v>
      </c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2"/>
    </row>
    <row r="9" spans="3:46" ht="12">
      <c r="C9" s="91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</row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6" spans="3:46" ht="15">
      <c r="C56" s="91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AJ56" s="92"/>
      <c r="AK56" s="92"/>
      <c r="AL56" s="92"/>
      <c r="AM56" s="92"/>
      <c r="AN56" s="92"/>
      <c r="AO56" s="92"/>
      <c r="AP56" s="92"/>
      <c r="AQ56" s="92"/>
      <c r="AR56" s="92"/>
      <c r="AS56" s="92"/>
      <c r="AT56" s="92"/>
    </row>
    <row r="57" spans="3:13" ht="12">
      <c r="C57" s="63"/>
      <c r="D57" s="62">
        <v>2009</v>
      </c>
      <c r="E57" s="62">
        <v>2019</v>
      </c>
      <c r="F57" s="93"/>
      <c r="G57" s="94"/>
      <c r="H57" s="94"/>
      <c r="I57" s="94"/>
      <c r="J57" s="94"/>
      <c r="K57" s="94"/>
      <c r="L57" s="95"/>
      <c r="M57" s="95"/>
    </row>
    <row r="58" spans="3:25" ht="12">
      <c r="C58" s="27" t="s">
        <v>34</v>
      </c>
      <c r="D58" s="96">
        <f aca="true" t="shared" si="0" ref="D58:E64">G77/1000000000</f>
        <v>4.594810855</v>
      </c>
      <c r="E58" s="96">
        <f t="shared" si="0"/>
        <v>7.857925134</v>
      </c>
      <c r="F58" s="93"/>
      <c r="G58" s="97"/>
      <c r="H58" s="98"/>
      <c r="I58" s="93"/>
      <c r="J58" s="98"/>
      <c r="K58" s="98"/>
      <c r="L58" s="93"/>
      <c r="M58" s="99"/>
      <c r="Y58" s="56"/>
    </row>
    <row r="59" spans="3:25" ht="12">
      <c r="C59" s="20" t="s">
        <v>38</v>
      </c>
      <c r="D59" s="100">
        <f t="shared" si="0"/>
        <v>2.785527521</v>
      </c>
      <c r="E59" s="100">
        <f t="shared" si="0"/>
        <v>4.422631303</v>
      </c>
      <c r="F59" s="93"/>
      <c r="G59" s="97"/>
      <c r="H59" s="98"/>
      <c r="I59" s="93"/>
      <c r="J59" s="98"/>
      <c r="K59" s="98"/>
      <c r="L59" s="93"/>
      <c r="M59" s="99"/>
      <c r="Y59" s="56"/>
    </row>
    <row r="60" spans="3:25" ht="12">
      <c r="C60" s="20" t="s">
        <v>37</v>
      </c>
      <c r="D60" s="100">
        <f t="shared" si="0"/>
        <v>1.431456928</v>
      </c>
      <c r="E60" s="100">
        <f t="shared" si="0"/>
        <v>3.997494643</v>
      </c>
      <c r="F60" s="93"/>
      <c r="G60" s="97"/>
      <c r="H60" s="98"/>
      <c r="I60" s="93"/>
      <c r="J60" s="98"/>
      <c r="K60" s="98"/>
      <c r="L60" s="99"/>
      <c r="M60" s="99"/>
      <c r="Y60" s="56"/>
    </row>
    <row r="61" spans="3:25" ht="12">
      <c r="C61" s="20" t="s">
        <v>35</v>
      </c>
      <c r="D61" s="100">
        <f t="shared" si="0"/>
        <v>0.633722207</v>
      </c>
      <c r="E61" s="100">
        <f t="shared" si="0"/>
        <v>2.592357213</v>
      </c>
      <c r="F61" s="93"/>
      <c r="G61" s="97"/>
      <c r="H61" s="98"/>
      <c r="I61" s="93"/>
      <c r="J61" s="98"/>
      <c r="K61" s="98"/>
      <c r="L61" s="93"/>
      <c r="M61" s="99"/>
      <c r="O61" s="57"/>
      <c r="Y61" s="56"/>
    </row>
    <row r="62" spans="3:25" ht="12">
      <c r="C62" s="20" t="s">
        <v>58</v>
      </c>
      <c r="D62" s="100">
        <f t="shared" si="0"/>
        <v>1.137843663</v>
      </c>
      <c r="E62" s="100">
        <f t="shared" si="0"/>
        <v>2.419590515</v>
      </c>
      <c r="F62" s="93"/>
      <c r="G62" s="97"/>
      <c r="H62" s="98"/>
      <c r="I62" s="98"/>
      <c r="J62" s="98"/>
      <c r="K62" s="98"/>
      <c r="L62" s="99"/>
      <c r="M62" s="99"/>
      <c r="O62" s="57"/>
      <c r="Y62" s="56"/>
    </row>
    <row r="63" spans="3:6" ht="12">
      <c r="C63" s="64" t="s">
        <v>44</v>
      </c>
      <c r="D63" s="132">
        <f t="shared" si="0"/>
        <v>0.920075886</v>
      </c>
      <c r="E63" s="132">
        <f t="shared" si="0"/>
        <v>2.14606182</v>
      </c>
      <c r="F63" s="99"/>
    </row>
    <row r="64" spans="3:6" ht="12">
      <c r="C64" s="65" t="s">
        <v>64</v>
      </c>
      <c r="D64" s="101">
        <f t="shared" si="0"/>
        <v>7.010397996</v>
      </c>
      <c r="E64" s="101">
        <f t="shared" si="0"/>
        <v>13.300032637</v>
      </c>
      <c r="F64" s="99"/>
    </row>
    <row r="65" spans="3:6" ht="12">
      <c r="C65" s="86"/>
      <c r="D65" s="102"/>
      <c r="E65" s="102"/>
      <c r="F65" s="99"/>
    </row>
    <row r="66" ht="15" customHeight="1">
      <c r="C66" s="12" t="s">
        <v>33</v>
      </c>
    </row>
    <row r="76" spans="2:8" ht="12">
      <c r="B76" s="157"/>
      <c r="C76" s="157">
        <v>2009</v>
      </c>
      <c r="D76" s="157">
        <v>2019</v>
      </c>
      <c r="F76" s="157"/>
      <c r="G76" s="157">
        <v>2009</v>
      </c>
      <c r="H76" s="157">
        <v>2019</v>
      </c>
    </row>
    <row r="77" spans="2:14" ht="15">
      <c r="B77" s="158" t="s">
        <v>34</v>
      </c>
      <c r="C77" s="167">
        <v>4594810855</v>
      </c>
      <c r="D77" s="167">
        <v>7857925134</v>
      </c>
      <c r="F77" s="158" t="str">
        <f>B77</f>
        <v>Italy</v>
      </c>
      <c r="G77" s="164">
        <f>C77</f>
        <v>4594810855</v>
      </c>
      <c r="H77" s="164">
        <f>D77</f>
        <v>7857925134</v>
      </c>
      <c r="M77" s="105"/>
      <c r="N77" s="105"/>
    </row>
    <row r="78" spans="2:14" ht="15">
      <c r="B78" s="160" t="s">
        <v>38</v>
      </c>
      <c r="C78" s="168">
        <v>2785527521</v>
      </c>
      <c r="D78" s="168">
        <v>4422631303</v>
      </c>
      <c r="F78" s="160" t="str">
        <f aca="true" t="shared" si="1" ref="F78:F82">B78</f>
        <v>Germany</v>
      </c>
      <c r="G78" s="165">
        <f aca="true" t="shared" si="2" ref="G78:H82">C78</f>
        <v>2785527521</v>
      </c>
      <c r="H78" s="165">
        <f t="shared" si="2"/>
        <v>4422631303</v>
      </c>
      <c r="M78" s="105"/>
      <c r="N78" s="105"/>
    </row>
    <row r="79" spans="2:14" ht="15">
      <c r="B79" s="169" t="s">
        <v>37</v>
      </c>
      <c r="C79" s="168">
        <v>1431456928</v>
      </c>
      <c r="D79" s="168">
        <v>3997494643</v>
      </c>
      <c r="F79" s="160" t="str">
        <f t="shared" si="1"/>
        <v>Poland</v>
      </c>
      <c r="G79" s="165">
        <f t="shared" si="2"/>
        <v>1431456928</v>
      </c>
      <c r="H79" s="165">
        <f t="shared" si="2"/>
        <v>3997494643</v>
      </c>
      <c r="M79" s="105"/>
      <c r="N79" s="105"/>
    </row>
    <row r="80" spans="2:14" ht="12" customHeight="1">
      <c r="B80" s="160" t="s">
        <v>35</v>
      </c>
      <c r="C80" s="170">
        <v>633722207</v>
      </c>
      <c r="D80" s="171">
        <v>2592357213</v>
      </c>
      <c r="F80" s="160" t="str">
        <f t="shared" si="1"/>
        <v>Netherlands</v>
      </c>
      <c r="G80" s="165">
        <f t="shared" si="2"/>
        <v>633722207</v>
      </c>
      <c r="H80" s="165">
        <f t="shared" si="2"/>
        <v>2592357213</v>
      </c>
      <c r="M80" s="105"/>
      <c r="N80" s="105"/>
    </row>
    <row r="81" spans="2:14" ht="15">
      <c r="B81" s="160" t="s">
        <v>58</v>
      </c>
      <c r="C81" s="168">
        <v>1137843663</v>
      </c>
      <c r="D81" s="168">
        <v>2419590515</v>
      </c>
      <c r="F81" s="160" t="str">
        <f t="shared" si="1"/>
        <v>Spain</v>
      </c>
      <c r="G81" s="165">
        <f t="shared" si="2"/>
        <v>1137843663</v>
      </c>
      <c r="H81" s="165">
        <f t="shared" si="2"/>
        <v>2419590515</v>
      </c>
      <c r="M81" s="105"/>
      <c r="N81" s="105"/>
    </row>
    <row r="82" spans="1:14" ht="12">
      <c r="A82" s="56"/>
      <c r="B82" s="160" t="s">
        <v>44</v>
      </c>
      <c r="C82" s="170">
        <v>920075886</v>
      </c>
      <c r="D82" s="170">
        <v>2146061820</v>
      </c>
      <c r="F82" s="160" t="str">
        <f t="shared" si="1"/>
        <v>Czechia</v>
      </c>
      <c r="G82" s="165">
        <f t="shared" si="2"/>
        <v>920075886</v>
      </c>
      <c r="H82" s="165">
        <f t="shared" si="2"/>
        <v>2146061820</v>
      </c>
      <c r="K82" s="56"/>
      <c r="M82" s="105"/>
      <c r="N82" s="105"/>
    </row>
    <row r="83" spans="2:14" ht="15">
      <c r="B83" s="160" t="s">
        <v>54</v>
      </c>
      <c r="C83" s="168">
        <v>464402560</v>
      </c>
      <c r="D83" s="168">
        <v>1955181302</v>
      </c>
      <c r="F83" s="163" t="s">
        <v>64</v>
      </c>
      <c r="G83" s="166">
        <f>SUM(C77:C103)-SUM(G77:G82)</f>
        <v>7010397996</v>
      </c>
      <c r="H83" s="166">
        <f>SUM(D77:D103)-SUM(H77:H82)</f>
        <v>13300032637</v>
      </c>
      <c r="M83" s="105"/>
      <c r="N83" s="105"/>
    </row>
    <row r="84" spans="2:4" ht="15">
      <c r="B84" s="160" t="s">
        <v>36</v>
      </c>
      <c r="C84" s="170">
        <v>576728518</v>
      </c>
      <c r="D84" s="170">
        <v>1656906523</v>
      </c>
    </row>
    <row r="85" spans="2:4" ht="12" customHeight="1">
      <c r="B85" s="160" t="s">
        <v>66</v>
      </c>
      <c r="C85" s="168">
        <v>1835671799</v>
      </c>
      <c r="D85" s="168">
        <v>1376860277</v>
      </c>
    </row>
    <row r="86" spans="2:16" ht="15">
      <c r="B86" s="160" t="s">
        <v>40</v>
      </c>
      <c r="C86" s="170">
        <v>407633528</v>
      </c>
      <c r="D86" s="170">
        <v>1194933566</v>
      </c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103"/>
    </row>
    <row r="87" spans="2:16" ht="15">
      <c r="B87" s="160" t="s">
        <v>50</v>
      </c>
      <c r="C87" s="168">
        <v>356456879</v>
      </c>
      <c r="D87" s="168">
        <v>1158904452</v>
      </c>
      <c r="E87" s="53"/>
      <c r="F87" s="53"/>
      <c r="G87" s="53"/>
      <c r="H87" s="53"/>
      <c r="I87" s="53"/>
      <c r="J87" s="53"/>
      <c r="K87" s="53"/>
      <c r="L87" s="53"/>
      <c r="M87" s="53"/>
      <c r="N87" s="106"/>
      <c r="O87" s="55"/>
      <c r="P87" s="54"/>
    </row>
    <row r="88" spans="2:16" ht="15">
      <c r="B88" s="160" t="s">
        <v>41</v>
      </c>
      <c r="C88" s="170">
        <v>1025944050</v>
      </c>
      <c r="D88" s="170">
        <v>973115919</v>
      </c>
      <c r="E88" s="53"/>
      <c r="F88" s="53"/>
      <c r="G88" s="53"/>
      <c r="H88" s="53"/>
      <c r="I88" s="53"/>
      <c r="J88" s="53"/>
      <c r="K88" s="53"/>
      <c r="L88" s="53"/>
      <c r="M88" s="53"/>
      <c r="N88" s="106"/>
      <c r="O88" s="106"/>
      <c r="P88" s="103"/>
    </row>
    <row r="89" spans="2:15" ht="15">
      <c r="B89" s="160" t="s">
        <v>53</v>
      </c>
      <c r="C89" s="170">
        <v>99767785</v>
      </c>
      <c r="D89" s="170">
        <v>892684105</v>
      </c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</row>
    <row r="90" spans="2:15" ht="15">
      <c r="B90" s="160" t="s">
        <v>67</v>
      </c>
      <c r="C90" s="170">
        <v>356957918</v>
      </c>
      <c r="D90" s="170">
        <v>833837603</v>
      </c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</row>
    <row r="91" spans="2:15" ht="15">
      <c r="B91" s="160" t="s">
        <v>55</v>
      </c>
      <c r="C91" s="170">
        <v>333666099</v>
      </c>
      <c r="D91" s="170">
        <v>649794143</v>
      </c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</row>
    <row r="92" spans="2:15" ht="15">
      <c r="B92" s="160" t="s">
        <v>48</v>
      </c>
      <c r="C92" s="168">
        <v>307168725</v>
      </c>
      <c r="D92" s="168">
        <v>545629109</v>
      </c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</row>
    <row r="93" spans="2:15" ht="15">
      <c r="B93" s="160" t="s">
        <v>49</v>
      </c>
      <c r="C93" s="168">
        <v>341895592</v>
      </c>
      <c r="D93" s="168">
        <v>529150765</v>
      </c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</row>
    <row r="94" spans="2:15" ht="15">
      <c r="B94" s="160" t="s">
        <v>42</v>
      </c>
      <c r="C94" s="170">
        <v>228487324</v>
      </c>
      <c r="D94" s="170">
        <v>449919946</v>
      </c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</row>
    <row r="95" spans="2:15" ht="15">
      <c r="B95" s="160" t="s">
        <v>46</v>
      </c>
      <c r="C95" s="168">
        <v>168378310</v>
      </c>
      <c r="D95" s="168">
        <v>384940972</v>
      </c>
      <c r="E95" s="104"/>
      <c r="F95" s="104"/>
      <c r="G95" s="104"/>
      <c r="H95" s="104"/>
      <c r="I95" s="104"/>
      <c r="J95" s="104"/>
      <c r="K95" s="104"/>
      <c r="L95" s="104"/>
      <c r="M95" s="104"/>
      <c r="N95" s="104"/>
      <c r="O95" s="104"/>
    </row>
    <row r="96" spans="2:15" ht="12" customHeight="1">
      <c r="B96" s="160" t="s">
        <v>45</v>
      </c>
      <c r="C96" s="170">
        <v>177364937</v>
      </c>
      <c r="D96" s="170">
        <v>233048060</v>
      </c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</row>
    <row r="97" spans="2:15" ht="15">
      <c r="B97" s="160" t="s">
        <v>57</v>
      </c>
      <c r="C97" s="170">
        <v>117302407</v>
      </c>
      <c r="D97" s="170">
        <v>121329359</v>
      </c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</row>
    <row r="98" spans="2:15" ht="15">
      <c r="B98" s="160" t="s">
        <v>68</v>
      </c>
      <c r="C98" s="168">
        <v>3651682</v>
      </c>
      <c r="D98" s="168">
        <v>106234816</v>
      </c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</row>
    <row r="99" spans="2:15" ht="15">
      <c r="B99" s="160" t="s">
        <v>56</v>
      </c>
      <c r="C99" s="170">
        <v>50102885</v>
      </c>
      <c r="D99" s="170">
        <v>92288627</v>
      </c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</row>
    <row r="100" spans="2:15" ht="15">
      <c r="B100" s="160" t="s">
        <v>43</v>
      </c>
      <c r="C100" s="170">
        <v>53014261</v>
      </c>
      <c r="D100" s="170">
        <v>73808752</v>
      </c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</row>
    <row r="101" spans="2:4" ht="12" customHeight="1">
      <c r="B101" s="160" t="s">
        <v>47</v>
      </c>
      <c r="C101" s="170">
        <v>93016307</v>
      </c>
      <c r="D101" s="172">
        <v>55303161</v>
      </c>
    </row>
    <row r="102" spans="2:4" ht="15">
      <c r="B102" s="169" t="s">
        <v>51</v>
      </c>
      <c r="C102" s="168">
        <v>1467683</v>
      </c>
      <c r="D102" s="168">
        <v>12125535</v>
      </c>
    </row>
    <row r="103" spans="2:4" ht="15">
      <c r="B103" s="162" t="s">
        <v>52</v>
      </c>
      <c r="C103" s="173">
        <v>11318747</v>
      </c>
      <c r="D103" s="173">
        <v>4035645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AM45"/>
  <sheetViews>
    <sheetView showGridLines="0" workbookViewId="0" topLeftCell="A1">
      <selection activeCell="C7" sqref="C7"/>
    </sheetView>
  </sheetViews>
  <sheetFormatPr defaultColWidth="9.140625" defaultRowHeight="15"/>
  <cols>
    <col min="1" max="3" width="11.00390625" style="26" customWidth="1"/>
    <col min="4" max="4" width="47.57421875" style="26" customWidth="1"/>
    <col min="5" max="12" width="14.57421875" style="34" customWidth="1"/>
    <col min="13" max="13" width="12.8515625" style="34" customWidth="1"/>
    <col min="14" max="14" width="12.00390625" style="26" customWidth="1"/>
    <col min="15" max="15" width="10.57421875" style="7" customWidth="1"/>
    <col min="16" max="31" width="9.140625" style="7" customWidth="1"/>
    <col min="32" max="16384" width="9.140625" style="26" customWidth="1"/>
  </cols>
  <sheetData>
    <row r="1" spans="1:11" s="25" customFormat="1" ht="15">
      <c r="A1" s="1"/>
      <c r="B1" s="1"/>
      <c r="C1" s="2"/>
      <c r="D1" s="2"/>
      <c r="E1" s="2"/>
      <c r="F1" s="2"/>
      <c r="G1" s="2"/>
      <c r="H1" s="3"/>
      <c r="I1" s="3"/>
      <c r="J1" s="3"/>
      <c r="K1" s="2"/>
    </row>
    <row r="2" spans="1:10" ht="12">
      <c r="A2" s="4"/>
      <c r="B2" s="4"/>
      <c r="D2" s="5"/>
      <c r="E2" s="6"/>
      <c r="F2" s="6"/>
      <c r="G2" s="6"/>
      <c r="H2" s="77"/>
      <c r="I2" s="77"/>
      <c r="J2" s="77"/>
    </row>
    <row r="3" spans="3:13" ht="12">
      <c r="C3" s="5" t="s">
        <v>0</v>
      </c>
      <c r="E3" s="6"/>
      <c r="F3" s="6"/>
      <c r="G3" s="6"/>
      <c r="H3" s="6"/>
      <c r="I3" s="6"/>
      <c r="J3" s="8"/>
      <c r="K3" s="8"/>
      <c r="L3" s="8"/>
      <c r="M3" s="8"/>
    </row>
    <row r="4" spans="3:10" ht="12">
      <c r="C4" s="5" t="s">
        <v>65</v>
      </c>
      <c r="E4" s="6"/>
      <c r="F4" s="6"/>
      <c r="G4" s="6"/>
      <c r="H4" s="6"/>
      <c r="I4" s="6"/>
      <c r="J4" s="6"/>
    </row>
    <row r="7" spans="3:31" s="35" customFormat="1" ht="15.6">
      <c r="C7" s="111" t="s">
        <v>84</v>
      </c>
      <c r="E7" s="76"/>
      <c r="F7" s="76"/>
      <c r="G7" s="76"/>
      <c r="H7" s="76"/>
      <c r="I7" s="76"/>
      <c r="J7" s="76"/>
      <c r="K7" s="76"/>
      <c r="L7" s="76"/>
      <c r="M7" s="7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7" ht="13.2">
      <c r="A8" s="37"/>
      <c r="B8" s="37"/>
      <c r="C8" s="112" t="s">
        <v>83</v>
      </c>
      <c r="E8" s="77"/>
      <c r="F8" s="77"/>
      <c r="G8" s="77"/>
      <c r="H8" s="77"/>
      <c r="I8" s="77"/>
      <c r="J8" s="77"/>
      <c r="K8" s="77"/>
      <c r="L8" s="77"/>
      <c r="M8" s="77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  <c r="AF8" s="37"/>
      <c r="AG8" s="37"/>
      <c r="AH8" s="37"/>
      <c r="AI8" s="37"/>
      <c r="AJ8" s="37"/>
      <c r="AK8" s="37"/>
    </row>
    <row r="9" spans="1:37" ht="13.2">
      <c r="A9" s="37"/>
      <c r="B9" s="37"/>
      <c r="C9" s="112"/>
      <c r="E9" s="77"/>
      <c r="F9" s="77"/>
      <c r="G9" s="77"/>
      <c r="H9" s="77"/>
      <c r="I9" s="77"/>
      <c r="J9" s="77"/>
      <c r="K9" s="77"/>
      <c r="L9" s="77"/>
      <c r="M9" s="77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10"/>
      <c r="AF9" s="37"/>
      <c r="AG9" s="37"/>
      <c r="AH9" s="37"/>
      <c r="AI9" s="37"/>
      <c r="AJ9" s="37"/>
      <c r="AK9" s="37"/>
    </row>
    <row r="10" spans="3:27" s="15" customFormat="1" ht="24" customHeight="1">
      <c r="C10" s="183"/>
      <c r="D10" s="185" t="s">
        <v>89</v>
      </c>
      <c r="E10" s="181">
        <v>2009</v>
      </c>
      <c r="F10" s="182"/>
      <c r="G10" s="181">
        <v>2019</v>
      </c>
      <c r="H10" s="183"/>
      <c r="I10" s="107"/>
      <c r="J10" s="10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</row>
    <row r="11" spans="3:27" s="15" customFormat="1" ht="12">
      <c r="C11" s="184"/>
      <c r="D11" s="186"/>
      <c r="E11" s="138" t="s">
        <v>1</v>
      </c>
      <c r="F11" s="48" t="s">
        <v>2</v>
      </c>
      <c r="G11" s="138" t="s">
        <v>1</v>
      </c>
      <c r="H11" s="48" t="s">
        <v>2</v>
      </c>
      <c r="I11" s="107"/>
      <c r="J11" s="10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</row>
    <row r="12" spans="3:27" s="15" customFormat="1" ht="14.55" customHeight="1">
      <c r="C12" s="177" t="s">
        <v>4</v>
      </c>
      <c r="D12" s="150" t="s">
        <v>88</v>
      </c>
      <c r="E12" s="114">
        <v>525.70347</v>
      </c>
      <c r="F12" s="143">
        <v>159.125229</v>
      </c>
      <c r="G12" s="114">
        <v>784.894684</v>
      </c>
      <c r="H12" s="108">
        <v>403.893394</v>
      </c>
      <c r="I12" s="107"/>
      <c r="J12" s="10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</row>
    <row r="13" spans="3:27" s="15" customFormat="1" ht="12" customHeight="1">
      <c r="C13" s="178"/>
      <c r="D13" s="50" t="s">
        <v>24</v>
      </c>
      <c r="E13" s="115">
        <v>31.639725</v>
      </c>
      <c r="F13" s="141">
        <v>2.215651</v>
      </c>
      <c r="G13" s="115">
        <v>65.658032</v>
      </c>
      <c r="H13" s="109">
        <v>2.677454</v>
      </c>
      <c r="I13" s="107"/>
      <c r="J13" s="10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</row>
    <row r="14" spans="3:27" s="15" customFormat="1" ht="12" customHeight="1">
      <c r="C14" s="179"/>
      <c r="D14" s="49" t="s">
        <v>25</v>
      </c>
      <c r="E14" s="114">
        <v>10.666868</v>
      </c>
      <c r="F14" s="143">
        <v>2.429135</v>
      </c>
      <c r="G14" s="114">
        <v>13.128509</v>
      </c>
      <c r="H14" s="108">
        <v>10.940401</v>
      </c>
      <c r="I14" s="107"/>
      <c r="J14" s="10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</row>
    <row r="15" spans="3:27" s="15" customFormat="1" ht="12" customHeight="1">
      <c r="C15" s="179"/>
      <c r="D15" s="50" t="s">
        <v>26</v>
      </c>
      <c r="E15" s="115">
        <v>3.231883</v>
      </c>
      <c r="F15" s="141">
        <v>8.952313</v>
      </c>
      <c r="G15" s="115">
        <v>19.443054</v>
      </c>
      <c r="H15" s="109">
        <v>97.224139</v>
      </c>
      <c r="I15" s="34"/>
      <c r="J15" s="34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</row>
    <row r="16" spans="3:27" s="15" customFormat="1" ht="12" customHeight="1">
      <c r="C16" s="179"/>
      <c r="D16" s="50" t="s">
        <v>27</v>
      </c>
      <c r="E16" s="115">
        <v>1.877584</v>
      </c>
      <c r="F16" s="141" t="s">
        <v>17</v>
      </c>
      <c r="G16" s="115">
        <v>5.10596</v>
      </c>
      <c r="H16" s="109" t="s">
        <v>17</v>
      </c>
      <c r="I16" s="34"/>
      <c r="J16" s="34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</row>
    <row r="17" spans="3:27" s="15" customFormat="1" ht="12" customHeight="1">
      <c r="C17" s="179"/>
      <c r="D17" s="50" t="s">
        <v>28</v>
      </c>
      <c r="E17" s="115">
        <v>2.065577</v>
      </c>
      <c r="F17" s="141">
        <v>0.000749</v>
      </c>
      <c r="G17" s="115">
        <v>3.00161</v>
      </c>
      <c r="H17" s="109" t="s">
        <v>17</v>
      </c>
      <c r="I17" s="34"/>
      <c r="J17" s="34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</row>
    <row r="18" spans="3:27" s="15" customFormat="1" ht="12" customHeight="1">
      <c r="C18" s="179"/>
      <c r="D18" s="50" t="s">
        <v>29</v>
      </c>
      <c r="E18" s="115">
        <v>54.567236</v>
      </c>
      <c r="F18" s="141">
        <v>0.121825</v>
      </c>
      <c r="G18" s="115">
        <v>121.650197</v>
      </c>
      <c r="H18" s="109">
        <v>0.574628</v>
      </c>
      <c r="I18" s="34"/>
      <c r="J18" s="34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</row>
    <row r="19" spans="3:27" s="15" customFormat="1" ht="12" customHeight="1">
      <c r="C19" s="179"/>
      <c r="D19" s="50" t="s">
        <v>30</v>
      </c>
      <c r="E19" s="115">
        <v>86.867242</v>
      </c>
      <c r="F19" s="141">
        <v>131.835513</v>
      </c>
      <c r="G19" s="115">
        <v>126.438615</v>
      </c>
      <c r="H19" s="109">
        <v>206.515195</v>
      </c>
      <c r="I19" s="34"/>
      <c r="J19" s="34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</row>
    <row r="20" spans="3:27" s="15" customFormat="1" ht="12" customHeight="1">
      <c r="C20" s="179"/>
      <c r="D20" s="50" t="s">
        <v>31</v>
      </c>
      <c r="E20" s="115">
        <v>219.092997</v>
      </c>
      <c r="F20" s="141">
        <v>3.584178</v>
      </c>
      <c r="G20" s="115">
        <v>277.744035</v>
      </c>
      <c r="H20" s="109">
        <v>3.518188</v>
      </c>
      <c r="I20" s="26"/>
      <c r="J20" s="34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</row>
    <row r="21" spans="3:27" s="15" customFormat="1" ht="12" customHeight="1">
      <c r="C21" s="179"/>
      <c r="D21" s="50" t="s">
        <v>32</v>
      </c>
      <c r="E21" s="115">
        <v>74.155222</v>
      </c>
      <c r="F21" s="141">
        <v>8.827979</v>
      </c>
      <c r="G21" s="115">
        <v>143.646507</v>
      </c>
      <c r="H21" s="109">
        <v>73.986647</v>
      </c>
      <c r="I21" s="34"/>
      <c r="J21" s="34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</row>
    <row r="22" spans="3:27" s="15" customFormat="1" ht="12" customHeight="1">
      <c r="C22" s="180"/>
      <c r="D22" s="151" t="s">
        <v>87</v>
      </c>
      <c r="E22" s="117">
        <v>41.5391360000001</v>
      </c>
      <c r="F22" s="152">
        <v>1.1578859999999906</v>
      </c>
      <c r="G22" s="117">
        <v>9.078164999999899</v>
      </c>
      <c r="H22" s="118">
        <v>8.456741999999963</v>
      </c>
      <c r="I22" s="34"/>
      <c r="J22" s="34"/>
      <c r="K22" s="17"/>
      <c r="L22" s="22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</row>
    <row r="23" spans="3:27" s="15" customFormat="1" ht="12" customHeight="1">
      <c r="C23" s="177" t="s">
        <v>18</v>
      </c>
      <c r="D23" s="153" t="s">
        <v>88</v>
      </c>
      <c r="E23" s="139">
        <v>1297.904585</v>
      </c>
      <c r="F23" s="140">
        <v>7089.333929</v>
      </c>
      <c r="G23" s="139">
        <v>1838.21765</v>
      </c>
      <c r="H23" s="144">
        <v>10597.636073</v>
      </c>
      <c r="I23" s="34"/>
      <c r="J23" s="34"/>
      <c r="K23" s="17"/>
      <c r="L23" s="22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</row>
    <row r="24" spans="3:27" s="15" customFormat="1" ht="12" customHeight="1">
      <c r="C24" s="178"/>
      <c r="D24" s="50" t="s">
        <v>24</v>
      </c>
      <c r="E24" s="115">
        <v>75.261828</v>
      </c>
      <c r="F24" s="141">
        <v>20.515812</v>
      </c>
      <c r="G24" s="115">
        <v>116.731843</v>
      </c>
      <c r="H24" s="109">
        <v>59.213997</v>
      </c>
      <c r="I24" s="19"/>
      <c r="J24" s="19"/>
      <c r="K24" s="17"/>
      <c r="L24" s="12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</row>
    <row r="25" spans="3:27" s="15" customFormat="1" ht="12" customHeight="1">
      <c r="C25" s="179"/>
      <c r="D25" s="49" t="s">
        <v>25</v>
      </c>
      <c r="E25" s="114">
        <v>66.528119</v>
      </c>
      <c r="F25" s="143">
        <v>1.346983</v>
      </c>
      <c r="G25" s="114">
        <v>30.309409</v>
      </c>
      <c r="H25" s="108">
        <v>0.938314</v>
      </c>
      <c r="I25" s="19"/>
      <c r="J25" s="19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</row>
    <row r="26" spans="3:27" s="15" customFormat="1" ht="12" customHeight="1">
      <c r="C26" s="179"/>
      <c r="D26" s="50" t="s">
        <v>26</v>
      </c>
      <c r="E26" s="115">
        <v>17.929345</v>
      </c>
      <c r="F26" s="141">
        <v>0.724206</v>
      </c>
      <c r="G26" s="115">
        <v>21.849664</v>
      </c>
      <c r="H26" s="109">
        <v>9.634593</v>
      </c>
      <c r="I26" s="34"/>
      <c r="J26" s="34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3:27" s="15" customFormat="1" ht="12" customHeight="1">
      <c r="C27" s="179"/>
      <c r="D27" s="50" t="s">
        <v>27</v>
      </c>
      <c r="E27" s="115">
        <v>14.248609</v>
      </c>
      <c r="F27" s="141">
        <v>7027.049207</v>
      </c>
      <c r="G27" s="115">
        <v>35.207719</v>
      </c>
      <c r="H27" s="109">
        <v>10423.259416</v>
      </c>
      <c r="I27" s="34"/>
      <c r="J27" s="34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3:8" ht="12" customHeight="1">
      <c r="C28" s="179"/>
      <c r="D28" s="50" t="s">
        <v>28</v>
      </c>
      <c r="E28" s="115">
        <v>2.152496</v>
      </c>
      <c r="F28" s="141" t="s">
        <v>17</v>
      </c>
      <c r="G28" s="115">
        <v>5.66475</v>
      </c>
      <c r="H28" s="109">
        <v>0.099576</v>
      </c>
    </row>
    <row r="29" spans="3:8" ht="12" customHeight="1">
      <c r="C29" s="179"/>
      <c r="D29" s="50" t="s">
        <v>29</v>
      </c>
      <c r="E29" s="115">
        <v>161.455847</v>
      </c>
      <c r="F29" s="141">
        <v>5.616088</v>
      </c>
      <c r="G29" s="115">
        <v>264.850799</v>
      </c>
      <c r="H29" s="109">
        <v>52.898268</v>
      </c>
    </row>
    <row r="30" spans="3:8" ht="12" customHeight="1">
      <c r="C30" s="179"/>
      <c r="D30" s="50" t="s">
        <v>30</v>
      </c>
      <c r="E30" s="115">
        <v>162.107549</v>
      </c>
      <c r="F30" s="141">
        <v>12.475001</v>
      </c>
      <c r="G30" s="115">
        <v>234.851715</v>
      </c>
      <c r="H30" s="109">
        <v>35.518816</v>
      </c>
    </row>
    <row r="31" spans="3:8" ht="12" customHeight="1">
      <c r="C31" s="179"/>
      <c r="D31" s="50" t="s">
        <v>31</v>
      </c>
      <c r="E31" s="115">
        <v>605.8635</v>
      </c>
      <c r="F31" s="141">
        <v>8.293583</v>
      </c>
      <c r="G31" s="115">
        <v>868.23161</v>
      </c>
      <c r="H31" s="109">
        <v>12.365461</v>
      </c>
    </row>
    <row r="32" spans="3:8" ht="12" customHeight="1">
      <c r="C32" s="179"/>
      <c r="D32" s="50" t="s">
        <v>32</v>
      </c>
      <c r="E32" s="115">
        <v>177.74999</v>
      </c>
      <c r="F32" s="141">
        <v>2.366189</v>
      </c>
      <c r="G32" s="115">
        <v>237.174554</v>
      </c>
      <c r="H32" s="109">
        <v>2.121517</v>
      </c>
    </row>
    <row r="33" spans="3:8" ht="12" customHeight="1">
      <c r="C33" s="180"/>
      <c r="D33" s="51" t="s">
        <v>87</v>
      </c>
      <c r="E33" s="135">
        <v>14.60730199999989</v>
      </c>
      <c r="F33" s="142">
        <v>10.946860000000925</v>
      </c>
      <c r="G33" s="135">
        <v>23.345587000000023</v>
      </c>
      <c r="H33" s="110">
        <v>1.5861149999982445</v>
      </c>
    </row>
    <row r="34" spans="3:8" ht="12" customHeight="1">
      <c r="C34" s="149"/>
      <c r="D34" s="191"/>
      <c r="E34" s="148"/>
      <c r="F34" s="148"/>
      <c r="G34" s="148"/>
      <c r="H34" s="148"/>
    </row>
    <row r="35" spans="1:39" s="7" customFormat="1" ht="14.4" customHeight="1">
      <c r="A35" s="25"/>
      <c r="B35" s="25"/>
      <c r="C35" s="77" t="s">
        <v>69</v>
      </c>
      <c r="D35" s="26"/>
      <c r="E35" s="34"/>
      <c r="F35" s="34"/>
      <c r="G35" s="34"/>
      <c r="H35" s="34"/>
      <c r="I35" s="34"/>
      <c r="J35" s="34"/>
      <c r="K35" s="34"/>
      <c r="L35" s="34"/>
      <c r="M35" s="34"/>
      <c r="N35" s="26"/>
      <c r="AF35" s="26"/>
      <c r="AG35" s="26"/>
      <c r="AH35" s="26"/>
      <c r="AI35" s="26"/>
      <c r="AJ35" s="26"/>
      <c r="AK35" s="26"/>
      <c r="AL35" s="26"/>
      <c r="AM35" s="26"/>
    </row>
    <row r="36" spans="1:39" s="7" customFormat="1" ht="15">
      <c r="A36" s="25"/>
      <c r="B36" s="25"/>
      <c r="C36" s="12" t="s">
        <v>33</v>
      </c>
      <c r="D36" s="26"/>
      <c r="E36" s="34"/>
      <c r="F36" s="34"/>
      <c r="G36" s="34"/>
      <c r="H36" s="34"/>
      <c r="I36" s="34"/>
      <c r="J36" s="34"/>
      <c r="K36" s="34"/>
      <c r="L36" s="34"/>
      <c r="M36" s="34"/>
      <c r="N36" s="26"/>
      <c r="AF36" s="26"/>
      <c r="AG36" s="26"/>
      <c r="AH36" s="26"/>
      <c r="AI36" s="26"/>
      <c r="AJ36" s="26"/>
      <c r="AK36" s="26"/>
      <c r="AL36" s="26"/>
      <c r="AM36" s="26"/>
    </row>
    <row r="37" spans="1:39" s="7" customFormat="1" ht="15">
      <c r="A37" s="25"/>
      <c r="B37" s="25"/>
      <c r="C37" s="25"/>
      <c r="D37" s="26"/>
      <c r="E37" s="34"/>
      <c r="F37" s="34"/>
      <c r="G37" s="34"/>
      <c r="H37" s="34"/>
      <c r="I37" s="34"/>
      <c r="J37" s="34"/>
      <c r="K37" s="34"/>
      <c r="L37" s="34"/>
      <c r="M37" s="34"/>
      <c r="N37" s="26"/>
      <c r="AF37" s="26"/>
      <c r="AG37" s="26"/>
      <c r="AH37" s="26"/>
      <c r="AI37" s="26"/>
      <c r="AJ37" s="26"/>
      <c r="AK37" s="26"/>
      <c r="AL37" s="26"/>
      <c r="AM37" s="26"/>
    </row>
    <row r="38" spans="1:39" s="7" customFormat="1" ht="15">
      <c r="A38" s="25"/>
      <c r="B38" s="25"/>
      <c r="C38" s="25"/>
      <c r="D38" s="26"/>
      <c r="E38" s="34"/>
      <c r="F38" s="34"/>
      <c r="G38" s="34"/>
      <c r="H38" s="34"/>
      <c r="I38" s="34"/>
      <c r="J38" s="34"/>
      <c r="K38" s="34"/>
      <c r="L38" s="34"/>
      <c r="M38" s="34"/>
      <c r="N38" s="26"/>
      <c r="AF38" s="26"/>
      <c r="AG38" s="26"/>
      <c r="AH38" s="26"/>
      <c r="AI38" s="26"/>
      <c r="AJ38" s="26"/>
      <c r="AK38" s="26"/>
      <c r="AL38" s="26"/>
      <c r="AM38" s="26"/>
    </row>
    <row r="39" spans="1:39" s="7" customFormat="1" ht="15">
      <c r="A39" s="25"/>
      <c r="B39" s="25"/>
      <c r="C39" s="25"/>
      <c r="D39" s="26"/>
      <c r="E39" s="34"/>
      <c r="F39" s="34"/>
      <c r="G39" s="34"/>
      <c r="H39" s="34"/>
      <c r="I39" s="34"/>
      <c r="J39" s="34"/>
      <c r="K39" s="34"/>
      <c r="L39" s="34"/>
      <c r="M39" s="34"/>
      <c r="N39" s="26"/>
      <c r="AF39" s="26"/>
      <c r="AG39" s="26"/>
      <c r="AH39" s="26"/>
      <c r="AI39" s="26"/>
      <c r="AJ39" s="26"/>
      <c r="AK39" s="26"/>
      <c r="AL39" s="26"/>
      <c r="AM39" s="26"/>
    </row>
    <row r="40" spans="1:39" s="7" customFormat="1" ht="15">
      <c r="A40" s="25"/>
      <c r="B40" s="25"/>
      <c r="C40" s="25"/>
      <c r="D40" s="26"/>
      <c r="E40" s="34"/>
      <c r="F40" s="34"/>
      <c r="G40" s="34"/>
      <c r="H40" s="34"/>
      <c r="I40" s="34"/>
      <c r="J40" s="34"/>
      <c r="K40" s="34"/>
      <c r="L40" s="34"/>
      <c r="M40" s="34"/>
      <c r="N40" s="26"/>
      <c r="AF40" s="26"/>
      <c r="AG40" s="26"/>
      <c r="AH40" s="26"/>
      <c r="AI40" s="26"/>
      <c r="AJ40" s="26"/>
      <c r="AK40" s="26"/>
      <c r="AL40" s="26"/>
      <c r="AM40" s="26"/>
    </row>
    <row r="41" spans="1:39" s="7" customFormat="1" ht="15">
      <c r="A41" s="25"/>
      <c r="B41" s="25"/>
      <c r="C41" s="25"/>
      <c r="D41" s="26"/>
      <c r="E41" s="34"/>
      <c r="F41" s="34"/>
      <c r="G41" s="34"/>
      <c r="H41" s="34"/>
      <c r="I41" s="34"/>
      <c r="J41" s="34"/>
      <c r="K41" s="34"/>
      <c r="L41" s="34"/>
      <c r="M41" s="34"/>
      <c r="N41" s="26"/>
      <c r="AF41" s="26"/>
      <c r="AG41" s="26"/>
      <c r="AH41" s="26"/>
      <c r="AI41" s="26"/>
      <c r="AJ41" s="26"/>
      <c r="AK41" s="26"/>
      <c r="AL41" s="26"/>
      <c r="AM41" s="26"/>
    </row>
    <row r="42" spans="1:39" s="7" customFormat="1" ht="15">
      <c r="A42" s="25"/>
      <c r="B42" s="25"/>
      <c r="C42" s="25"/>
      <c r="D42" s="26"/>
      <c r="E42" s="34"/>
      <c r="F42" s="34"/>
      <c r="G42" s="34"/>
      <c r="H42" s="34"/>
      <c r="I42" s="34"/>
      <c r="J42" s="34"/>
      <c r="K42" s="34"/>
      <c r="L42" s="34"/>
      <c r="M42" s="34"/>
      <c r="N42" s="26"/>
      <c r="AF42" s="26"/>
      <c r="AG42" s="26"/>
      <c r="AH42" s="26"/>
      <c r="AI42" s="26"/>
      <c r="AJ42" s="26"/>
      <c r="AK42" s="26"/>
      <c r="AL42" s="26"/>
      <c r="AM42" s="26"/>
    </row>
    <row r="43" spans="1:39" s="7" customFormat="1" ht="15">
      <c r="A43" s="25"/>
      <c r="B43" s="25"/>
      <c r="C43" s="25"/>
      <c r="D43" s="26"/>
      <c r="E43" s="34"/>
      <c r="F43" s="34"/>
      <c r="G43" s="34"/>
      <c r="H43" s="34"/>
      <c r="I43" s="34"/>
      <c r="J43" s="34"/>
      <c r="K43" s="34"/>
      <c r="L43" s="34"/>
      <c r="M43" s="34"/>
      <c r="N43" s="26"/>
      <c r="AF43" s="26"/>
      <c r="AG43" s="26"/>
      <c r="AH43" s="26"/>
      <c r="AI43" s="26"/>
      <c r="AJ43" s="26"/>
      <c r="AK43" s="26"/>
      <c r="AL43" s="26"/>
      <c r="AM43" s="26"/>
    </row>
    <row r="44" spans="1:39" s="7" customFormat="1" ht="15">
      <c r="A44" s="25"/>
      <c r="B44" s="25"/>
      <c r="C44" s="25"/>
      <c r="D44" s="26"/>
      <c r="E44" s="34"/>
      <c r="F44" s="34"/>
      <c r="G44" s="34"/>
      <c r="H44" s="34"/>
      <c r="I44" s="34"/>
      <c r="J44" s="34"/>
      <c r="K44" s="34"/>
      <c r="L44" s="34"/>
      <c r="M44" s="34"/>
      <c r="N44" s="26"/>
      <c r="AF44" s="26"/>
      <c r="AG44" s="26"/>
      <c r="AH44" s="26"/>
      <c r="AI44" s="26"/>
      <c r="AJ44" s="26"/>
      <c r="AK44" s="26"/>
      <c r="AL44" s="26"/>
      <c r="AM44" s="26"/>
    </row>
    <row r="45" spans="1:39" s="7" customFormat="1" ht="15">
      <c r="A45" s="25"/>
      <c r="B45" s="25"/>
      <c r="C45" s="26"/>
      <c r="D45" s="26"/>
      <c r="E45" s="34"/>
      <c r="F45" s="34"/>
      <c r="G45" s="34"/>
      <c r="H45" s="34"/>
      <c r="I45" s="34"/>
      <c r="J45" s="34"/>
      <c r="K45" s="34"/>
      <c r="L45" s="34"/>
      <c r="M45" s="34"/>
      <c r="N45" s="26"/>
      <c r="AF45" s="26"/>
      <c r="AG45" s="26"/>
      <c r="AH45" s="26"/>
      <c r="AI45" s="26"/>
      <c r="AJ45" s="26"/>
      <c r="AK45" s="26"/>
      <c r="AL45" s="26"/>
      <c r="AM45" s="26"/>
    </row>
    <row r="46" ht="12" customHeight="1"/>
  </sheetData>
  <mergeCells count="6">
    <mergeCell ref="C23:C33"/>
    <mergeCell ref="C12:C22"/>
    <mergeCell ref="E10:F10"/>
    <mergeCell ref="G10:H10"/>
    <mergeCell ref="C10:C11"/>
    <mergeCell ref="D10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Collet</dc:creator>
  <cp:keywords/>
  <dc:description/>
  <cp:lastModifiedBy>Daniel Ganea</cp:lastModifiedBy>
  <dcterms:created xsi:type="dcterms:W3CDTF">2015-06-05T18:17:20Z</dcterms:created>
  <dcterms:modified xsi:type="dcterms:W3CDTF">2021-05-27T12:14:38Z</dcterms:modified>
  <cp:category/>
  <cp:version/>
  <cp:contentType/>
  <cp:contentStatus/>
</cp:coreProperties>
</file>