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2.xml" ContentType="application/vnd.ms-office.chartcolorstyle+xml"/>
  <Override PartName="/xl/charts/style1.xml" ContentType="application/vnd.ms-office.chartstyle+xml"/>
  <Override PartName="/xl/charts/style12.xml" ContentType="application/vnd.ms-office.chartstyle+xml"/>
  <Override PartName="/xl/charts/style11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11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1.xml" ContentType="application/vnd.ms-office.chartcolorstyle+xml"/>
  <Override PartName="/xl/charts/colors8.xml" ContentType="application/vnd.ms-office.chartcolorstyle+xml"/>
  <Override PartName="/xl/charts/colors10.xml" ContentType="application/vnd.ms-office.chartcolorstyle+xml"/>
  <Override PartName="/xl/charts/style8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189" windowHeight="7029" activeTab="0"/>
  </bookViews>
  <sheets>
    <sheet name="Fig 1" sheetId="1" r:id="rId1"/>
    <sheet name="Fig 2" sheetId="9" r:id="rId2"/>
    <sheet name="Fig 3 &amp; 4" sheetId="14" r:id="rId3"/>
    <sheet name="Fig 5" sheetId="4" r:id="rId4"/>
    <sheet name="Fig 6 &amp; 7" sheetId="17" r:id="rId5"/>
    <sheet name="Fig 8" sheetId="13" r:id="rId6"/>
    <sheet name="Fig 9" sheetId="16" r:id="rId7"/>
    <sheet name="Fig 10 &amp; 11" sheetId="5" r:id="rId8"/>
  </sheets>
  <externalReferences>
    <externalReference r:id="rId11"/>
  </externalReferences>
  <definedNames>
    <definedName name="_xlnm._FilterDatabase" localSheetId="7" hidden="1">'Fig 10 &amp; 11'!$I$8:$L$8</definedName>
    <definedName name="_xlnm._FilterDatabase" localSheetId="4" hidden="1">'Fig 6 &amp; 7'!$A$7:$J$7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<sst xmlns="http://schemas.openxmlformats.org/spreadsheetml/2006/main" count="732" uniqueCount="214">
  <si>
    <t>Active population</t>
  </si>
  <si>
    <t>Outside the labour force</t>
  </si>
  <si>
    <t>Unemployment</t>
  </si>
  <si>
    <t>Total employment</t>
  </si>
  <si>
    <r>
      <t>Source:</t>
    </r>
    <r>
      <rPr>
        <sz val="9"/>
        <color theme="1"/>
        <rFont val="Arial"/>
        <family val="2"/>
      </rPr>
      <t xml:space="preserve"> Eurostat (online data code: lfsi_emp_q)</t>
    </r>
  </si>
  <si>
    <t>Total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</si>
  <si>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</si>
  <si>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</si>
  <si>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</si>
  <si>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</si>
  <si>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</si>
  <si>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</si>
  <si>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</si>
  <si>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</si>
  <si>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</si>
  <si>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France (metropolitan)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</si>
  <si>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</si>
  <si>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</si>
  <si>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</si>
  <si>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</si>
  <si>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</si>
  <si>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</si>
  <si>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</si>
  <si>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</si>
  <si>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</si>
  <si>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</si>
  <si>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</si>
  <si>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</si>
  <si>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</si>
  <si>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</si>
  <si>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</si>
  <si>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</si>
  <si>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</si>
  <si>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</si>
  <si>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</si>
  <si>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</si>
  <si>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North Macedonia</t>
  </si>
  <si>
    <t>Serbia</t>
  </si>
  <si>
    <t>Turkey</t>
  </si>
  <si>
    <t>EU-27</t>
  </si>
  <si>
    <t>Germany</t>
  </si>
  <si>
    <t>Men</t>
  </si>
  <si>
    <t>Women</t>
  </si>
  <si>
    <t>From 15 to 24 years</t>
  </si>
  <si>
    <t>From 25 to 54 years</t>
  </si>
  <si>
    <t>From 55 to 64 years</t>
  </si>
  <si>
    <t>Part-time</t>
  </si>
  <si>
    <t>Temporary contracts</t>
  </si>
  <si>
    <t>Iceland</t>
  </si>
  <si>
    <t>Active population 15-24</t>
  </si>
  <si>
    <t>Employment 15-24</t>
  </si>
  <si>
    <t>Active population 25-54</t>
  </si>
  <si>
    <t>Employment 25-54</t>
  </si>
  <si>
    <t>Active population 55-64</t>
  </si>
  <si>
    <t>Employment 55-64</t>
  </si>
  <si>
    <t>Employment rates</t>
  </si>
  <si>
    <t>Thousand persons</t>
  </si>
  <si>
    <t>Part-time employment</t>
  </si>
  <si>
    <t>Evolution</t>
  </si>
  <si>
    <t>Underemployed part-time workers</t>
  </si>
  <si>
    <r>
      <t>Source:</t>
    </r>
    <r>
      <rPr>
        <sz val="9"/>
        <color theme="1"/>
        <rFont val="Arial"/>
        <family val="2"/>
      </rPr>
      <t xml:space="preserve"> Eurostat (online data code: lfsi_pt_q and lfsi_sup_q)</t>
    </r>
  </si>
  <si>
    <r>
      <t>Source:</t>
    </r>
    <r>
      <rPr>
        <sz val="12"/>
        <color theme="1"/>
        <rFont val="Arial"/>
        <family val="2"/>
      </rPr>
      <t xml:space="preserve"> Eurostat (online data code: lfsi_pt_q and lfsi_emp_q)</t>
    </r>
  </si>
  <si>
    <t>Low</t>
  </si>
  <si>
    <t>Medium</t>
  </si>
  <si>
    <t>High</t>
  </si>
  <si>
    <r>
      <t>Source:</t>
    </r>
    <r>
      <rPr>
        <sz val="9"/>
        <rFont val="Arial"/>
        <family val="2"/>
      </rPr>
      <t xml:space="preserve"> Eurostat (online data code: lfsi_educ_q)</t>
    </r>
  </si>
  <si>
    <t>Total 15-24</t>
  </si>
  <si>
    <t>Men 15-24</t>
  </si>
  <si>
    <t>Women 15-24</t>
  </si>
  <si>
    <t>Men 25-54</t>
  </si>
  <si>
    <t>Women 25-54</t>
  </si>
  <si>
    <t>Men 55-64</t>
  </si>
  <si>
    <t>Women 55-64</t>
  </si>
  <si>
    <t>Total 25-54</t>
  </si>
  <si>
    <t>Total 55-64</t>
  </si>
  <si>
    <t>Source: Eurostat (online data code: lfsi_emp_q)</t>
  </si>
  <si>
    <t xml:space="preserve">Note: German data is not available for 2020Q2 except for undermployed part-time workers for which the data includes a break in time series and are provisional. </t>
  </si>
  <si>
    <t>For broken y axis</t>
  </si>
  <si>
    <t>Labels</t>
  </si>
  <si>
    <t>Xpos</t>
  </si>
  <si>
    <t>Ypos</t>
  </si>
  <si>
    <t>Break</t>
  </si>
  <si>
    <t>Before</t>
  </si>
  <si>
    <t>Time</t>
  </si>
  <si>
    <t>SEX</t>
  </si>
  <si>
    <t>GEO</t>
  </si>
  <si>
    <t>European Union - 27 countries (from 2020)</t>
  </si>
  <si>
    <t>INDIC_EM</t>
  </si>
  <si>
    <t>Total employment (resident population concept - LFS)</t>
  </si>
  <si>
    <t xml:space="preserve">Note: German data is low reliable and provisional data in 2020Q2. Break in series was also reported by Germany in 2020Q1 </t>
  </si>
  <si>
    <t>Females</t>
  </si>
  <si>
    <t>Males</t>
  </si>
  <si>
    <t>From 15 to 64 years</t>
  </si>
  <si>
    <t>AGE/TIME</t>
  </si>
  <si>
    <t>TEMPORARY CONTRACTS</t>
  </si>
  <si>
    <t>TOTAL EMPLOYMENT</t>
  </si>
  <si>
    <t>Share in the total temporary contracts 15-64</t>
  </si>
  <si>
    <t>Share in the total employment 15-64</t>
  </si>
  <si>
    <t>Share of temporary contracts in employment</t>
  </si>
  <si>
    <t>Evolution of employment and active population in the EU</t>
  </si>
  <si>
    <t>(people aged 20-64, in % of the total population)</t>
  </si>
  <si>
    <t>Change in the employment rate by sex and country</t>
  </si>
  <si>
    <t>Employment rate by age group and sex in the EU</t>
  </si>
  <si>
    <t>Employment rate by sex and educational attainment level in the EU</t>
  </si>
  <si>
    <t>Evolution of part-time employment and temporary contracts Vs total employment in the EU</t>
  </si>
  <si>
    <t>Temporary contracts by country</t>
  </si>
  <si>
    <t>Part-time employment and underemployed part-time workers by country</t>
  </si>
  <si>
    <t>Evolution of employment and active population by age group in the EU</t>
  </si>
  <si>
    <t>(in percentage points)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</si>
  <si>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</si>
  <si>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</si>
  <si>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</si>
  <si>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</si>
  <si>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</si>
  <si>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</si>
  <si>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</si>
  <si>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</si>
  <si>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</si>
  <si>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</si>
  <si>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</si>
  <si>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</si>
  <si>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</si>
  <si>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</si>
  <si>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</si>
  <si>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</si>
  <si>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</si>
  <si>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</si>
  <si>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</si>
  <si>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</si>
  <si>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</si>
  <si>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</si>
  <si>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</si>
  <si>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</si>
  <si>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</si>
  <si>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</si>
  <si>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</si>
  <si>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</si>
  <si>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</si>
  <si>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</si>
  <si>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</si>
  <si>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</si>
  <si>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</si>
  <si>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</si>
  <si>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</si>
  <si>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</si>
  <si>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</si>
  <si>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</si>
  <si>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</si>
  <si>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</si>
  <si>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</si>
  <si>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</si>
  <si>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</si>
  <si>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</si>
  <si>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</si>
  <si>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</si>
  <si>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</si>
  <si>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</si>
  <si>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</si>
  <si>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</si>
  <si>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</si>
  <si>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</si>
  <si>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</si>
  <si>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</si>
  <si>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</si>
  <si>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</si>
  <si>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</si>
  <si>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</si>
  <si>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</si>
  <si>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</si>
  <si>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</si>
  <si>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</si>
  <si>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</si>
  <si>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</si>
  <si>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</si>
  <si>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</si>
  <si>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</si>
  <si>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</si>
  <si>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</si>
  <si>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</si>
  <si>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</si>
  <si>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</si>
  <si>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</si>
  <si>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</si>
  <si>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</si>
  <si>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</si>
  <si>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</si>
  <si>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</si>
  <si>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</si>
  <si>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</si>
  <si>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</si>
  <si>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</si>
  <si>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</si>
  <si>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(Q1 2000-Q3 2020, in % of the total population)</t>
  </si>
  <si>
    <t>Y15-24</t>
  </si>
  <si>
    <t>Y25-54</t>
  </si>
  <si>
    <t>Y55-64</t>
  </si>
  <si>
    <t>Employment rate by sex and country, Q3 2020</t>
  </si>
  <si>
    <t>(people aged 20-64, Q3 2020 compared with Q4 2019, in percentage points)</t>
  </si>
  <si>
    <t>Change in p.p. Q4 2019 - Q3 2020</t>
  </si>
  <si>
    <t>F</t>
  </si>
  <si>
    <t>M</t>
  </si>
  <si>
    <t>T</t>
  </si>
  <si>
    <t>Change in the employment rate by age group and country, Q4 2019-Q3 2020</t>
  </si>
  <si>
    <t>(people aged 20-64, Q1 2005-Q3 2020, in % of the total population)</t>
  </si>
  <si>
    <r>
      <t>(</t>
    </r>
    <r>
      <rPr>
        <sz val="10"/>
        <color rgb="FF000000"/>
        <rFont val="Arial"/>
        <family val="2"/>
      </rPr>
      <t>people aged 20-64, Q1 2008-Q3 2020</t>
    </r>
    <r>
      <rPr>
        <b/>
        <sz val="10"/>
        <color rgb="FF000000"/>
        <rFont val="Arial"/>
        <family val="2"/>
      </rPr>
      <t xml:space="preserve">, </t>
    </r>
    <r>
      <rPr>
        <sz val="10"/>
        <color rgb="FF000000"/>
        <rFont val="Arial"/>
        <family val="2"/>
      </rPr>
      <t>in thousand persons)</t>
    </r>
  </si>
  <si>
    <t>(people aged 20-64, Q4 2019 and Q3 2020, in % of total employment)</t>
  </si>
  <si>
    <t>Q4 2019-Part-time employment</t>
  </si>
  <si>
    <t>Q3 2020-Part-time employment</t>
  </si>
  <si>
    <t xml:space="preserve"> Q4 2019-Underemployed part-time workers</t>
  </si>
  <si>
    <t>Q3 2020-Underemployed part-time workers</t>
  </si>
  <si>
    <t>(people aged 20-64, Q1 2000-Q3 2020, in % of the total population)</t>
  </si>
  <si>
    <t>Ad-hoc data</t>
  </si>
  <si>
    <t>Shares Q4 2019</t>
  </si>
  <si>
    <t>Shares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</si>
</sst>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\ ##0"/>
    <numFmt numFmtId="167" formatCode="0.0%"/>
    <numFmt numFmtId="168" formatCode="_(* #,##0.0_);_(* \(#,##0.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>
        <color rgb="FF000000"/>
      </left>
      <right/>
      <top style="hair">
        <color rgb="FFC0C0C0"/>
      </top>
      <bottom/>
    </border>
    <border>
      <left/>
      <right style="medium">
        <color rgb="FF000000"/>
      </right>
      <top style="hair">
        <color rgb="FFC0C0C0"/>
      </top>
      <bottom/>
    </border>
    <border>
      <left style="medium">
        <color rgb="FF000000"/>
      </left>
      <right/>
      <top style="hair">
        <color rgb="FFC0C0C0"/>
      </top>
      <bottom style="hair">
        <color rgb="FFC0C0C0"/>
      </bottom>
    </border>
    <border>
      <left/>
      <right style="medium">
        <color rgb="FF000000"/>
      </right>
      <top style="hair">
        <color rgb="FFC0C0C0"/>
      </top>
      <bottom style="hair">
        <color rgb="FFC0C0C0"/>
      </bottom>
    </border>
    <border>
      <left style="medium">
        <color rgb="FF000000"/>
      </left>
      <right/>
      <top/>
      <bottom style="hair">
        <color rgb="FFC0C0C0"/>
      </bottom>
    </border>
    <border>
      <left/>
      <right style="medium">
        <color rgb="FF000000"/>
      </right>
      <top/>
      <bottom style="hair">
        <color rgb="FFC0C0C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/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medium">
        <color rgb="FF000000"/>
      </left>
      <right/>
      <top style="thin">
        <color rgb="FF000000"/>
      </top>
      <bottom style="hair">
        <color rgb="FFC0C0C0"/>
      </bottom>
    </border>
    <border>
      <left/>
      <right style="medium">
        <color rgb="FF000000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2" borderId="4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6" fillId="2" borderId="0" xfId="20" applyFont="1" applyFill="1">
      <alignment/>
      <protection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7" fillId="3" borderId="10" xfId="20" applyNumberFormat="1" applyFont="1" applyFill="1" applyBorder="1" applyAlignment="1">
      <alignment horizontal="center" vertical="center"/>
      <protection/>
    </xf>
    <xf numFmtId="165" fontId="6" fillId="2" borderId="11" xfId="20" applyNumberFormat="1" applyFont="1" applyFill="1" applyBorder="1" applyAlignment="1">
      <alignment/>
      <protection/>
    </xf>
    <xf numFmtId="165" fontId="6" fillId="2" borderId="12" xfId="20" applyNumberFormat="1" applyFont="1" applyFill="1" applyBorder="1" applyAlignment="1">
      <alignment/>
      <protection/>
    </xf>
    <xf numFmtId="0" fontId="7" fillId="3" borderId="13" xfId="20" applyNumberFormat="1" applyFont="1" applyFill="1" applyBorder="1" applyAlignment="1">
      <alignment horizontal="center" vertical="center"/>
      <protection/>
    </xf>
    <xf numFmtId="165" fontId="6" fillId="2" borderId="14" xfId="20" applyNumberFormat="1" applyFont="1" applyFill="1" applyBorder="1" applyAlignment="1">
      <alignment/>
      <protection/>
    </xf>
    <xf numFmtId="165" fontId="6" fillId="2" borderId="15" xfId="20" applyNumberFormat="1" applyFont="1" applyFill="1" applyBorder="1" applyAlignment="1">
      <alignment/>
      <protection/>
    </xf>
    <xf numFmtId="0" fontId="7" fillId="3" borderId="9" xfId="20" applyNumberFormat="1" applyFont="1" applyFill="1" applyBorder="1" applyAlignment="1">
      <alignment horizontal="center" vertical="center"/>
      <protection/>
    </xf>
    <xf numFmtId="165" fontId="6" fillId="2" borderId="16" xfId="20" applyNumberFormat="1" applyFont="1" applyFill="1" applyBorder="1" applyAlignment="1">
      <alignment/>
      <protection/>
    </xf>
    <xf numFmtId="165" fontId="6" fillId="2" borderId="8" xfId="20" applyNumberFormat="1" applyFont="1" applyFill="1" applyBorder="1" applyAlignment="1">
      <alignment/>
      <protection/>
    </xf>
    <xf numFmtId="165" fontId="6" fillId="2" borderId="0" xfId="20" applyNumberFormat="1" applyFont="1" applyFill="1">
      <alignment/>
      <protection/>
    </xf>
    <xf numFmtId="0" fontId="7" fillId="3" borderId="17" xfId="20" applyFont="1" applyFill="1" applyBorder="1" applyAlignment="1">
      <alignment horizontal="center" vertical="center"/>
      <protection/>
    </xf>
    <xf numFmtId="0" fontId="5" fillId="2" borderId="0" xfId="20" applyFont="1" applyFill="1">
      <alignment/>
      <protection/>
    </xf>
    <xf numFmtId="0" fontId="1" fillId="2" borderId="0" xfId="20" applyNumberFormat="1" applyFont="1" applyFill="1" applyBorder="1" applyAlignment="1">
      <alignment/>
      <protection/>
    </xf>
    <xf numFmtId="0" fontId="5" fillId="2" borderId="0" xfId="20" applyFill="1">
      <alignment/>
      <protection/>
    </xf>
    <xf numFmtId="0" fontId="1" fillId="2" borderId="0" xfId="0" applyNumberFormat="1" applyFont="1" applyFill="1" applyBorder="1" applyAlignment="1">
      <alignment/>
    </xf>
    <xf numFmtId="0" fontId="0" fillId="2" borderId="0" xfId="0" applyFill="1"/>
    <xf numFmtId="0" fontId="7" fillId="3" borderId="5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/>
    </xf>
    <xf numFmtId="0" fontId="0" fillId="2" borderId="0" xfId="0" applyFill="1" applyBorder="1"/>
    <xf numFmtId="0" fontId="4" fillId="0" borderId="0" xfId="0" applyFont="1" applyBorder="1" applyAlignment="1">
      <alignment/>
    </xf>
    <xf numFmtId="0" fontId="7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/>
    </xf>
    <xf numFmtId="0" fontId="7" fillId="2" borderId="18" xfId="20" applyNumberFormat="1" applyFont="1" applyFill="1" applyBorder="1" applyAlignment="1">
      <alignment horizontal="left"/>
      <protection/>
    </xf>
    <xf numFmtId="0" fontId="7" fillId="2" borderId="19" xfId="20" applyNumberFormat="1" applyFont="1" applyFill="1" applyBorder="1" applyAlignment="1">
      <alignment horizontal="left"/>
      <protection/>
    </xf>
    <xf numFmtId="0" fontId="7" fillId="3" borderId="20" xfId="20" applyNumberFormat="1" applyFont="1" applyFill="1" applyBorder="1" applyAlignment="1">
      <alignment horizontal="center" vertical="center"/>
      <protection/>
    </xf>
    <xf numFmtId="0" fontId="7" fillId="3" borderId="21" xfId="20" applyNumberFormat="1" applyFont="1" applyFill="1" applyBorder="1" applyAlignment="1">
      <alignment horizontal="center" vertical="center"/>
      <protection/>
    </xf>
    <xf numFmtId="165" fontId="1" fillId="4" borderId="22" xfId="0" applyNumberFormat="1" applyFont="1" applyFill="1" applyBorder="1" applyAlignment="1">
      <alignment/>
    </xf>
    <xf numFmtId="0" fontId="7" fillId="4" borderId="22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" xfId="0" applyFill="1" applyBorder="1"/>
    <xf numFmtId="0" fontId="10" fillId="2" borderId="0" xfId="20" applyFont="1" applyFill="1" applyAlignment="1">
      <alignment/>
      <protection/>
    </xf>
    <xf numFmtId="0" fontId="3" fillId="3" borderId="17" xfId="0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4" xfId="0" applyFill="1" applyBorder="1"/>
    <xf numFmtId="0" fontId="3" fillId="3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19" xfId="20" applyNumberFormat="1" applyFont="1" applyFill="1" applyBorder="1" applyAlignment="1">
      <alignment/>
      <protection/>
    </xf>
    <xf numFmtId="3" fontId="1" fillId="2" borderId="19" xfId="20" applyNumberFormat="1" applyFont="1" applyFill="1" applyBorder="1" applyAlignment="1">
      <alignment/>
      <protection/>
    </xf>
    <xf numFmtId="167" fontId="5" fillId="2" borderId="0" xfId="15" applyNumberFormat="1" applyFont="1" applyFill="1"/>
    <xf numFmtId="0" fontId="14" fillId="0" borderId="0" xfId="0" applyFont="1"/>
    <xf numFmtId="166" fontId="14" fillId="0" borderId="0" xfId="0" applyNumberFormat="1" applyFont="1"/>
    <xf numFmtId="166" fontId="14" fillId="0" borderId="0" xfId="18" applyNumberFormat="1" applyFont="1"/>
    <xf numFmtId="0" fontId="7" fillId="3" borderId="10" xfId="20" applyNumberFormat="1" applyFont="1" applyFill="1" applyBorder="1" applyAlignment="1">
      <alignment horizontal="center" vertical="center" wrapText="1"/>
      <protection/>
    </xf>
    <xf numFmtId="0" fontId="7" fillId="3" borderId="29" xfId="20" applyNumberFormat="1" applyFont="1" applyFill="1" applyBorder="1" applyAlignment="1">
      <alignment horizontal="center" vertical="center" wrapText="1"/>
      <protection/>
    </xf>
    <xf numFmtId="0" fontId="12" fillId="3" borderId="29" xfId="20" applyNumberFormat="1" applyFont="1" applyFill="1" applyBorder="1" applyAlignment="1">
      <alignment horizontal="center" vertical="center" wrapText="1"/>
      <protection/>
    </xf>
    <xf numFmtId="0" fontId="1" fillId="2" borderId="18" xfId="20" applyNumberFormat="1" applyFont="1" applyFill="1" applyBorder="1" applyAlignment="1">
      <alignment/>
      <protection/>
    </xf>
    <xf numFmtId="3" fontId="1" fillId="2" borderId="18" xfId="20" applyNumberFormat="1" applyFont="1" applyFill="1" applyBorder="1" applyAlignment="1">
      <alignment/>
      <protection/>
    </xf>
    <xf numFmtId="3" fontId="13" fillId="2" borderId="18" xfId="20" applyNumberFormat="1" applyFont="1" applyFill="1" applyBorder="1" applyAlignment="1">
      <alignment/>
      <protection/>
    </xf>
    <xf numFmtId="167" fontId="1" fillId="2" borderId="18" xfId="15" applyNumberFormat="1" applyFont="1" applyFill="1" applyBorder="1"/>
    <xf numFmtId="167" fontId="1" fillId="2" borderId="18" xfId="15" applyNumberFormat="1" applyFont="1" applyFill="1" applyBorder="1" applyAlignment="1">
      <alignment/>
    </xf>
    <xf numFmtId="3" fontId="13" fillId="2" borderId="19" xfId="20" applyNumberFormat="1" applyFont="1" applyFill="1" applyBorder="1" applyAlignment="1">
      <alignment/>
      <protection/>
    </xf>
    <xf numFmtId="167" fontId="1" fillId="2" borderId="19" xfId="15" applyNumberFormat="1" applyFont="1" applyFill="1" applyBorder="1"/>
    <xf numFmtId="0" fontId="7" fillId="3" borderId="0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7" fillId="3" borderId="22" xfId="20" applyFont="1" applyFill="1" applyBorder="1" applyAlignment="1">
      <alignment horizontal="center" vertical="center"/>
      <protection/>
    </xf>
    <xf numFmtId="0" fontId="7" fillId="3" borderId="2" xfId="20" applyFont="1" applyFill="1" applyBorder="1" applyAlignment="1">
      <alignment horizontal="center" vertical="center"/>
      <protection/>
    </xf>
    <xf numFmtId="0" fontId="6" fillId="2" borderId="17" xfId="20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7" fillId="2" borderId="17" xfId="20" applyFont="1" applyFill="1" applyBorder="1" applyAlignment="1">
      <alignment horizontal="left" wrapText="1"/>
      <protection/>
    </xf>
    <xf numFmtId="0" fontId="7" fillId="2" borderId="1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0" fontId="7" fillId="2" borderId="0" xfId="20" applyFont="1" applyFill="1" applyBorder="1" applyAlignment="1">
      <alignment horizontal="left" wrapText="1"/>
      <protection/>
    </xf>
    <xf numFmtId="0" fontId="6" fillId="2" borderId="0" xfId="20" applyFont="1" applyFill="1" applyBorder="1">
      <alignment/>
      <protection/>
    </xf>
    <xf numFmtId="9" fontId="6" fillId="2" borderId="1" xfId="15" applyFont="1" applyFill="1" applyBorder="1"/>
    <xf numFmtId="167" fontId="6" fillId="2" borderId="17" xfId="15" applyNumberFormat="1" applyFont="1" applyFill="1" applyBorder="1"/>
    <xf numFmtId="167" fontId="6" fillId="2" borderId="1" xfId="15" applyNumberFormat="1" applyFont="1" applyFill="1" applyBorder="1"/>
    <xf numFmtId="0" fontId="7" fillId="2" borderId="4" xfId="20" applyFont="1" applyFill="1" applyBorder="1" applyAlignment="1">
      <alignment horizontal="left" wrapText="1"/>
      <protection/>
    </xf>
    <xf numFmtId="167" fontId="6" fillId="2" borderId="2" xfId="15" applyNumberFormat="1" applyFont="1" applyFill="1" applyBorder="1"/>
    <xf numFmtId="9" fontId="6" fillId="2" borderId="4" xfId="15" applyFont="1" applyFill="1" applyBorder="1"/>
    <xf numFmtId="0" fontId="7" fillId="2" borderId="5" xfId="20" applyFont="1" applyFill="1" applyBorder="1" applyAlignment="1">
      <alignment horizontal="left" wrapText="1"/>
      <protection/>
    </xf>
    <xf numFmtId="0" fontId="6" fillId="2" borderId="5" xfId="20" applyFont="1" applyFill="1" applyBorder="1">
      <alignment/>
      <protection/>
    </xf>
    <xf numFmtId="167" fontId="6" fillId="2" borderId="5" xfId="15" applyNumberFormat="1" applyFont="1" applyFill="1" applyBorder="1"/>
    <xf numFmtId="9" fontId="6" fillId="2" borderId="0" xfId="15" applyFont="1" applyFill="1" applyBorder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0" fontId="0" fillId="4" borderId="30" xfId="0" applyFill="1" applyBorder="1"/>
    <xf numFmtId="0" fontId="0" fillId="2" borderId="2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0" fillId="2" borderId="35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6" xfId="0" applyFill="1" applyBorder="1"/>
    <xf numFmtId="0" fontId="0" fillId="2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readingOrder="1"/>
    </xf>
    <xf numFmtId="0" fontId="11" fillId="5" borderId="0" xfId="0" applyFont="1" applyFill="1" applyBorder="1"/>
    <xf numFmtId="0" fontId="0" fillId="2" borderId="0" xfId="0" applyNumberFormat="1" applyFill="1" applyBorder="1"/>
    <xf numFmtId="0" fontId="7" fillId="3" borderId="0" xfId="0" applyNumberFormat="1" applyFont="1" applyFill="1" applyBorder="1" applyAlignment="1">
      <alignment horizontal="center" vertical="center"/>
    </xf>
    <xf numFmtId="168" fontId="2" fillId="2" borderId="0" xfId="18" applyNumberFormat="1" applyFont="1" applyFill="1"/>
    <xf numFmtId="3" fontId="5" fillId="2" borderId="0" xfId="20" applyNumberFormat="1" applyFill="1">
      <alignment/>
      <protection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7" fillId="3" borderId="11" xfId="20" applyNumberFormat="1" applyFont="1" applyFill="1" applyBorder="1" applyAlignment="1">
      <alignment horizontal="center" vertical="center"/>
      <protection/>
    </xf>
    <xf numFmtId="0" fontId="7" fillId="3" borderId="3" xfId="20" applyNumberFormat="1" applyFont="1" applyFill="1" applyBorder="1" applyAlignment="1">
      <alignment horizontal="center" vertical="center"/>
      <protection/>
    </xf>
    <xf numFmtId="0" fontId="7" fillId="3" borderId="44" xfId="20" applyNumberFormat="1" applyFont="1" applyFill="1" applyBorder="1" applyAlignment="1">
      <alignment horizontal="center" vertical="center"/>
      <protection/>
    </xf>
    <xf numFmtId="0" fontId="7" fillId="3" borderId="17" xfId="20" applyNumberFormat="1" applyFont="1" applyFill="1" applyBorder="1" applyAlignment="1">
      <alignment horizontal="center" vertical="center"/>
      <protection/>
    </xf>
    <xf numFmtId="0" fontId="7" fillId="3" borderId="45" xfId="20" applyNumberFormat="1" applyFont="1" applyFill="1" applyBorder="1" applyAlignment="1">
      <alignment horizontal="center" vertical="center"/>
      <protection/>
    </xf>
    <xf numFmtId="0" fontId="3" fillId="3" borderId="4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5" fillId="2" borderId="22" xfId="20" applyFill="1" applyBorder="1" applyAlignment="1">
      <alignment horizontal="center"/>
      <protection/>
    </xf>
    <xf numFmtId="0" fontId="5" fillId="6" borderId="22" xfId="20" applyFill="1" applyBorder="1" applyAlignment="1">
      <alignment horizontal="center"/>
      <protection/>
    </xf>
    <xf numFmtId="0" fontId="7" fillId="3" borderId="17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/>
    </xf>
    <xf numFmtId="0" fontId="0" fillId="0" borderId="1" xfId="0" applyNumberFormat="1" applyBorder="1"/>
    <xf numFmtId="0" fontId="3" fillId="7" borderId="2" xfId="0" applyFont="1" applyFill="1" applyBorder="1" applyAlignment="1">
      <alignment horizontal="left"/>
    </xf>
    <xf numFmtId="0" fontId="3" fillId="7" borderId="48" xfId="0" applyFont="1" applyFill="1" applyBorder="1" applyAlignment="1">
      <alignment horizontal="left"/>
    </xf>
    <xf numFmtId="0" fontId="0" fillId="0" borderId="2" xfId="0" applyNumberFormat="1" applyBorder="1"/>
    <xf numFmtId="0" fontId="3" fillId="7" borderId="1" xfId="0" applyFont="1" applyFill="1" applyBorder="1" applyAlignment="1">
      <alignment horizontal="center" vertical="center"/>
    </xf>
    <xf numFmtId="0" fontId="6" fillId="2" borderId="0" xfId="20" applyFont="1" applyFill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and active population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Q1 2000-Q3 2020, in % of the total population)</a:t>
            </a:r>
          </a:p>
        </c:rich>
      </c:tx>
      <c:layout>
        <c:manualLayout>
          <c:xMode val="edge"/>
          <c:yMode val="edge"/>
          <c:x val="0.004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875"/>
          <c:w val="0.929"/>
          <c:h val="0.616"/>
        </c:manualLayout>
      </c:layout>
      <c:areaChart>
        <c:grouping val="standard"/>
        <c:varyColors val="0"/>
        <c:ser>
          <c:idx val="0"/>
          <c:order val="0"/>
          <c:tx>
            <c:strRef>
              <c:f>'Fig 1'!$B$4</c:f>
              <c:strCache>
                <c:ptCount val="1"/>
                <c:pt idx="0">
                  <c:v>Active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50800" cmpd="sng"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1'!$A$5:$A$87</c:f>
              <c:strCache/>
            </c:strRef>
          </c:cat>
          <c:val>
            <c:numRef>
              <c:f>'Fig 1'!$B$5:$B$87</c:f>
              <c:numCache/>
            </c:numRef>
          </c:val>
        </c:ser>
        <c:ser>
          <c:idx val="1"/>
          <c:order val="1"/>
          <c:tx>
            <c:strRef>
              <c:f>'Fig 1'!$C$4</c:f>
              <c:strCache>
                <c:ptCount val="1"/>
                <c:pt idx="0">
                  <c:v>Total employment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508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1'!$A$5:$A$87</c:f>
              <c:strCache/>
            </c:strRef>
          </c:cat>
          <c:val>
            <c:numRef>
              <c:f>'Fig 1'!$C$5:$C$87</c:f>
              <c:numCache/>
            </c:numRef>
          </c:val>
        </c:ser>
        <c:axId val="10931542"/>
        <c:axId val="31275015"/>
      </c:areaChart>
      <c:catAx>
        <c:axId val="1093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5015"/>
        <c:crosses val="autoZero"/>
        <c:auto val="1"/>
        <c:lblOffset val="100"/>
        <c:tickLblSkip val="1"/>
        <c:noMultiLvlLbl val="0"/>
      </c:catAx>
      <c:valAx>
        <c:axId val="31275015"/>
        <c:scaling>
          <c:orientation val="minMax"/>
          <c:max val="8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54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8745"/>
          <c:w val="0.364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'[1]Data'!$AY$13:$CU$13</c:f>
              <c:strCache>
                <c:ptCount val="49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  <c:pt idx="47">
                  <c:v>2019Q4</c:v>
                </c:pt>
                <c:pt idx="48">
                  <c:v>2020Q1</c:v>
                </c:pt>
              </c:strCache>
            </c:strRef>
          </c:cat>
          <c:val>
            <c:numRef>
              <c:f>'[1]Data'!$AY$14:$CU$14</c:f>
              <c:numCache>
                <c:formatCode>General</c:formatCode>
                <c:ptCount val="49"/>
                <c:pt idx="0">
                  <c:v>12.1</c:v>
                </c:pt>
                <c:pt idx="1">
                  <c:v>12</c:v>
                </c:pt>
                <c:pt idx="2">
                  <c:v>11.8</c:v>
                </c:pt>
                <c:pt idx="3">
                  <c:v>11.6</c:v>
                </c:pt>
                <c:pt idx="4">
                  <c:v>11.4</c:v>
                </c:pt>
                <c:pt idx="5">
                  <c:v>11.3</c:v>
                </c:pt>
                <c:pt idx="6">
                  <c:v>11.4</c:v>
                </c:pt>
                <c:pt idx="7">
                  <c:v>11.4</c:v>
                </c:pt>
                <c:pt idx="8">
                  <c:v>11.6</c:v>
                </c:pt>
                <c:pt idx="9">
                  <c:v>11.6</c:v>
                </c:pt>
                <c:pt idx="10">
                  <c:v>11.7</c:v>
                </c:pt>
                <c:pt idx="11">
                  <c:v>11.8</c:v>
                </c:pt>
                <c:pt idx="12">
                  <c:v>11.8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11.7</c:v>
                </c:pt>
                <c:pt idx="17">
                  <c:v>11.7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11.6</c:v>
                </c:pt>
                <c:pt idx="22">
                  <c:v>11.7</c:v>
                </c:pt>
                <c:pt idx="23">
                  <c:v>11.7</c:v>
                </c:pt>
                <c:pt idx="24">
                  <c:v>11.8</c:v>
                </c:pt>
                <c:pt idx="25">
                  <c:v>11.9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12.1</c:v>
                </c:pt>
                <c:pt idx="30">
                  <c:v>12.3</c:v>
                </c:pt>
                <c:pt idx="31">
                  <c:v>12.3</c:v>
                </c:pt>
                <c:pt idx="32">
                  <c:v>12.3</c:v>
                </c:pt>
                <c:pt idx="33">
                  <c:v>12.3</c:v>
                </c:pt>
                <c:pt idx="34">
                  <c:v>12.3</c:v>
                </c:pt>
                <c:pt idx="35">
                  <c:v>12.4</c:v>
                </c:pt>
                <c:pt idx="36">
                  <c:v>12.4</c:v>
                </c:pt>
                <c:pt idx="37">
                  <c:v>12.5</c:v>
                </c:pt>
                <c:pt idx="38">
                  <c:v>12.5</c:v>
                </c:pt>
                <c:pt idx="39">
                  <c:v>12.5</c:v>
                </c:pt>
                <c:pt idx="40">
                  <c:v>12.5</c:v>
                </c:pt>
                <c:pt idx="41">
                  <c:v>12.4</c:v>
                </c:pt>
                <c:pt idx="42">
                  <c:v>12.3</c:v>
                </c:pt>
                <c:pt idx="43">
                  <c:v>12.2</c:v>
                </c:pt>
                <c:pt idx="44">
                  <c:v>12.1</c:v>
                </c:pt>
                <c:pt idx="45">
                  <c:v>11.9</c:v>
                </c:pt>
                <c:pt idx="46">
                  <c:v>11.7</c:v>
                </c:pt>
                <c:pt idx="47">
                  <c:v>11.7</c:v>
                </c:pt>
                <c:pt idx="48">
                  <c:v>11.5</c:v>
                </c:pt>
              </c:numCache>
            </c:numRef>
          </c:val>
          <c:smooth val="0"/>
        </c:ser>
        <c:marker val="1"/>
        <c:axId val="2514960"/>
        <c:axId val="22634641"/>
      </c:lineChart>
      <c:catAx>
        <c:axId val="2514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34641"/>
        <c:crosses val="autoZero"/>
        <c:auto val="1"/>
        <c:lblOffset val="100"/>
        <c:noMultiLvlLbl val="0"/>
      </c:catAx>
      <c:valAx>
        <c:axId val="226346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49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Temporary contracts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Q4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 and Q3 2020,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total employment)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25"/>
          <c:w val="0.970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 &amp; 11'!$J$6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&amp; 11'!$I$7:$I$47</c:f>
              <c:strCache/>
            </c:strRef>
          </c:cat>
          <c:val>
            <c:numRef>
              <c:f>'Fig 10 &amp; 11'!$J$7:$J$47</c:f>
              <c:numCache/>
            </c:numRef>
          </c:val>
        </c:ser>
        <c:ser>
          <c:idx val="1"/>
          <c:order val="1"/>
          <c:tx>
            <c:strRef>
              <c:f>'Fig 10 &amp; 11'!$K$6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&amp; 11'!$I$7:$I$47</c:f>
              <c:strCache/>
            </c:strRef>
          </c:cat>
          <c:val>
            <c:numRef>
              <c:f>'Fig 10 &amp; 11'!$K$7:$K$47</c:f>
              <c:numCache/>
            </c:numRef>
          </c:val>
        </c:ser>
        <c:axId val="2385178"/>
        <c:axId val="21466603"/>
      </c:barChart>
      <c:catAx>
        <c:axId val="238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6603"/>
        <c:crosses val="autoZero"/>
        <c:auto val="1"/>
        <c:lblOffset val="100"/>
        <c:noMultiLvlLbl val="0"/>
      </c:catAx>
      <c:valAx>
        <c:axId val="214666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851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6975"/>
          <c:w val="0.175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and underemployed part-time workers by country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 2019 and Q3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in % of total employment)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20625"/>
          <c:w val="0.937"/>
          <c:h val="0.3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10 &amp; 11'!$B$6</c:f>
              <c:strCache>
                <c:ptCount val="1"/>
                <c:pt idx="0">
                  <c:v>Q4 2019-Part-time employment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&amp; 11'!$A$7:$A$47</c:f>
              <c:strCache/>
            </c:strRef>
          </c:cat>
          <c:val>
            <c:numRef>
              <c:f>'Fig 10 &amp; 11'!$B$7:$B$47</c:f>
              <c:numCache/>
            </c:numRef>
          </c:val>
        </c:ser>
        <c:ser>
          <c:idx val="3"/>
          <c:order val="1"/>
          <c:tx>
            <c:strRef>
              <c:f>'Fig 10 &amp; 11'!$E$6</c:f>
              <c:strCache>
                <c:ptCount val="1"/>
                <c:pt idx="0">
                  <c:v> Q4 2019-Underemployed part-time workers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&amp; 11'!$A$7:$A$47</c:f>
              <c:strCache/>
            </c:strRef>
          </c:cat>
          <c:val>
            <c:numRef>
              <c:f>'Fig 10 &amp; 11'!$E$7:$E$47</c:f>
              <c:numCache/>
            </c:numRef>
          </c:val>
        </c:ser>
        <c:axId val="58981700"/>
        <c:axId val="61073253"/>
      </c:barChart>
      <c:scatterChart>
        <c:scatterStyle val="lineMarker"/>
        <c:varyColors val="0"/>
        <c:ser>
          <c:idx val="0"/>
          <c:order val="2"/>
          <c:tx>
            <c:strRef>
              <c:f>'Fig 10 &amp; 11'!$C$6</c:f>
              <c:strCache>
                <c:ptCount val="1"/>
                <c:pt idx="0">
                  <c:v>Q3 2020-Part-time employment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10 &amp; 11'!$A$7:$A$47</c:f>
              <c:strCache/>
            </c:strRef>
          </c:xVal>
          <c:yVal>
            <c:numRef>
              <c:f>'Fig 10 &amp; 11'!$C$7:$C$47</c:f>
              <c:numCache/>
            </c:numRef>
          </c:yVal>
          <c:smooth val="0"/>
        </c:ser>
        <c:ser>
          <c:idx val="2"/>
          <c:order val="3"/>
          <c:tx>
            <c:strRef>
              <c:f>'Fig 10 &amp; 11'!$F$6</c:f>
              <c:strCache>
                <c:ptCount val="1"/>
                <c:pt idx="0">
                  <c:v>Q3 2020-Underemployed part-time workers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10 &amp; 11'!$A$7:$A$47</c:f>
              <c:strCache/>
            </c:strRef>
          </c:xVal>
          <c:yVal>
            <c:numRef>
              <c:f>'Fig 10 &amp; 11'!$F$7:$F$47</c:f>
              <c:numCache/>
            </c:numRef>
          </c:yVal>
          <c:smooth val="0"/>
        </c:ser>
        <c:axId val="58981700"/>
        <c:axId val="61073253"/>
      </c:scatterChart>
      <c:catAx>
        <c:axId val="589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3253"/>
        <c:crosses val="autoZero"/>
        <c:auto val="1"/>
        <c:lblOffset val="100"/>
        <c:noMultiLvlLbl val="0"/>
      </c:catAx>
      <c:valAx>
        <c:axId val="610732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9817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8075"/>
          <c:w val="0.698"/>
          <c:h val="0.07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and active population by age group in the EU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(Q1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2000-Q3 2020,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the total population)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'Fig 2'!$B$5</c:f>
              <c:strCache>
                <c:ptCount val="1"/>
                <c:pt idx="0">
                  <c:v>Active population 15-24</c:v>
                </c:pt>
              </c:strCache>
            </c:strRef>
          </c:tx>
          <c:spPr>
            <a:ln w="50800" cap="rnd" cmpd="sng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2'!$B$6:$B$88</c:f>
              <c:numCache/>
            </c:numRef>
          </c:val>
          <c:smooth val="0"/>
        </c:ser>
        <c:ser>
          <c:idx val="2"/>
          <c:order val="1"/>
          <c:tx>
            <c:strRef>
              <c:f>'Fig 2'!$D$5</c:f>
              <c:strCache>
                <c:ptCount val="1"/>
                <c:pt idx="0">
                  <c:v>Active population 25-54</c:v>
                </c:pt>
              </c:strCache>
            </c:strRef>
          </c:tx>
          <c:spPr>
            <a:ln w="5080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2'!$D$6:$D$88</c:f>
              <c:numCache/>
            </c:numRef>
          </c:val>
          <c:smooth val="0"/>
        </c:ser>
        <c:ser>
          <c:idx val="4"/>
          <c:order val="2"/>
          <c:tx>
            <c:strRef>
              <c:f>'Fig 2'!$F$5</c:f>
              <c:strCache>
                <c:ptCount val="1"/>
                <c:pt idx="0">
                  <c:v>Active population 55-64</c:v>
                </c:pt>
              </c:strCache>
            </c:strRef>
          </c:tx>
          <c:spPr>
            <a:ln w="50800" cap="rnd" cmpd="sng">
              <a:solidFill>
                <a:schemeClr val="accent3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2'!$F$6:$F$88</c:f>
              <c:numCache/>
            </c:numRef>
          </c:val>
          <c:smooth val="0"/>
        </c:ser>
        <c:ser>
          <c:idx val="1"/>
          <c:order val="3"/>
          <c:tx>
            <c:strRef>
              <c:f>'Fig 2'!$C$5</c:f>
              <c:strCache>
                <c:ptCount val="1"/>
                <c:pt idx="0">
                  <c:v>Employment 15-24</c:v>
                </c:pt>
              </c:strCache>
            </c:strRef>
          </c:tx>
          <c:spPr>
            <a:ln w="50800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2'!$C$6:$C$88</c:f>
              <c:numCache/>
            </c:numRef>
          </c:val>
          <c:smooth val="0"/>
        </c:ser>
        <c:ser>
          <c:idx val="3"/>
          <c:order val="4"/>
          <c:tx>
            <c:strRef>
              <c:f>'Fig 2'!$E$5</c:f>
              <c:strCache>
                <c:ptCount val="1"/>
                <c:pt idx="0">
                  <c:v>Employment 25-54</c:v>
                </c:pt>
              </c:strCache>
            </c:strRef>
          </c:tx>
          <c:spPr>
            <a:ln w="50800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2'!$E$6:$E$88</c:f>
              <c:numCache/>
            </c:numRef>
          </c:val>
          <c:smooth val="0"/>
        </c:ser>
        <c:ser>
          <c:idx val="5"/>
          <c:order val="5"/>
          <c:tx>
            <c:strRef>
              <c:f>'Fig 2'!$G$5</c:f>
              <c:strCache>
                <c:ptCount val="1"/>
                <c:pt idx="0">
                  <c:v>Employment 55-64</c:v>
                </c:pt>
              </c:strCache>
            </c:strRef>
          </c:tx>
          <c:spPr>
            <a:ln w="50800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2'!$A$6:$A$88</c:f>
              <c:strCache/>
            </c:strRef>
          </c:cat>
          <c:val>
            <c:numRef>
              <c:f>'Fig 2'!$G$6:$G$88</c:f>
              <c:numCache/>
            </c:numRef>
          </c:val>
          <c:smooth val="0"/>
        </c:ser>
        <c:axId val="13039680"/>
        <c:axId val="50248257"/>
      </c:lineChart>
      <c:catAx>
        <c:axId val="13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8257"/>
        <c:crosses val="autoZero"/>
        <c:auto val="1"/>
        <c:lblOffset val="100"/>
        <c:tickLblSkip val="1"/>
        <c:noMultiLvlLbl val="0"/>
      </c:catAx>
      <c:valAx>
        <c:axId val="502482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0396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76"/>
          <c:w val="0.72075"/>
          <c:h val="0.0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country, Q3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the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5"/>
          <c:w val="0.97075"/>
          <c:h val="0.7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3 &amp; 4'!$E$9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4'!$A$10:$A$49</c:f>
              <c:strCache/>
            </c:strRef>
          </c:cat>
          <c:val>
            <c:numRef>
              <c:f>'Fig 3 &amp; 4'!$E$10:$E$49</c:f>
              <c:numCache/>
            </c:numRef>
          </c:val>
        </c:ser>
        <c:axId val="49581130"/>
        <c:axId val="43576987"/>
      </c:barChart>
      <c:scatterChart>
        <c:scatterStyle val="lineMarker"/>
        <c:varyColors val="0"/>
        <c:ser>
          <c:idx val="1"/>
          <c:order val="1"/>
          <c:tx>
            <c:strRef>
              <c:f>'Fig 3 &amp; 4'!$F$9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3 &amp; 4'!$F$10:$F$49</c:f>
              <c:numCache/>
            </c:numRef>
          </c:yVal>
          <c:smooth val="0"/>
        </c:ser>
        <c:ser>
          <c:idx val="0"/>
          <c:order val="2"/>
          <c:tx>
            <c:strRef>
              <c:f>'Fig 3 &amp; 4'!$G$9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4'!$A$9:$A$49</c:f>
              <c:strCache/>
            </c:strRef>
          </c:xVal>
          <c:yVal>
            <c:numRef>
              <c:f>'Fig 3 &amp; 4'!$G$10:$G$49</c:f>
              <c:numCache/>
            </c:numRef>
          </c:yVal>
          <c:smooth val="0"/>
        </c:ser>
        <c:axId val="49581130"/>
        <c:axId val="43576987"/>
      </c:scatterChart>
      <c:catAx>
        <c:axId val="4958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6987"/>
        <c:crosses val="autoZero"/>
        <c:auto val="1"/>
        <c:lblOffset val="100"/>
        <c:noMultiLvlLbl val="0"/>
      </c:catAx>
      <c:valAx>
        <c:axId val="435769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95811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25"/>
          <c:w val="0.211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sex and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20-64, Q3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compared with Q4 2019,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percentage points)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75"/>
          <c:w val="0.97075"/>
          <c:h val="0.5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3 &amp; 4'!$H$9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4'!$A$10:$A$49</c:f>
              <c:strCache/>
            </c:strRef>
          </c:cat>
          <c:val>
            <c:numRef>
              <c:f>'Fig 3 &amp; 4'!$H$10:$H$49</c:f>
              <c:numCache/>
            </c:numRef>
          </c:val>
        </c:ser>
        <c:axId val="56648564"/>
        <c:axId val="40075029"/>
      </c:barChart>
      <c:scatterChart>
        <c:scatterStyle val="lineMarker"/>
        <c:varyColors val="0"/>
        <c:ser>
          <c:idx val="1"/>
          <c:order val="1"/>
          <c:tx>
            <c:strRef>
              <c:f>'Fig 3 &amp; 4'!$I$9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4'!$A$10:$A$49</c:f>
              <c:strCache/>
            </c:strRef>
          </c:xVal>
          <c:yVal>
            <c:numRef>
              <c:f>'Fig 3 &amp; 4'!$I$10:$I$49</c:f>
              <c:numCache/>
            </c:numRef>
          </c:yVal>
          <c:smooth val="0"/>
        </c:ser>
        <c:ser>
          <c:idx val="0"/>
          <c:order val="2"/>
          <c:tx>
            <c:strRef>
              <c:f>'Fig 3 &amp; 4'!$J$9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4'!$A$10:$A$49</c:f>
              <c:strCache/>
            </c:strRef>
          </c:xVal>
          <c:yVal>
            <c:numRef>
              <c:f>'Fig 3 &amp; 4'!$J$10:$J$49</c:f>
              <c:numCache/>
            </c:numRef>
          </c:yVal>
          <c:smooth val="0"/>
        </c:ser>
        <c:axId val="56648564"/>
        <c:axId val="40075029"/>
      </c:scatterChart>
      <c:catAx>
        <c:axId val="5664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5029"/>
        <c:crosses val="autoZero"/>
        <c:auto val="1"/>
        <c:lblOffset val="100"/>
        <c:noMultiLvlLbl val="0"/>
      </c:catAx>
      <c:valAx>
        <c:axId val="40075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6485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75"/>
          <c:w val="0.211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sex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(Q1 2000-Q3 2020, in % of the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5"/>
          <c:w val="0.97075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'Fig 5'!$B$5</c:f>
              <c:strCache>
                <c:ptCount val="1"/>
                <c:pt idx="0">
                  <c:v>Total 15-24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5'!$B$6:$B$88</c:f>
              <c:numCache/>
            </c:numRef>
          </c:val>
          <c:smooth val="0"/>
        </c:ser>
        <c:ser>
          <c:idx val="1"/>
          <c:order val="1"/>
          <c:tx>
            <c:strRef>
              <c:f>'Fig 5'!$C$5</c:f>
              <c:strCache>
                <c:ptCount val="1"/>
                <c:pt idx="0">
                  <c:v>Men 15-24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5'!$C$6:$C$88</c:f>
              <c:numCache/>
            </c:numRef>
          </c:val>
          <c:smooth val="0"/>
        </c:ser>
        <c:ser>
          <c:idx val="2"/>
          <c:order val="2"/>
          <c:tx>
            <c:strRef>
              <c:f>'Fig 5'!$D$5</c:f>
              <c:strCache>
                <c:ptCount val="1"/>
                <c:pt idx="0">
                  <c:v>Women 15-24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5'!$D$6:$D$88</c:f>
              <c:numCache/>
            </c:numRef>
          </c:val>
          <c:smooth val="0"/>
        </c:ser>
        <c:ser>
          <c:idx val="3"/>
          <c:order val="3"/>
          <c:tx>
            <c:strRef>
              <c:f>'Fig 5'!$E$5</c:f>
              <c:strCache>
                <c:ptCount val="1"/>
                <c:pt idx="0">
                  <c:v>Total 25-54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5'!$E$6:$E$88</c:f>
              <c:numCache/>
            </c:numRef>
          </c:val>
          <c:smooth val="0"/>
        </c:ser>
        <c:ser>
          <c:idx val="4"/>
          <c:order val="4"/>
          <c:tx>
            <c:strRef>
              <c:f>'Fig 5'!$F$5</c:f>
              <c:strCache>
                <c:ptCount val="1"/>
                <c:pt idx="0">
                  <c:v>Men 25-54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5'!$F$6:$F$88</c:f>
              <c:numCache/>
            </c:numRef>
          </c:val>
          <c:smooth val="0"/>
        </c:ser>
        <c:ser>
          <c:idx val="5"/>
          <c:order val="5"/>
          <c:tx>
            <c:strRef>
              <c:f>'Fig 5'!$G$5</c:f>
              <c:strCache>
                <c:ptCount val="1"/>
                <c:pt idx="0">
                  <c:v>Women 25-54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5'!$G$6:$G$88</c:f>
              <c:numCache/>
            </c:numRef>
          </c:val>
          <c:smooth val="0"/>
        </c:ser>
        <c:ser>
          <c:idx val="6"/>
          <c:order val="6"/>
          <c:tx>
            <c:strRef>
              <c:f>'Fig 5'!$H$5</c:f>
              <c:strCache>
                <c:ptCount val="1"/>
                <c:pt idx="0">
                  <c:v>Total 55-64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5'!$H$6:$H$88</c:f>
              <c:numCache/>
            </c:numRef>
          </c:val>
          <c:smooth val="0"/>
        </c:ser>
        <c:ser>
          <c:idx val="7"/>
          <c:order val="7"/>
          <c:tx>
            <c:strRef>
              <c:f>'Fig 5'!$I$5</c:f>
              <c:strCache>
                <c:ptCount val="1"/>
                <c:pt idx="0">
                  <c:v>Men 55-64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5'!$I$6:$I$88</c:f>
              <c:numCache/>
            </c:numRef>
          </c:val>
          <c:smooth val="0"/>
        </c:ser>
        <c:ser>
          <c:idx val="8"/>
          <c:order val="8"/>
          <c:tx>
            <c:strRef>
              <c:f>'Fig 5'!$J$5</c:f>
              <c:strCache>
                <c:ptCount val="1"/>
                <c:pt idx="0">
                  <c:v>Women 55-64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5'!$A$6:$A$88</c:f>
              <c:strCache/>
            </c:strRef>
          </c:cat>
          <c:val>
            <c:numRef>
              <c:f>'Fig 5'!$J$6:$J$88</c:f>
              <c:numCache/>
            </c:numRef>
          </c:val>
          <c:smooth val="0"/>
        </c:ser>
        <c:axId val="25130942"/>
        <c:axId val="24851887"/>
      </c:lineChart>
      <c:catAx>
        <c:axId val="25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51887"/>
        <c:crosses val="autoZero"/>
        <c:auto val="1"/>
        <c:lblOffset val="100"/>
        <c:tickLblSkip val="1"/>
        <c:noMultiLvlLbl val="0"/>
      </c:catAx>
      <c:valAx>
        <c:axId val="248518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130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"/>
          <c:y val="0.8365"/>
          <c:w val="0.66625"/>
          <c:h val="0.1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country, Q3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the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5"/>
          <c:w val="0.97075"/>
          <c:h val="0.7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 &amp; 7'!$E$5</c:f>
              <c:strCache>
                <c:ptCount val="1"/>
                <c:pt idx="0">
                  <c:v>From 15 to 24 years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&amp; 7'!$A$6:$A$45</c:f>
              <c:strCache/>
            </c:strRef>
          </c:cat>
          <c:val>
            <c:numRef>
              <c:f>'Fig 6 &amp; 7'!$E$6:$E$45</c:f>
              <c:numCache/>
            </c:numRef>
          </c:val>
        </c:ser>
        <c:axId val="22340392"/>
        <c:axId val="66845801"/>
      </c:barChart>
      <c:scatterChart>
        <c:scatterStyle val="lineMarker"/>
        <c:varyColors val="0"/>
        <c:ser>
          <c:idx val="1"/>
          <c:order val="1"/>
          <c:tx>
            <c:strRef>
              <c:f>'Fig 6 &amp; 7'!$F$5</c:f>
              <c:strCache>
                <c:ptCount val="1"/>
                <c:pt idx="0">
                  <c:v>From 25 to 54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6 &amp; 7'!$F$6:$F$45</c:f>
              <c:numCache/>
            </c:numRef>
          </c:yVal>
          <c:smooth val="0"/>
        </c:ser>
        <c:ser>
          <c:idx val="0"/>
          <c:order val="2"/>
          <c:tx>
            <c:strRef>
              <c:f>'Fig 6 &amp; 7'!$G$5</c:f>
              <c:strCache>
                <c:ptCount val="1"/>
                <c:pt idx="0">
                  <c:v>From 55 to 64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6 &amp; 7'!$G$6:$G$45</c:f>
              <c:numCache/>
            </c:numRef>
          </c:yVal>
          <c:smooth val="0"/>
        </c:ser>
        <c:axId val="22340392"/>
        <c:axId val="66845801"/>
      </c:scatterChart>
      <c:catAx>
        <c:axId val="2234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5801"/>
        <c:crosses val="autoZero"/>
        <c:auto val="1"/>
        <c:lblOffset val="100"/>
        <c:noMultiLvlLbl val="0"/>
      </c:catAx>
      <c:valAx>
        <c:axId val="668458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3403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54"/>
          <c:w val="0.599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age group and country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(Q3 2020 compared with Q4 2019, in percentage points)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375"/>
          <c:w val="0.93175"/>
          <c:h val="0.47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 &amp; 7'!$H$5</c:f>
              <c:strCache>
                <c:ptCount val="1"/>
                <c:pt idx="0">
                  <c:v>From 15 to 24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&amp; 7'!$A$6:$A$45</c:f>
              <c:strCache/>
            </c:strRef>
          </c:cat>
          <c:val>
            <c:numRef>
              <c:f>'Fig 6 &amp; 7'!$H$6:$H$45</c:f>
              <c:numCache/>
            </c:numRef>
          </c:val>
        </c:ser>
        <c:axId val="64741298"/>
        <c:axId val="45800771"/>
      </c:barChart>
      <c:scatterChart>
        <c:scatterStyle val="lineMarker"/>
        <c:varyColors val="0"/>
        <c:ser>
          <c:idx val="1"/>
          <c:order val="1"/>
          <c:tx>
            <c:strRef>
              <c:f>'Fig 6 &amp; 7'!$I$5</c:f>
              <c:strCache>
                <c:ptCount val="1"/>
                <c:pt idx="0">
                  <c:v>From 25 to 54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6 &amp; 7'!$I$6:$I$45</c:f>
              <c:numCache/>
            </c:numRef>
          </c:yVal>
          <c:smooth val="0"/>
        </c:ser>
        <c:ser>
          <c:idx val="0"/>
          <c:order val="2"/>
          <c:tx>
            <c:strRef>
              <c:f>'Fig 6 &amp; 7'!$J$5</c:f>
              <c:strCache>
                <c:ptCount val="1"/>
                <c:pt idx="0">
                  <c:v>From 55 to 64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6 &amp; 7'!$J$6:$J$45</c:f>
              <c:numCache/>
            </c:numRef>
          </c:yVal>
          <c:smooth val="0"/>
        </c:ser>
        <c:axId val="64741298"/>
        <c:axId val="45800771"/>
      </c:scatterChart>
      <c:catAx>
        <c:axId val="6474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0771"/>
        <c:crosses val="autoZero"/>
        <c:auto val="1"/>
        <c:lblOffset val="100"/>
        <c:noMultiLvlLbl val="0"/>
      </c:catAx>
      <c:valAx>
        <c:axId val="458007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64741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52"/>
          <c:w val="0.599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educational attainment level in the EU</a:t>
            </a:r>
            <a:r>
              <a:rPr lang="en-US" cap="none" sz="15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Q1 2005-Q3 2020, in % of the total population)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03"/>
          <c:w val="0.9355"/>
          <c:h val="0.69075"/>
        </c:manualLayout>
      </c:layout>
      <c:lineChart>
        <c:grouping val="standard"/>
        <c:varyColors val="0"/>
        <c:ser>
          <c:idx val="3"/>
          <c:order val="0"/>
          <c:tx>
            <c:strRef>
              <c:f>'Fig 8'!$B$4:$B$5</c:f>
              <c:strCache>
                <c:ptCount val="1"/>
                <c:pt idx="0">
                  <c:v>Low</c:v>
                </c:pt>
              </c:strCache>
            </c:strRef>
          </c:tx>
          <c:spPr>
            <a:ln w="22225" cap="rnd" cmpd="sng">
              <a:solidFill>
                <a:schemeClr val="accent2">
                  <a:lumMod val="20000"/>
                  <a:lumOff val="8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20000"/>
                    <a:lumOff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8'!$B$6:$B$68</c:f>
              <c:numCache/>
            </c:numRef>
          </c:val>
          <c:smooth val="0"/>
        </c:ser>
        <c:ser>
          <c:idx val="4"/>
          <c:order val="1"/>
          <c:tx>
            <c:strRef>
              <c:f>'Fig 8'!$C$4:$C$5</c:f>
              <c:strCache>
                <c:ptCount val="1"/>
                <c:pt idx="0">
                  <c:v>Medium</c:v>
                </c:pt>
              </c:strCache>
            </c:strRef>
          </c:tx>
          <c:spPr>
            <a:ln w="2222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8'!$C$6:$C$68</c:f>
              <c:numCache/>
            </c:numRef>
          </c:val>
          <c:smooth val="0"/>
        </c:ser>
        <c:ser>
          <c:idx val="5"/>
          <c:order val="2"/>
          <c:tx>
            <c:strRef>
              <c:f>'Fig 8'!$D$4:$D$5</c:f>
              <c:strCache>
                <c:ptCount val="1"/>
                <c:pt idx="0">
                  <c:v>High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8'!$D$6:$D$68</c:f>
              <c:numCache/>
            </c:numRef>
          </c:val>
          <c:smooth val="0"/>
        </c:ser>
        <c:ser>
          <c:idx val="6"/>
          <c:order val="3"/>
          <c:tx>
            <c:strRef>
              <c:f>'Fig 8'!$E$4:$E$5</c:f>
              <c:strCache>
                <c:ptCount val="1"/>
                <c:pt idx="0">
                  <c:v>Low</c:v>
                </c:pt>
              </c:strCache>
            </c:strRef>
          </c:tx>
          <c:spPr>
            <a:ln w="22225" cap="rnd" cmpd="sng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8'!$E$6:$E$68</c:f>
              <c:numCache/>
            </c:numRef>
          </c:val>
          <c:smooth val="0"/>
        </c:ser>
        <c:ser>
          <c:idx val="7"/>
          <c:order val="4"/>
          <c:tx>
            <c:strRef>
              <c:f>'Fig 8'!$F$4:$F$5</c:f>
              <c:strCache>
                <c:ptCount val="1"/>
                <c:pt idx="0">
                  <c:v>Medium</c:v>
                </c:pt>
              </c:strCache>
            </c:strRef>
          </c:tx>
          <c:spPr>
            <a:ln w="2222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8'!$F$6:$F$68</c:f>
              <c:numCache/>
            </c:numRef>
          </c:val>
          <c:smooth val="0"/>
        </c:ser>
        <c:ser>
          <c:idx val="8"/>
          <c:order val="5"/>
          <c:tx>
            <c:strRef>
              <c:f>'Fig 8'!$G$4:$G$5</c:f>
              <c:strCache>
                <c:ptCount val="1"/>
                <c:pt idx="0">
                  <c:v>High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8'!$A$6:$A$68</c:f>
              <c:strCache/>
            </c:strRef>
          </c:cat>
          <c:val>
            <c:numRef>
              <c:f>'Fig 8'!$G$6:$G$68</c:f>
              <c:numCache/>
            </c:numRef>
          </c:val>
          <c:smooth val="0"/>
        </c:ser>
        <c:marker val="1"/>
        <c:axId val="9553756"/>
        <c:axId val="18874941"/>
      </c:lineChart>
      <c:catAx>
        <c:axId val="955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4941"/>
        <c:crosses val="autoZero"/>
        <c:auto val="1"/>
        <c:lblOffset val="100"/>
        <c:noMultiLvlLbl val="0"/>
      </c:catAx>
      <c:valAx>
        <c:axId val="18874941"/>
        <c:scaling>
          <c:orientation val="minMax"/>
          <c:max val="95"/>
          <c:min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756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815"/>
          <c:w val="0.656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part-time employment and temporary contracts Vs total employment in the EU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20-64, Q1 2008-Q3 2020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thousand persons)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2065"/>
          <c:w val="0.92"/>
          <c:h val="0.593"/>
        </c:manualLayout>
      </c:layout>
      <c:lineChart>
        <c:grouping val="stacked"/>
        <c:varyColors val="0"/>
        <c:ser>
          <c:idx val="0"/>
          <c:order val="0"/>
          <c:tx>
            <c:strRef>
              <c:f>'Fig 9'!$E$3</c:f>
              <c:strCache>
                <c:ptCount val="1"/>
                <c:pt idx="0">
                  <c:v>Before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9'!$A$4:$A$54</c:f>
              <c:strCache/>
            </c:strRef>
          </c:cat>
          <c:val>
            <c:numRef>
              <c:f>'Fig 9'!$E$4:$E$54</c:f>
              <c:numCache/>
            </c:numRef>
          </c:val>
          <c:smooth val="0"/>
        </c:ser>
        <c:ser>
          <c:idx val="1"/>
          <c:order val="1"/>
          <c:tx>
            <c:strRef>
              <c:f>'Fig 9'!$F$3</c:f>
              <c:strCache>
                <c:ptCount val="1"/>
                <c:pt idx="0">
                  <c:v>Break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9'!$A$4:$A$54</c:f>
              <c:strCache/>
            </c:strRef>
          </c:cat>
          <c:val>
            <c:numRef>
              <c:f>'Fig 9'!$F$4:$F$54</c:f>
              <c:numCache/>
            </c:numRef>
          </c:val>
          <c:smooth val="0"/>
        </c:ser>
        <c:ser>
          <c:idx val="2"/>
          <c:order val="2"/>
          <c:tx>
            <c:strRef>
              <c:f>'Fig 9'!$G$3</c:f>
              <c:strCache>
                <c:ptCount val="1"/>
                <c:pt idx="0">
                  <c:v>Total employment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9'!$A$4:$A$54</c:f>
              <c:strCache/>
            </c:strRef>
          </c:cat>
          <c:val>
            <c:numRef>
              <c:f>'Fig 9'!$G$4:$G$54</c:f>
              <c:numCache/>
            </c:numRef>
          </c:val>
          <c:smooth val="0"/>
        </c:ser>
        <c:axId val="35656742"/>
        <c:axId val="52475223"/>
      </c:lineChart>
      <c:scatterChart>
        <c:scatterStyle val="lineMarker"/>
        <c:varyColors val="0"/>
        <c:ser>
          <c:idx val="4"/>
          <c:order val="3"/>
          <c:tx>
            <c:strRef>
              <c:f>'Fig 9'!$B$3</c:f>
              <c:strCache>
                <c:ptCount val="1"/>
                <c:pt idx="0">
                  <c:v>Temporary contracts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9'!$A$4:$A$54</c:f>
              <c:strCache/>
            </c:strRef>
          </c:xVal>
          <c:yVal>
            <c:numRef>
              <c:f>'Fig 9'!$B$4:$B$54</c:f>
              <c:numCache/>
            </c:numRef>
          </c:yVal>
          <c:smooth val="0"/>
        </c:ser>
        <c:axId val="35656742"/>
        <c:axId val="52475223"/>
      </c:scatterChart>
      <c:scatterChart>
        <c:scatterStyle val="smoothMarker"/>
        <c:varyColors val="0"/>
        <c:ser>
          <c:idx val="3"/>
          <c:order val="4"/>
          <c:tx>
            <c:strRef>
              <c:f>'Fig 9'!$A$58</c:f>
              <c:strCache>
                <c:ptCount val="1"/>
                <c:pt idx="0">
                  <c:v>For broken y axis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tx>
                <c:strRef>
                  <c:f>'Fig 9'!$A$69</c:f>
                  <c:strCache>
                    <c:ptCount val="1"/>
                    <c:pt idx="0">
                      <c:v>170 000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 9'!$A$70</c:f>
                  <c:strCache>
                    <c:ptCount val="1"/>
                    <c:pt idx="0">
                      <c:v>175 000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 9'!$A$71</c:f>
                  <c:strCache>
                    <c:ptCount val="1"/>
                    <c:pt idx="0">
                      <c:v>180 000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 9'!$A$72</c:f>
                  <c:strCache>
                    <c:ptCount val="1"/>
                    <c:pt idx="0">
                      <c:v>185 000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'Fig 9'!$A$73</c:f>
                  <c:strCache>
                    <c:ptCount val="1"/>
                    <c:pt idx="0">
                      <c:v>190 000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 9'!$A$74</c:f>
                  <c:strCache>
                    <c:ptCount val="1"/>
                    <c:pt idx="0">
                      <c:v>195 000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9'!$B$60:$B$75</c:f>
              <c:numCache/>
            </c:numRef>
          </c:xVal>
          <c:yVal>
            <c:numRef>
              <c:f>'Fig 9'!$C$60:$C$75</c:f>
              <c:numCache/>
            </c:numRef>
          </c:yVal>
          <c:smooth val="0"/>
        </c:ser>
        <c:ser>
          <c:idx val="5"/>
          <c:order val="5"/>
          <c:tx>
            <c:strRef>
              <c:f>'Fig 9'!$C$3</c:f>
              <c:strCache>
                <c:ptCount val="1"/>
                <c:pt idx="0">
                  <c:v>Part-time employment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9'!$A$4:$A$54</c:f>
              <c:strCache/>
            </c:strRef>
          </c:xVal>
          <c:yVal>
            <c:numRef>
              <c:f>'Fig 9'!$C$4:$C$54</c:f>
              <c:numCache/>
            </c:numRef>
          </c:yVal>
          <c:smooth val="1"/>
        </c:ser>
        <c:axId val="35656742"/>
        <c:axId val="52475223"/>
      </c:scatterChart>
      <c:catAx>
        <c:axId val="3565674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223"/>
        <c:crosses val="autoZero"/>
        <c:auto val="1"/>
        <c:lblOffset val="100"/>
        <c:tickLblSkip val="1"/>
        <c:noMultiLvlLbl val="0"/>
      </c:catAx>
      <c:valAx>
        <c:axId val="52475223"/>
        <c:scaling>
          <c:orientation val="minMax"/>
          <c:max val="6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35656742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4375"/>
          <c:y val="0.908"/>
          <c:w val="0.514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0.919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50">
              <a:latin typeface="Arial" panose="020B0604020202020204" pitchFamily="34" charset="0"/>
            </a:rPr>
            <a:t>Germany:</a:t>
          </a:r>
          <a:r>
            <a:rPr lang="en-IE" sz="1050" baseline="0">
              <a:latin typeface="Arial" panose="020B0604020202020204" pitchFamily="34" charset="0"/>
            </a:rPr>
            <a:t/>
          </a:r>
          <a:r>
            <a:rPr lang="en-IE" sz="1050">
              <a:latin typeface="Arial" panose="020B0604020202020204" pitchFamily="34" charset="0"/>
            </a:rPr>
            <a:t>low data</a:t>
          </a:r>
          <a:r>
            <a:rPr lang="en-IE" sz="1050" baseline="0">
              <a:latin typeface="Arial" panose="020B0604020202020204" pitchFamily="34" charset="0"/>
            </a:rPr>
            <a:t/>
          </a:r>
          <a:r>
            <a:rPr lang="en-IE" sz="1050">
              <a:latin typeface="Arial" panose="020B0604020202020204" pitchFamily="34" charset="0"/>
            </a:rPr>
            <a:t>reliability and provisional data in Q3 2020 in addition to</a:t>
          </a:r>
          <a:r>
            <a:rPr lang="en-IE" sz="1050" baseline="0">
              <a:latin typeface="Arial" panose="020B0604020202020204" pitchFamily="34" charset="0"/>
            </a:rPr>
            <a:t> a b</a:t>
          </a:r>
          <a:r>
            <a:rPr lang="en-IE" sz="1050">
              <a:latin typeface="Arial" panose="020B0604020202020204" pitchFamily="34" charset="0"/>
            </a:rPr>
            <a:t>reak in series in Q1 2020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50">
              <a:latin typeface="Arial" panose="020B0604020202020204" pitchFamily="34" charset="0"/>
            </a:rPr>
            <a:t>Germany:</a:t>
          </a:r>
          <a:r>
            <a:rPr lang="en-IE" sz="1050" baseline="0">
              <a:latin typeface="Arial" panose="020B0604020202020204" pitchFamily="34" charset="0"/>
            </a:rPr>
            <a:t/>
          </a:r>
          <a:r>
            <a:rPr lang="en-IE" sz="1050">
              <a:latin typeface="Arial" panose="020B0604020202020204" pitchFamily="34" charset="0"/>
            </a:rPr>
            <a:t>low data reliability and provisional data in Q3 2020 in addition to</a:t>
          </a:r>
          <a:r>
            <a:rPr lang="en-IE" sz="1050" baseline="0">
              <a:latin typeface="Arial" panose="020B0604020202020204" pitchFamily="34" charset="0"/>
            </a:rPr>
            <a:t> a b</a:t>
          </a:r>
          <a:r>
            <a:rPr lang="en-IE" sz="1050">
              <a:latin typeface="Arial" panose="020B0604020202020204" pitchFamily="34" charset="0"/>
            </a:rPr>
            <a:t>reak in series in Q1 2020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104775</xdr:rowOff>
    </xdr:from>
    <xdr:to>
      <xdr:col>26</xdr:col>
      <xdr:colOff>419100</xdr:colOff>
      <xdr:row>34</xdr:row>
      <xdr:rowOff>104775</xdr:rowOff>
    </xdr:to>
    <xdr:graphicFrame macro="">
      <xdr:nvGraphicFramePr>
        <xdr:cNvPr id="4" name="Chart 3"/>
        <xdr:cNvGraphicFramePr/>
      </xdr:nvGraphicFramePr>
      <xdr:xfrm>
        <a:off x="6743700" y="714375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35</xdr:row>
      <xdr:rowOff>57150</xdr:rowOff>
    </xdr:from>
    <xdr:to>
      <xdr:col>26</xdr:col>
      <xdr:colOff>409575</xdr:colOff>
      <xdr:row>69</xdr:row>
      <xdr:rowOff>142875</xdr:rowOff>
    </xdr:to>
    <xdr:graphicFrame macro="">
      <xdr:nvGraphicFramePr>
        <xdr:cNvPr id="5" name="Chart 4"/>
        <xdr:cNvGraphicFramePr/>
      </xdr:nvGraphicFramePr>
      <xdr:xfrm>
        <a:off x="6734175" y="7419975"/>
        <a:ext cx="9525000" cy="656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7972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5</xdr:row>
      <xdr:rowOff>38100</xdr:rowOff>
    </xdr:from>
    <xdr:to>
      <xdr:col>24</xdr:col>
      <xdr:colOff>228600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6600825" y="1066800"/>
        <a:ext cx="825817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 and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</xdr:row>
      <xdr:rowOff>85725</xdr:rowOff>
    </xdr:from>
    <xdr:to>
      <xdr:col>24</xdr:col>
      <xdr:colOff>733425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6743700" y="314325"/>
        <a:ext cx="107918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Germany</a:t>
          </a: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 available data </a:t>
          </a:r>
          <a:r>
            <a:rPr lang="en-IE" sz="1000">
              <a:latin typeface="Arial" panose="020B0604020202020204" pitchFamily="34" charset="0"/>
            </a:rPr>
            <a:t>in Q3 2020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0.89325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0477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 i="0">
              <a:latin typeface="Arial" panose="020B0604020202020204" pitchFamily="34" charset="0"/>
            </a:rPr>
            <a:t>Note: Underemployed part-time workers:</a:t>
          </a:r>
          <a:r>
            <a:rPr lang="en-IE" sz="1000" i="0" baseline="0">
              <a:latin typeface="Arial" panose="020B0604020202020204" pitchFamily="34" charset="0"/>
            </a:rPr>
            <a:t> l</a:t>
          </a:r>
          <a:r>
            <a:rPr lang="en-IE" sz="1000" i="0">
              <a:latin typeface="Arial" panose="020B0604020202020204" pitchFamily="34" charset="0"/>
            </a:rPr>
            <a:t>ow data reliability</a:t>
          </a:r>
          <a:r>
            <a:rPr lang="en-IE" sz="1000" i="0" baseline="0">
              <a:latin typeface="Arial" panose="020B0604020202020204" pitchFamily="34" charset="0"/>
            </a:rPr>
            <a:t> for Q3 2020</a:t>
          </a:r>
          <a:r>
            <a:rPr lang="en-IE" sz="1000" i="0">
              <a:latin typeface="Arial" panose="020B0604020202020204" pitchFamily="34" charset="0"/>
            </a:rPr>
            <a:t> in Bulgaria, Croatia,</a:t>
          </a:r>
          <a:r>
            <a:rPr lang="en-IE" sz="1000" i="0" baseline="0">
              <a:latin typeface="Arial" panose="020B0604020202020204" pitchFamily="34" charset="0"/>
            </a:rPr>
            <a:t> Estonia and Malta, for Q4 2019 in Croatia, Estonia and Luxembourg. </a:t>
          </a:r>
        </a:p>
        <a:p>
          <a:r>
            <a:rPr lang="en-IE" sz="1000" i="0" baseline="0">
              <a:latin typeface="Arial" panose="020B0604020202020204" pitchFamily="34" charset="0"/>
            </a:rPr>
            <a:t>Low data reliability and provisional data (all data) for Germany in Q3 2020</a:t>
          </a:r>
          <a:endParaRPr lang="en-IE" sz="1200" i="0">
            <a:latin typeface="Arial" panose="020B0604020202020204" pitchFamily="34" charset="0"/>
          </a:endParaRP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 and lfsi_sup_q)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419100</xdr:colOff>
      <xdr:row>0</xdr:row>
      <xdr:rowOff>0</xdr:rowOff>
    </xdr:from>
    <xdr:to>
      <xdr:col>115</xdr:col>
      <xdr:colOff>171450</xdr:colOff>
      <xdr:row>9</xdr:row>
      <xdr:rowOff>123825</xdr:rowOff>
    </xdr:to>
    <xdr:graphicFrame macro="">
      <xdr:nvGraphicFramePr>
        <xdr:cNvPr id="3" name="Chart 2"/>
        <xdr:cNvGraphicFramePr/>
      </xdr:nvGraphicFramePr>
      <xdr:xfrm>
        <a:off x="62598300" y="0"/>
        <a:ext cx="7677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</xdr:row>
      <xdr:rowOff>438150</xdr:rowOff>
    </xdr:from>
    <xdr:to>
      <xdr:col>30</xdr:col>
      <xdr:colOff>381000</xdr:colOff>
      <xdr:row>34</xdr:row>
      <xdr:rowOff>38100</xdr:rowOff>
    </xdr:to>
    <xdr:graphicFrame macro="">
      <xdr:nvGraphicFramePr>
        <xdr:cNvPr id="10" name="Chart 9"/>
        <xdr:cNvGraphicFramePr/>
      </xdr:nvGraphicFramePr>
      <xdr:xfrm>
        <a:off x="9144000" y="1790700"/>
        <a:ext cx="9525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504825</xdr:colOff>
      <xdr:row>38</xdr:row>
      <xdr:rowOff>47625</xdr:rowOff>
    </xdr:from>
    <xdr:to>
      <xdr:col>30</xdr:col>
      <xdr:colOff>600075</xdr:colOff>
      <xdr:row>74</xdr:row>
      <xdr:rowOff>57150</xdr:rowOff>
    </xdr:to>
    <xdr:graphicFrame macro="">
      <xdr:nvGraphicFramePr>
        <xdr:cNvPr id="11" name="Chart 10"/>
        <xdr:cNvGraphicFramePr/>
      </xdr:nvGraphicFramePr>
      <xdr:xfrm>
        <a:off x="9039225" y="8562975"/>
        <a:ext cx="9848850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28575</xdr:rowOff>
    </xdr:from>
    <xdr:to>
      <xdr:col>23</xdr:col>
      <xdr:colOff>419100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4914900" y="1400175"/>
        <a:ext cx="95250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68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400050</xdr:rowOff>
    </xdr:from>
    <xdr:to>
      <xdr:col>24</xdr:col>
      <xdr:colOff>228600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5486400" y="1323975"/>
        <a:ext cx="93726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0.92825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Germany:</a:t>
          </a:r>
          <a:r>
            <a:rPr lang="en-IE" sz="1050" baseline="0">
              <a:latin typeface="Arial" panose="020B0604020202020204" pitchFamily="34" charset="0"/>
            </a:rPr>
            <a:t/>
          </a:r>
          <a:r>
            <a:rPr lang="en-IE" sz="1050">
              <a:latin typeface="Arial" panose="020B0604020202020204" pitchFamily="34" charset="0"/>
            </a:rPr>
            <a:t>low data reliability and provisional data in Q3 2020 in addition to</a:t>
          </a:r>
          <a:r>
            <a:rPr lang="en-IE" sz="1050" baseline="0">
              <a:latin typeface="Arial" panose="020B0604020202020204" pitchFamily="34" charset="0"/>
            </a:rPr>
            <a:t> a b</a:t>
          </a:r>
          <a:r>
            <a:rPr lang="en-IE" sz="1050">
              <a:latin typeface="Arial" panose="020B0604020202020204" pitchFamily="34" charset="0"/>
            </a:rPr>
            <a:t>reak in series in Q1 2020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data reliability and provisional data in Q3 2020 in addition to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b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reak in series in Q1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0</xdr:rowOff>
    </xdr:from>
    <xdr:to>
      <xdr:col>26</xdr:col>
      <xdr:colOff>485775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6810375" y="1028700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51</xdr:row>
      <xdr:rowOff>133350</xdr:rowOff>
    </xdr:from>
    <xdr:to>
      <xdr:col>27</xdr:col>
      <xdr:colOff>295275</xdr:colOff>
      <xdr:row>87</xdr:row>
      <xdr:rowOff>19050</xdr:rowOff>
    </xdr:to>
    <xdr:graphicFrame macro="">
      <xdr:nvGraphicFramePr>
        <xdr:cNvPr id="3" name="Chart 2"/>
        <xdr:cNvGraphicFramePr/>
      </xdr:nvGraphicFramePr>
      <xdr:xfrm>
        <a:off x="7229475" y="8229600"/>
        <a:ext cx="9525000" cy="674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1</xdr:row>
      <xdr:rowOff>133350</xdr:rowOff>
    </xdr:from>
    <xdr:to>
      <xdr:col>27</xdr:col>
      <xdr:colOff>95250</xdr:colOff>
      <xdr:row>40</xdr:row>
      <xdr:rowOff>28575</xdr:rowOff>
    </xdr:to>
    <xdr:graphicFrame macro="">
      <xdr:nvGraphicFramePr>
        <xdr:cNvPr id="3" name="Chart 2"/>
        <xdr:cNvGraphicFramePr/>
      </xdr:nvGraphicFramePr>
      <xdr:xfrm>
        <a:off x="7419975" y="361950"/>
        <a:ext cx="90678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llegv\AppData\Local\Temp\1\lfsi_pt_q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3">
          <cell r="AY13" t="str">
            <v>2008Q1</v>
          </cell>
          <cell r="AZ13" t="str">
            <v>2008Q2</v>
          </cell>
          <cell r="BA13" t="str">
            <v>2008Q3</v>
          </cell>
          <cell r="BB13" t="str">
            <v>2008Q4</v>
          </cell>
          <cell r="BC13" t="str">
            <v>2009Q1</v>
          </cell>
          <cell r="BD13" t="str">
            <v>2009Q2</v>
          </cell>
          <cell r="BE13" t="str">
            <v>2009Q3</v>
          </cell>
          <cell r="BF13" t="str">
            <v>2009Q4</v>
          </cell>
          <cell r="BG13" t="str">
            <v>2010Q1</v>
          </cell>
          <cell r="BH13" t="str">
            <v>2010Q2</v>
          </cell>
          <cell r="BI13" t="str">
            <v>2010Q3</v>
          </cell>
          <cell r="BJ13" t="str">
            <v>2010Q4</v>
          </cell>
          <cell r="BK13" t="str">
            <v>2011Q1</v>
          </cell>
          <cell r="BL13" t="str">
            <v>2011Q2</v>
          </cell>
          <cell r="BM13" t="str">
            <v>2011Q3</v>
          </cell>
          <cell r="BN13" t="str">
            <v>2011Q4</v>
          </cell>
          <cell r="BO13" t="str">
            <v>2012Q1</v>
          </cell>
          <cell r="BP13" t="str">
            <v>2012Q2</v>
          </cell>
          <cell r="BQ13" t="str">
            <v>2012Q3</v>
          </cell>
          <cell r="BR13" t="str">
            <v>2012Q4</v>
          </cell>
          <cell r="BS13" t="str">
            <v>2013Q1</v>
          </cell>
          <cell r="BT13" t="str">
            <v>2013Q2</v>
          </cell>
          <cell r="BU13" t="str">
            <v>2013Q3</v>
          </cell>
          <cell r="BV13" t="str">
            <v>2013Q4</v>
          </cell>
          <cell r="BW13" t="str">
            <v>2014Q1</v>
          </cell>
          <cell r="BX13" t="str">
            <v>2014Q2</v>
          </cell>
          <cell r="BY13" t="str">
            <v>2014Q3</v>
          </cell>
          <cell r="BZ13" t="str">
            <v>2014Q4</v>
          </cell>
          <cell r="CA13" t="str">
            <v>2015Q1</v>
          </cell>
          <cell r="CB13" t="str">
            <v>2015Q2</v>
          </cell>
          <cell r="CC13" t="str">
            <v>2015Q3</v>
          </cell>
          <cell r="CD13" t="str">
            <v>2015Q4</v>
          </cell>
          <cell r="CE13" t="str">
            <v>2016Q1</v>
          </cell>
          <cell r="CF13" t="str">
            <v>2016Q2</v>
          </cell>
          <cell r="CG13" t="str">
            <v>2016Q3</v>
          </cell>
          <cell r="CH13" t="str">
            <v>2016Q4</v>
          </cell>
          <cell r="CI13" t="str">
            <v>2017Q1</v>
          </cell>
          <cell r="CJ13" t="str">
            <v>2017Q2</v>
          </cell>
          <cell r="CK13" t="str">
            <v>2017Q3</v>
          </cell>
          <cell r="CL13" t="str">
            <v>2017Q4</v>
          </cell>
          <cell r="CM13" t="str">
            <v>2018Q1</v>
          </cell>
          <cell r="CN13" t="str">
            <v>2018Q2</v>
          </cell>
          <cell r="CO13" t="str">
            <v>2018Q3</v>
          </cell>
          <cell r="CP13" t="str">
            <v>2018Q4</v>
          </cell>
          <cell r="CQ13" t="str">
            <v>2019Q1</v>
          </cell>
          <cell r="CR13" t="str">
            <v>2019Q2</v>
          </cell>
          <cell r="CS13" t="str">
            <v>2019Q3</v>
          </cell>
          <cell r="CT13" t="str">
            <v>2019Q4</v>
          </cell>
          <cell r="CU13" t="str">
            <v>2020Q1</v>
          </cell>
        </row>
        <row r="14">
          <cell r="AY14">
            <v>12.1</v>
          </cell>
          <cell r="AZ14">
            <v>12</v>
          </cell>
          <cell r="BA14">
            <v>11.8</v>
          </cell>
          <cell r="BB14">
            <v>11.6</v>
          </cell>
          <cell r="BC14">
            <v>11.4</v>
          </cell>
          <cell r="BD14">
            <v>11.3</v>
          </cell>
          <cell r="BE14">
            <v>11.4</v>
          </cell>
          <cell r="BF14">
            <v>11.4</v>
          </cell>
          <cell r="BG14">
            <v>11.6</v>
          </cell>
          <cell r="BH14">
            <v>11.6</v>
          </cell>
          <cell r="BI14">
            <v>11.7</v>
          </cell>
          <cell r="BJ14">
            <v>11.8</v>
          </cell>
          <cell r="BK14">
            <v>11.8</v>
          </cell>
          <cell r="BL14">
            <v>11.9</v>
          </cell>
          <cell r="BM14">
            <v>11.9</v>
          </cell>
          <cell r="BN14">
            <v>11.9</v>
          </cell>
          <cell r="BO14">
            <v>11.7</v>
          </cell>
          <cell r="BP14">
            <v>11.7</v>
          </cell>
          <cell r="BQ14">
            <v>11.6</v>
          </cell>
          <cell r="BR14">
            <v>11.5</v>
          </cell>
          <cell r="BS14">
            <v>11.5</v>
          </cell>
          <cell r="BT14">
            <v>11.6</v>
          </cell>
          <cell r="BU14">
            <v>11.7</v>
          </cell>
          <cell r="BV14">
            <v>11.7</v>
          </cell>
          <cell r="BW14">
            <v>11.8</v>
          </cell>
          <cell r="BX14">
            <v>11.9</v>
          </cell>
          <cell r="BY14">
            <v>12</v>
          </cell>
          <cell r="BZ14">
            <v>12</v>
          </cell>
          <cell r="CA14">
            <v>12</v>
          </cell>
          <cell r="CB14">
            <v>12.1</v>
          </cell>
          <cell r="CC14">
            <v>12.3</v>
          </cell>
          <cell r="CD14">
            <v>12.3</v>
          </cell>
          <cell r="CE14">
            <v>12.3</v>
          </cell>
          <cell r="CF14">
            <v>12.3</v>
          </cell>
          <cell r="CG14">
            <v>12.3</v>
          </cell>
          <cell r="CH14">
            <v>12.4</v>
          </cell>
          <cell r="CI14">
            <v>12.4</v>
          </cell>
          <cell r="CJ14">
            <v>12.5</v>
          </cell>
          <cell r="CK14">
            <v>12.5</v>
          </cell>
          <cell r="CL14">
            <v>12.5</v>
          </cell>
          <cell r="CM14">
            <v>12.5</v>
          </cell>
          <cell r="CN14">
            <v>12.4</v>
          </cell>
          <cell r="CO14">
            <v>12.3</v>
          </cell>
          <cell r="CP14">
            <v>12.2</v>
          </cell>
          <cell r="CQ14">
            <v>12.1</v>
          </cell>
          <cell r="CR14">
            <v>11.9</v>
          </cell>
          <cell r="CS14">
            <v>11.7</v>
          </cell>
          <cell r="CT14">
            <v>11.7</v>
          </cell>
          <cell r="CU14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tabSelected="1" workbookViewId="0" topLeftCell="A1">
      <selection activeCell="A2" sqref="A2"/>
    </sheetView>
  </sheetViews>
  <sheetFormatPr defaultColWidth="9.140625" defaultRowHeight="15"/>
  <cols>
    <col min="1" max="7" width="9.140625" style="1" customWidth="1"/>
    <col min="8" max="8" width="9.140625" style="131" customWidth="1"/>
    <col min="9" max="16384" width="9.140625" style="1" customWidth="1"/>
  </cols>
  <sheetData>
    <row r="1" ht="12"/>
    <row r="2" spans="1:6" ht="21" customHeight="1">
      <c r="A2" s="127" t="s">
        <v>99</v>
      </c>
      <c r="B2" s="108"/>
      <c r="C2" s="108"/>
      <c r="D2" s="108"/>
      <c r="E2" s="108"/>
      <c r="F2" s="108"/>
    </row>
    <row r="3" ht="15">
      <c r="A3" s="111" t="s">
        <v>210</v>
      </c>
    </row>
    <row r="4" spans="1:6" ht="48">
      <c r="A4" s="6"/>
      <c r="B4" s="6" t="s">
        <v>0</v>
      </c>
      <c r="C4" s="6" t="s">
        <v>3</v>
      </c>
      <c r="D4" s="6" t="s">
        <v>1</v>
      </c>
      <c r="E4" s="6" t="s">
        <v>2</v>
      </c>
      <c r="F4" s="131"/>
    </row>
    <row r="5" spans="1:6" ht="12">
      <c r="A5" s="3" t="s">
        <v>109</v>
      </c>
      <c r="B5" s="4">
        <v>72.2</v>
      </c>
      <c r="C5" s="4">
        <v>65.2</v>
      </c>
      <c r="D5" s="4">
        <f aca="true" t="shared" si="0" ref="D5:D36">100-B5</f>
        <v>27.799999999999997</v>
      </c>
      <c r="E5" s="4">
        <f aca="true" t="shared" si="1" ref="E5:E36">B5-C5</f>
        <v>7</v>
      </c>
      <c r="F5" s="69"/>
    </row>
    <row r="6" spans="1:6" ht="12">
      <c r="A6" s="3" t="s">
        <v>110</v>
      </c>
      <c r="B6" s="4">
        <v>72.3</v>
      </c>
      <c r="C6" s="4">
        <v>65.4</v>
      </c>
      <c r="D6" s="4">
        <f t="shared" si="0"/>
        <v>27.700000000000003</v>
      </c>
      <c r="E6" s="4">
        <f t="shared" si="1"/>
        <v>6.8999999999999915</v>
      </c>
      <c r="F6" s="69"/>
    </row>
    <row r="7" spans="1:6" ht="12">
      <c r="A7" s="3" t="s">
        <v>111</v>
      </c>
      <c r="B7" s="4">
        <v>72.3</v>
      </c>
      <c r="C7" s="4">
        <v>65.6</v>
      </c>
      <c r="D7" s="4">
        <f t="shared" si="0"/>
        <v>27.700000000000003</v>
      </c>
      <c r="E7" s="4">
        <f t="shared" si="1"/>
        <v>6.700000000000003</v>
      </c>
      <c r="F7" s="69"/>
    </row>
    <row r="8" spans="1:6" ht="12">
      <c r="A8" s="3" t="s">
        <v>112</v>
      </c>
      <c r="B8" s="4">
        <v>72.4</v>
      </c>
      <c r="C8" s="4">
        <v>65.8</v>
      </c>
      <c r="D8" s="4">
        <f t="shared" si="0"/>
        <v>27.599999999999994</v>
      </c>
      <c r="E8" s="4">
        <f t="shared" si="1"/>
        <v>6.6000000000000085</v>
      </c>
      <c r="F8" s="69"/>
    </row>
    <row r="9" spans="1:6" ht="12">
      <c r="A9" s="3" t="s">
        <v>113</v>
      </c>
      <c r="B9" s="4">
        <v>72.4</v>
      </c>
      <c r="C9" s="4">
        <v>65.9</v>
      </c>
      <c r="D9" s="4">
        <f t="shared" si="0"/>
        <v>27.599999999999994</v>
      </c>
      <c r="E9" s="4">
        <f t="shared" si="1"/>
        <v>6.5</v>
      </c>
      <c r="F9" s="69"/>
    </row>
    <row r="10" spans="1:6" ht="12">
      <c r="A10" s="3" t="s">
        <v>114</v>
      </c>
      <c r="B10" s="4">
        <v>72.2</v>
      </c>
      <c r="C10" s="4">
        <v>65.8</v>
      </c>
      <c r="D10" s="4">
        <f t="shared" si="0"/>
        <v>27.799999999999997</v>
      </c>
      <c r="E10" s="4">
        <f t="shared" si="1"/>
        <v>6.400000000000006</v>
      </c>
      <c r="F10" s="69"/>
    </row>
    <row r="11" spans="1:6" ht="12">
      <c r="A11" s="3" t="s">
        <v>115</v>
      </c>
      <c r="B11" s="4">
        <v>72.3</v>
      </c>
      <c r="C11" s="4">
        <v>65.8</v>
      </c>
      <c r="D11" s="4">
        <f t="shared" si="0"/>
        <v>27.700000000000003</v>
      </c>
      <c r="E11" s="4">
        <f t="shared" si="1"/>
        <v>6.5</v>
      </c>
      <c r="F11" s="69"/>
    </row>
    <row r="12" spans="1:6" ht="12">
      <c r="A12" s="3" t="s">
        <v>116</v>
      </c>
      <c r="B12" s="4">
        <v>72.4</v>
      </c>
      <c r="C12" s="4">
        <v>65.8</v>
      </c>
      <c r="D12" s="4">
        <f t="shared" si="0"/>
        <v>27.599999999999994</v>
      </c>
      <c r="E12" s="4">
        <f t="shared" si="1"/>
        <v>6.6000000000000085</v>
      </c>
      <c r="F12" s="69"/>
    </row>
    <row r="13" spans="1:6" ht="12">
      <c r="A13" s="3" t="s">
        <v>117</v>
      </c>
      <c r="B13" s="4">
        <v>72.4</v>
      </c>
      <c r="C13" s="4">
        <v>65.7</v>
      </c>
      <c r="D13" s="4">
        <f t="shared" si="0"/>
        <v>27.599999999999994</v>
      </c>
      <c r="E13" s="4">
        <f t="shared" si="1"/>
        <v>6.700000000000003</v>
      </c>
      <c r="F13" s="69"/>
    </row>
    <row r="14" spans="1:6" ht="12">
      <c r="A14" s="3" t="s">
        <v>118</v>
      </c>
      <c r="B14" s="4">
        <v>72.4</v>
      </c>
      <c r="C14" s="4">
        <v>65.7</v>
      </c>
      <c r="D14" s="4">
        <f t="shared" si="0"/>
        <v>27.599999999999994</v>
      </c>
      <c r="E14" s="4">
        <f t="shared" si="1"/>
        <v>6.700000000000003</v>
      </c>
      <c r="F14" s="69"/>
    </row>
    <row r="15" spans="1:6" ht="12">
      <c r="A15" s="3" t="s">
        <v>119</v>
      </c>
      <c r="B15" s="4">
        <v>72.5</v>
      </c>
      <c r="C15" s="4">
        <v>65.7</v>
      </c>
      <c r="D15" s="4">
        <f t="shared" si="0"/>
        <v>27.5</v>
      </c>
      <c r="E15" s="4">
        <f t="shared" si="1"/>
        <v>6.799999999999997</v>
      </c>
      <c r="F15" s="69"/>
    </row>
    <row r="16" spans="1:6" ht="12">
      <c r="A16" s="3" t="s">
        <v>120</v>
      </c>
      <c r="B16" s="4">
        <v>72.7</v>
      </c>
      <c r="C16" s="4">
        <v>65.8</v>
      </c>
      <c r="D16" s="4">
        <f t="shared" si="0"/>
        <v>27.299999999999997</v>
      </c>
      <c r="E16" s="4">
        <f t="shared" si="1"/>
        <v>6.900000000000006</v>
      </c>
      <c r="F16" s="69"/>
    </row>
    <row r="17" spans="1:6" ht="12">
      <c r="A17" s="3" t="s">
        <v>121</v>
      </c>
      <c r="B17" s="4">
        <v>72.8</v>
      </c>
      <c r="C17" s="4">
        <v>65.9</v>
      </c>
      <c r="D17" s="4">
        <f t="shared" si="0"/>
        <v>27.200000000000003</v>
      </c>
      <c r="E17" s="4">
        <f t="shared" si="1"/>
        <v>6.8999999999999915</v>
      </c>
      <c r="F17" s="69"/>
    </row>
    <row r="18" spans="1:6" ht="12">
      <c r="A18" s="3" t="s">
        <v>122</v>
      </c>
      <c r="B18" s="4">
        <v>72.9</v>
      </c>
      <c r="C18" s="4">
        <v>66</v>
      </c>
      <c r="D18" s="4">
        <f t="shared" si="0"/>
        <v>27.099999999999994</v>
      </c>
      <c r="E18" s="4">
        <f t="shared" si="1"/>
        <v>6.900000000000006</v>
      </c>
      <c r="F18" s="69"/>
    </row>
    <row r="19" spans="1:6" ht="12">
      <c r="A19" s="3" t="s">
        <v>123</v>
      </c>
      <c r="B19" s="4">
        <v>72.9</v>
      </c>
      <c r="C19" s="4">
        <v>66</v>
      </c>
      <c r="D19" s="4">
        <f t="shared" si="0"/>
        <v>27.099999999999994</v>
      </c>
      <c r="E19" s="4">
        <f t="shared" si="1"/>
        <v>6.900000000000006</v>
      </c>
      <c r="F19" s="69"/>
    </row>
    <row r="20" spans="1:6" ht="12">
      <c r="A20" s="3" t="s">
        <v>124</v>
      </c>
      <c r="B20" s="4">
        <v>73</v>
      </c>
      <c r="C20" s="4">
        <v>66</v>
      </c>
      <c r="D20" s="4">
        <f t="shared" si="0"/>
        <v>27</v>
      </c>
      <c r="E20" s="4">
        <f t="shared" si="1"/>
        <v>7</v>
      </c>
      <c r="F20" s="69"/>
    </row>
    <row r="21" spans="1:6" ht="12">
      <c r="A21" s="3" t="s">
        <v>125</v>
      </c>
      <c r="B21" s="4">
        <v>73.2</v>
      </c>
      <c r="C21" s="4">
        <v>66</v>
      </c>
      <c r="D21" s="4">
        <f t="shared" si="0"/>
        <v>26.799999999999997</v>
      </c>
      <c r="E21" s="4">
        <f t="shared" si="1"/>
        <v>7.200000000000003</v>
      </c>
      <c r="F21" s="69"/>
    </row>
    <row r="22" spans="1:6" ht="12">
      <c r="A22" s="3" t="s">
        <v>126</v>
      </c>
      <c r="B22" s="4">
        <v>73.3</v>
      </c>
      <c r="C22" s="4">
        <v>66.2</v>
      </c>
      <c r="D22" s="4">
        <f t="shared" si="0"/>
        <v>26.700000000000003</v>
      </c>
      <c r="E22" s="4">
        <f t="shared" si="1"/>
        <v>7.099999999999994</v>
      </c>
      <c r="F22" s="69"/>
    </row>
    <row r="23" spans="1:6" ht="12">
      <c r="A23" s="3" t="s">
        <v>127</v>
      </c>
      <c r="B23" s="4">
        <v>73.4</v>
      </c>
      <c r="C23" s="4">
        <v>66.3</v>
      </c>
      <c r="D23" s="4">
        <f t="shared" si="0"/>
        <v>26.599999999999994</v>
      </c>
      <c r="E23" s="4">
        <f t="shared" si="1"/>
        <v>7.1000000000000085</v>
      </c>
      <c r="F23" s="69"/>
    </row>
    <row r="24" spans="1:6" ht="12">
      <c r="A24" s="3" t="s">
        <v>128</v>
      </c>
      <c r="B24" s="4">
        <v>73.6</v>
      </c>
      <c r="C24" s="4">
        <v>66.5</v>
      </c>
      <c r="D24" s="4">
        <f t="shared" si="0"/>
        <v>26.400000000000006</v>
      </c>
      <c r="E24" s="4">
        <f t="shared" si="1"/>
        <v>7.099999999999994</v>
      </c>
      <c r="F24" s="69"/>
    </row>
    <row r="25" spans="1:6" ht="12">
      <c r="A25" s="3" t="s">
        <v>129</v>
      </c>
      <c r="B25" s="4">
        <v>73.6</v>
      </c>
      <c r="C25" s="4">
        <v>66.7</v>
      </c>
      <c r="D25" s="4">
        <f t="shared" si="0"/>
        <v>26.400000000000006</v>
      </c>
      <c r="E25" s="4">
        <f t="shared" si="1"/>
        <v>6.8999999999999915</v>
      </c>
      <c r="F25" s="69"/>
    </row>
    <row r="26" spans="1:6" ht="12">
      <c r="A26" s="3" t="s">
        <v>130</v>
      </c>
      <c r="B26" s="4">
        <v>73.7</v>
      </c>
      <c r="C26" s="4">
        <v>66.8</v>
      </c>
      <c r="D26" s="4">
        <f t="shared" si="0"/>
        <v>26.299999999999997</v>
      </c>
      <c r="E26" s="4">
        <f t="shared" si="1"/>
        <v>6.900000000000006</v>
      </c>
      <c r="F26" s="69"/>
    </row>
    <row r="27" spans="1:6" ht="12">
      <c r="A27" s="3" t="s">
        <v>131</v>
      </c>
      <c r="B27" s="4">
        <v>73.6</v>
      </c>
      <c r="C27" s="4">
        <v>66.8</v>
      </c>
      <c r="D27" s="4">
        <f t="shared" si="0"/>
        <v>26.400000000000006</v>
      </c>
      <c r="E27" s="4">
        <f t="shared" si="1"/>
        <v>6.799999999999997</v>
      </c>
      <c r="F27" s="69"/>
    </row>
    <row r="28" spans="1:6" ht="12">
      <c r="A28" s="3" t="s">
        <v>132</v>
      </c>
      <c r="B28" s="4">
        <v>73.9</v>
      </c>
      <c r="C28" s="4">
        <v>67.2</v>
      </c>
      <c r="D28" s="4">
        <f t="shared" si="0"/>
        <v>26.099999999999994</v>
      </c>
      <c r="E28" s="4">
        <f t="shared" si="1"/>
        <v>6.700000000000003</v>
      </c>
      <c r="F28" s="69"/>
    </row>
    <row r="29" spans="1:6" ht="12">
      <c r="A29" s="3" t="s">
        <v>133</v>
      </c>
      <c r="B29" s="4">
        <v>74.1</v>
      </c>
      <c r="C29" s="4">
        <v>67.6</v>
      </c>
      <c r="D29" s="4">
        <f t="shared" si="0"/>
        <v>25.900000000000006</v>
      </c>
      <c r="E29" s="4">
        <f t="shared" si="1"/>
        <v>6.5</v>
      </c>
      <c r="F29" s="69"/>
    </row>
    <row r="30" spans="1:6" ht="12">
      <c r="A30" s="3" t="s">
        <v>134</v>
      </c>
      <c r="B30" s="4">
        <v>74.1</v>
      </c>
      <c r="C30" s="4">
        <v>67.8</v>
      </c>
      <c r="D30" s="4">
        <f t="shared" si="0"/>
        <v>25.900000000000006</v>
      </c>
      <c r="E30" s="4">
        <f t="shared" si="1"/>
        <v>6.299999999999997</v>
      </c>
      <c r="F30" s="69"/>
    </row>
    <row r="31" spans="1:6" ht="12">
      <c r="A31" s="3" t="s">
        <v>135</v>
      </c>
      <c r="B31" s="4">
        <v>74.2</v>
      </c>
      <c r="C31" s="4">
        <v>68.1</v>
      </c>
      <c r="D31" s="4">
        <f t="shared" si="0"/>
        <v>25.799999999999997</v>
      </c>
      <c r="E31" s="4">
        <f t="shared" si="1"/>
        <v>6.1000000000000085</v>
      </c>
      <c r="F31" s="69"/>
    </row>
    <row r="32" spans="1:6" ht="12">
      <c r="A32" s="3" t="s">
        <v>136</v>
      </c>
      <c r="B32" s="4">
        <v>74.2</v>
      </c>
      <c r="C32" s="4">
        <v>68.3</v>
      </c>
      <c r="D32" s="4">
        <f t="shared" si="0"/>
        <v>25.799999999999997</v>
      </c>
      <c r="E32" s="4">
        <f t="shared" si="1"/>
        <v>5.900000000000006</v>
      </c>
      <c r="F32" s="69"/>
    </row>
    <row r="33" spans="1:6" ht="12">
      <c r="A33" s="3" t="s">
        <v>137</v>
      </c>
      <c r="B33" s="4">
        <v>74.3</v>
      </c>
      <c r="C33" s="4">
        <v>68.7</v>
      </c>
      <c r="D33" s="4">
        <f t="shared" si="0"/>
        <v>25.700000000000003</v>
      </c>
      <c r="E33" s="4">
        <f t="shared" si="1"/>
        <v>5.599999999999994</v>
      </c>
      <c r="F33" s="69"/>
    </row>
    <row r="34" spans="1:6" ht="12">
      <c r="A34" s="3" t="s">
        <v>138</v>
      </c>
      <c r="B34" s="4">
        <v>74.3</v>
      </c>
      <c r="C34" s="4">
        <v>68.9</v>
      </c>
      <c r="D34" s="4">
        <f t="shared" si="0"/>
        <v>25.700000000000003</v>
      </c>
      <c r="E34" s="4">
        <f t="shared" si="1"/>
        <v>5.3999999999999915</v>
      </c>
      <c r="F34" s="69"/>
    </row>
    <row r="35" spans="1:6" ht="12">
      <c r="A35" s="3" t="s">
        <v>139</v>
      </c>
      <c r="B35" s="4">
        <v>74.4</v>
      </c>
      <c r="C35" s="4">
        <v>69.1</v>
      </c>
      <c r="D35" s="4">
        <f t="shared" si="0"/>
        <v>25.599999999999994</v>
      </c>
      <c r="E35" s="4">
        <f t="shared" si="1"/>
        <v>5.300000000000011</v>
      </c>
      <c r="F35" s="69"/>
    </row>
    <row r="36" spans="1:6" ht="12">
      <c r="A36" s="3" t="s">
        <v>140</v>
      </c>
      <c r="B36" s="4">
        <v>74.4</v>
      </c>
      <c r="C36" s="4">
        <v>69.3</v>
      </c>
      <c r="D36" s="4">
        <f t="shared" si="0"/>
        <v>25.599999999999994</v>
      </c>
      <c r="E36" s="4">
        <f t="shared" si="1"/>
        <v>5.1000000000000085</v>
      </c>
      <c r="F36" s="69"/>
    </row>
    <row r="37" spans="1:6" ht="12">
      <c r="A37" s="3" t="s">
        <v>141</v>
      </c>
      <c r="B37" s="4">
        <v>74.7</v>
      </c>
      <c r="C37" s="4">
        <v>69.6</v>
      </c>
      <c r="D37" s="4">
        <f aca="true" t="shared" si="2" ref="D37:D68">100-B37</f>
        <v>25.299999999999997</v>
      </c>
      <c r="E37" s="4">
        <f aca="true" t="shared" si="3" ref="E37:E68">B37-C37</f>
        <v>5.1000000000000085</v>
      </c>
      <c r="F37" s="69"/>
    </row>
    <row r="38" spans="1:6" ht="12">
      <c r="A38" s="3" t="s">
        <v>142</v>
      </c>
      <c r="B38" s="4">
        <v>74.7</v>
      </c>
      <c r="C38" s="4">
        <v>69.6</v>
      </c>
      <c r="D38" s="4">
        <f t="shared" si="2"/>
        <v>25.299999999999997</v>
      </c>
      <c r="E38" s="4">
        <f t="shared" si="3"/>
        <v>5.1000000000000085</v>
      </c>
      <c r="F38" s="69"/>
    </row>
    <row r="39" spans="1:6" ht="12">
      <c r="A39" s="3" t="s">
        <v>143</v>
      </c>
      <c r="B39" s="4">
        <v>74.7</v>
      </c>
      <c r="C39" s="4">
        <v>69.5</v>
      </c>
      <c r="D39" s="4">
        <f t="shared" si="2"/>
        <v>25.299999999999997</v>
      </c>
      <c r="E39" s="4">
        <f t="shared" si="3"/>
        <v>5.200000000000003</v>
      </c>
      <c r="F39" s="69"/>
    </row>
    <row r="40" spans="1:6" ht="12">
      <c r="A40" s="3" t="s">
        <v>144</v>
      </c>
      <c r="B40" s="4">
        <v>74.7</v>
      </c>
      <c r="C40" s="4">
        <v>69.2</v>
      </c>
      <c r="D40" s="4">
        <f t="shared" si="2"/>
        <v>25.299999999999997</v>
      </c>
      <c r="E40" s="4">
        <f t="shared" si="3"/>
        <v>5.5</v>
      </c>
      <c r="F40" s="69"/>
    </row>
    <row r="41" spans="1:6" ht="12">
      <c r="A41" s="3" t="s">
        <v>145</v>
      </c>
      <c r="B41" s="4">
        <v>75</v>
      </c>
      <c r="C41" s="4">
        <v>68.8</v>
      </c>
      <c r="D41" s="4">
        <f t="shared" si="2"/>
        <v>25</v>
      </c>
      <c r="E41" s="4">
        <f t="shared" si="3"/>
        <v>6.200000000000003</v>
      </c>
      <c r="F41" s="69"/>
    </row>
    <row r="42" spans="1:6" ht="12">
      <c r="A42" s="3" t="s">
        <v>146</v>
      </c>
      <c r="B42" s="4">
        <v>74.9</v>
      </c>
      <c r="C42" s="4">
        <v>68.4</v>
      </c>
      <c r="D42" s="4">
        <f t="shared" si="2"/>
        <v>25.099999999999994</v>
      </c>
      <c r="E42" s="4">
        <f t="shared" si="3"/>
        <v>6.5</v>
      </c>
      <c r="F42" s="69"/>
    </row>
    <row r="43" spans="1:6" ht="12">
      <c r="A43" s="3" t="s">
        <v>147</v>
      </c>
      <c r="B43" s="4">
        <v>74.8</v>
      </c>
      <c r="C43" s="4">
        <v>67.9</v>
      </c>
      <c r="D43" s="4">
        <f t="shared" si="2"/>
        <v>25.200000000000003</v>
      </c>
      <c r="E43" s="4">
        <f t="shared" si="3"/>
        <v>6.8999999999999915</v>
      </c>
      <c r="F43" s="69"/>
    </row>
    <row r="44" spans="1:6" ht="12">
      <c r="A44" s="3" t="s">
        <v>148</v>
      </c>
      <c r="B44" s="4">
        <v>74.7</v>
      </c>
      <c r="C44" s="4">
        <v>67.7</v>
      </c>
      <c r="D44" s="4">
        <f t="shared" si="2"/>
        <v>25.299999999999997</v>
      </c>
      <c r="E44" s="4">
        <f t="shared" si="3"/>
        <v>7</v>
      </c>
      <c r="F44" s="69"/>
    </row>
    <row r="45" spans="1:6" ht="12">
      <c r="A45" s="3" t="s">
        <v>149</v>
      </c>
      <c r="B45" s="4">
        <v>75.1</v>
      </c>
      <c r="C45" s="4">
        <v>67.9</v>
      </c>
      <c r="D45" s="4">
        <f t="shared" si="2"/>
        <v>24.900000000000006</v>
      </c>
      <c r="E45" s="4">
        <f t="shared" si="3"/>
        <v>7.199999999999989</v>
      </c>
      <c r="F45" s="69"/>
    </row>
    <row r="46" spans="1:6" ht="12">
      <c r="A46" s="3" t="s">
        <v>150</v>
      </c>
      <c r="B46" s="4">
        <v>75.1</v>
      </c>
      <c r="C46" s="4">
        <v>67.9</v>
      </c>
      <c r="D46" s="4">
        <f t="shared" si="2"/>
        <v>24.900000000000006</v>
      </c>
      <c r="E46" s="4">
        <f t="shared" si="3"/>
        <v>7.199999999999989</v>
      </c>
      <c r="F46" s="69"/>
    </row>
    <row r="47" spans="1:6" ht="12">
      <c r="A47" s="3" t="s">
        <v>151</v>
      </c>
      <c r="B47" s="4">
        <v>75</v>
      </c>
      <c r="C47" s="4">
        <v>67.9</v>
      </c>
      <c r="D47" s="4">
        <f t="shared" si="2"/>
        <v>25</v>
      </c>
      <c r="E47" s="4">
        <f t="shared" si="3"/>
        <v>7.099999999999994</v>
      </c>
      <c r="F47" s="69"/>
    </row>
    <row r="48" spans="1:6" ht="15">
      <c r="A48" s="3" t="s">
        <v>152</v>
      </c>
      <c r="B48" s="4">
        <v>74.9</v>
      </c>
      <c r="C48" s="4">
        <v>67.8</v>
      </c>
      <c r="D48" s="4">
        <f t="shared" si="2"/>
        <v>25.099999999999994</v>
      </c>
      <c r="E48" s="4">
        <f t="shared" si="3"/>
        <v>7.1000000000000085</v>
      </c>
      <c r="F48" s="69"/>
    </row>
    <row r="49" spans="1:6" ht="15">
      <c r="A49" s="3" t="s">
        <v>153</v>
      </c>
      <c r="B49" s="4">
        <v>75</v>
      </c>
      <c r="C49" s="4">
        <v>68</v>
      </c>
      <c r="D49" s="4">
        <f t="shared" si="2"/>
        <v>25</v>
      </c>
      <c r="E49" s="4">
        <f t="shared" si="3"/>
        <v>7</v>
      </c>
      <c r="F49" s="69"/>
    </row>
    <row r="50" spans="1:6" ht="15">
      <c r="A50" s="3" t="s">
        <v>154</v>
      </c>
      <c r="B50" s="4">
        <v>75.1</v>
      </c>
      <c r="C50" s="4">
        <v>67.9</v>
      </c>
      <c r="D50" s="4">
        <f t="shared" si="2"/>
        <v>24.900000000000006</v>
      </c>
      <c r="E50" s="4">
        <f t="shared" si="3"/>
        <v>7.199999999999989</v>
      </c>
      <c r="F50" s="69"/>
    </row>
    <row r="51" spans="1:6" ht="15">
      <c r="A51" s="3" t="s">
        <v>155</v>
      </c>
      <c r="B51" s="4">
        <v>75.1</v>
      </c>
      <c r="C51" s="4">
        <v>67.8</v>
      </c>
      <c r="D51" s="4">
        <f t="shared" si="2"/>
        <v>24.900000000000006</v>
      </c>
      <c r="E51" s="4">
        <f t="shared" si="3"/>
        <v>7.299999999999997</v>
      </c>
      <c r="F51" s="69"/>
    </row>
    <row r="52" spans="1:6" ht="15">
      <c r="A52" s="3" t="s">
        <v>156</v>
      </c>
      <c r="B52" s="4">
        <v>75.3</v>
      </c>
      <c r="C52" s="4">
        <v>67.8</v>
      </c>
      <c r="D52" s="4">
        <f t="shared" si="2"/>
        <v>24.700000000000003</v>
      </c>
      <c r="E52" s="4">
        <f t="shared" si="3"/>
        <v>7.5</v>
      </c>
      <c r="F52" s="69"/>
    </row>
    <row r="53" spans="1:6" ht="15" customHeight="1">
      <c r="A53" s="3" t="s">
        <v>157</v>
      </c>
      <c r="B53" s="4">
        <v>75.4</v>
      </c>
      <c r="C53" s="4">
        <v>67.7</v>
      </c>
      <c r="D53" s="4">
        <f t="shared" si="2"/>
        <v>24.599999999999994</v>
      </c>
      <c r="E53" s="4">
        <f t="shared" si="3"/>
        <v>7.700000000000003</v>
      </c>
      <c r="F53" s="69"/>
    </row>
    <row r="54" spans="1:6" ht="15">
      <c r="A54" s="3" t="s">
        <v>158</v>
      </c>
      <c r="B54" s="4">
        <v>75.7</v>
      </c>
      <c r="C54" s="4">
        <v>67.7</v>
      </c>
      <c r="D54" s="4">
        <f t="shared" si="2"/>
        <v>24.299999999999997</v>
      </c>
      <c r="E54" s="4">
        <f t="shared" si="3"/>
        <v>8</v>
      </c>
      <c r="F54" s="69"/>
    </row>
    <row r="55" spans="1:6" ht="15">
      <c r="A55" s="3" t="s">
        <v>159</v>
      </c>
      <c r="B55" s="4">
        <v>75.8</v>
      </c>
      <c r="C55" s="4">
        <v>67.6</v>
      </c>
      <c r="D55" s="4">
        <f t="shared" si="2"/>
        <v>24.200000000000003</v>
      </c>
      <c r="E55" s="4">
        <f t="shared" si="3"/>
        <v>8.200000000000003</v>
      </c>
      <c r="F55" s="69"/>
    </row>
    <row r="56" spans="1:6" ht="15">
      <c r="A56" s="3" t="s">
        <v>160</v>
      </c>
      <c r="B56" s="4">
        <v>75.8</v>
      </c>
      <c r="C56" s="4">
        <v>67.5</v>
      </c>
      <c r="D56" s="4">
        <f t="shared" si="2"/>
        <v>24.200000000000003</v>
      </c>
      <c r="E56" s="4">
        <f t="shared" si="3"/>
        <v>8.299999999999997</v>
      </c>
      <c r="F56" s="69"/>
    </row>
    <row r="57" spans="1:6" ht="15">
      <c r="A57" s="3" t="s">
        <v>161</v>
      </c>
      <c r="B57" s="4">
        <v>75.8</v>
      </c>
      <c r="C57" s="4">
        <v>67.3</v>
      </c>
      <c r="D57" s="4">
        <f t="shared" si="2"/>
        <v>24.200000000000003</v>
      </c>
      <c r="E57" s="4">
        <f t="shared" si="3"/>
        <v>8.5</v>
      </c>
      <c r="F57" s="69"/>
    </row>
    <row r="58" spans="1:6" ht="15">
      <c r="A58" s="3" t="s">
        <v>162</v>
      </c>
      <c r="B58" s="4">
        <v>76</v>
      </c>
      <c r="C58" s="4">
        <v>67.4</v>
      </c>
      <c r="D58" s="4">
        <f t="shared" si="2"/>
        <v>24</v>
      </c>
      <c r="E58" s="4">
        <f t="shared" si="3"/>
        <v>8.599999999999994</v>
      </c>
      <c r="F58" s="69"/>
    </row>
    <row r="59" spans="1:6" ht="15">
      <c r="A59" s="3" t="s">
        <v>163</v>
      </c>
      <c r="B59" s="4">
        <v>76</v>
      </c>
      <c r="C59" s="4">
        <v>67.5</v>
      </c>
      <c r="D59" s="4">
        <f t="shared" si="2"/>
        <v>24</v>
      </c>
      <c r="E59" s="4">
        <f t="shared" si="3"/>
        <v>8.5</v>
      </c>
      <c r="F59" s="69"/>
    </row>
    <row r="60" spans="1:6" ht="15">
      <c r="A60" s="3" t="s">
        <v>164</v>
      </c>
      <c r="B60" s="4">
        <v>76</v>
      </c>
      <c r="C60" s="4">
        <v>67.6</v>
      </c>
      <c r="D60" s="4">
        <f t="shared" si="2"/>
        <v>24</v>
      </c>
      <c r="E60" s="4">
        <f t="shared" si="3"/>
        <v>8.400000000000006</v>
      </c>
      <c r="F60" s="69"/>
    </row>
    <row r="61" spans="1:6" ht="15">
      <c r="A61" s="3" t="s">
        <v>165</v>
      </c>
      <c r="B61" s="4">
        <v>76.3</v>
      </c>
      <c r="C61" s="4">
        <v>67.9</v>
      </c>
      <c r="D61" s="4">
        <f t="shared" si="2"/>
        <v>23.700000000000003</v>
      </c>
      <c r="E61" s="4">
        <f t="shared" si="3"/>
        <v>8.399999999999991</v>
      </c>
      <c r="F61" s="69"/>
    </row>
    <row r="62" spans="1:6" ht="15">
      <c r="A62" s="3" t="s">
        <v>166</v>
      </c>
      <c r="B62" s="4">
        <v>76.2</v>
      </c>
      <c r="C62" s="4">
        <v>68.1</v>
      </c>
      <c r="D62" s="4">
        <f t="shared" si="2"/>
        <v>23.799999999999997</v>
      </c>
      <c r="E62" s="4">
        <f t="shared" si="3"/>
        <v>8.100000000000009</v>
      </c>
      <c r="F62" s="69"/>
    </row>
    <row r="63" spans="1:6" ht="15">
      <c r="A63" s="3" t="s">
        <v>167</v>
      </c>
      <c r="B63" s="4">
        <v>76.4</v>
      </c>
      <c r="C63" s="4">
        <v>68.3</v>
      </c>
      <c r="D63" s="4">
        <f t="shared" si="2"/>
        <v>23.599999999999994</v>
      </c>
      <c r="E63" s="4">
        <f t="shared" si="3"/>
        <v>8.100000000000009</v>
      </c>
      <c r="F63" s="69"/>
    </row>
    <row r="64" spans="1:6" ht="15">
      <c r="A64" s="3" t="s">
        <v>168</v>
      </c>
      <c r="B64" s="4">
        <v>76.5</v>
      </c>
      <c r="C64" s="4">
        <v>68.5</v>
      </c>
      <c r="D64" s="4">
        <f t="shared" si="2"/>
        <v>23.5</v>
      </c>
      <c r="E64" s="4">
        <f t="shared" si="3"/>
        <v>8</v>
      </c>
      <c r="F64" s="69"/>
    </row>
    <row r="65" spans="1:6" ht="15">
      <c r="A65" s="3" t="s">
        <v>169</v>
      </c>
      <c r="B65" s="4">
        <v>76.5</v>
      </c>
      <c r="C65" s="4">
        <v>68.7</v>
      </c>
      <c r="D65" s="4">
        <f t="shared" si="2"/>
        <v>23.5</v>
      </c>
      <c r="E65" s="4">
        <f t="shared" si="3"/>
        <v>7.799999999999997</v>
      </c>
      <c r="F65" s="69"/>
    </row>
    <row r="66" spans="1:6" ht="15">
      <c r="A66" s="3" t="s">
        <v>170</v>
      </c>
      <c r="B66" s="4">
        <v>76.6</v>
      </c>
      <c r="C66" s="4">
        <v>68.9</v>
      </c>
      <c r="D66" s="4">
        <f t="shared" si="2"/>
        <v>23.400000000000006</v>
      </c>
      <c r="E66" s="4">
        <f t="shared" si="3"/>
        <v>7.699999999999989</v>
      </c>
      <c r="F66" s="69"/>
    </row>
    <row r="67" spans="1:6" ht="15">
      <c r="A67" s="3" t="s">
        <v>171</v>
      </c>
      <c r="B67" s="4">
        <v>76.7</v>
      </c>
      <c r="C67" s="4">
        <v>69.3</v>
      </c>
      <c r="D67" s="4">
        <f t="shared" si="2"/>
        <v>23.299999999999997</v>
      </c>
      <c r="E67" s="4">
        <f t="shared" si="3"/>
        <v>7.400000000000006</v>
      </c>
      <c r="F67" s="69"/>
    </row>
    <row r="68" spans="1:6" ht="15">
      <c r="A68" s="3" t="s">
        <v>172</v>
      </c>
      <c r="B68" s="4">
        <v>76.7</v>
      </c>
      <c r="C68" s="4">
        <v>69.4</v>
      </c>
      <c r="D68" s="4">
        <f t="shared" si="2"/>
        <v>23.299999999999997</v>
      </c>
      <c r="E68" s="4">
        <f t="shared" si="3"/>
        <v>7.299999999999997</v>
      </c>
      <c r="F68" s="69"/>
    </row>
    <row r="69" spans="1:6" ht="15">
      <c r="A69" s="3" t="s">
        <v>173</v>
      </c>
      <c r="B69" s="4">
        <v>76.9</v>
      </c>
      <c r="C69" s="4">
        <v>69.8</v>
      </c>
      <c r="D69" s="4">
        <f aca="true" t="shared" si="4" ref="D69:D87">100-B69</f>
        <v>23.099999999999994</v>
      </c>
      <c r="E69" s="4">
        <f aca="true" t="shared" si="5" ref="E69:E87">B69-C69</f>
        <v>7.1000000000000085</v>
      </c>
      <c r="F69" s="69"/>
    </row>
    <row r="70" spans="1:6" ht="15">
      <c r="A70" s="3" t="s">
        <v>174</v>
      </c>
      <c r="B70" s="4">
        <v>77.1</v>
      </c>
      <c r="C70" s="4">
        <v>70.1</v>
      </c>
      <c r="D70" s="4">
        <f t="shared" si="4"/>
        <v>22.900000000000006</v>
      </c>
      <c r="E70" s="4">
        <f t="shared" si="5"/>
        <v>7</v>
      </c>
      <c r="F70" s="69"/>
    </row>
    <row r="71" spans="1:6" ht="15">
      <c r="A71" s="3" t="s">
        <v>175</v>
      </c>
      <c r="B71" s="4">
        <v>77.1</v>
      </c>
      <c r="C71" s="4">
        <v>70.3</v>
      </c>
      <c r="D71" s="4">
        <f t="shared" si="4"/>
        <v>22.900000000000006</v>
      </c>
      <c r="E71" s="4">
        <f t="shared" si="5"/>
        <v>6.799999999999997</v>
      </c>
      <c r="F71" s="69"/>
    </row>
    <row r="72" spans="1:6" ht="15">
      <c r="A72" s="3" t="s">
        <v>176</v>
      </c>
      <c r="B72" s="4">
        <v>77.1</v>
      </c>
      <c r="C72" s="4">
        <v>70.5</v>
      </c>
      <c r="D72" s="4">
        <f t="shared" si="4"/>
        <v>22.900000000000006</v>
      </c>
      <c r="E72" s="4">
        <f t="shared" si="5"/>
        <v>6.599999999999994</v>
      </c>
      <c r="F72" s="69"/>
    </row>
    <row r="73" spans="1:6" ht="15">
      <c r="A73" s="3" t="s">
        <v>177</v>
      </c>
      <c r="B73" s="4">
        <v>77.3</v>
      </c>
      <c r="C73" s="4">
        <v>70.8</v>
      </c>
      <c r="D73" s="4">
        <f t="shared" si="4"/>
        <v>22.700000000000003</v>
      </c>
      <c r="E73" s="4">
        <f t="shared" si="5"/>
        <v>6.5</v>
      </c>
      <c r="F73" s="69"/>
    </row>
    <row r="74" spans="1:6" ht="15">
      <c r="A74" s="3" t="s">
        <v>178</v>
      </c>
      <c r="B74" s="4">
        <v>77.6</v>
      </c>
      <c r="C74" s="4">
        <v>71.3</v>
      </c>
      <c r="D74" s="4">
        <f t="shared" si="4"/>
        <v>22.400000000000006</v>
      </c>
      <c r="E74" s="4">
        <f t="shared" si="5"/>
        <v>6.299999999999997</v>
      </c>
      <c r="F74" s="69"/>
    </row>
    <row r="75" spans="1:6" ht="15">
      <c r="A75" s="3" t="s">
        <v>179</v>
      </c>
      <c r="B75" s="4">
        <v>77.6</v>
      </c>
      <c r="C75" s="4">
        <v>71.5</v>
      </c>
      <c r="D75" s="4">
        <f t="shared" si="4"/>
        <v>22.400000000000006</v>
      </c>
      <c r="E75" s="4">
        <f t="shared" si="5"/>
        <v>6.099999999999994</v>
      </c>
      <c r="F75" s="69"/>
    </row>
    <row r="76" spans="1:6" ht="15">
      <c r="A76" s="3" t="s">
        <v>180</v>
      </c>
      <c r="B76" s="4">
        <v>77.6</v>
      </c>
      <c r="C76" s="4">
        <v>71.7</v>
      </c>
      <c r="D76" s="4">
        <f t="shared" si="4"/>
        <v>22.400000000000006</v>
      </c>
      <c r="E76" s="4">
        <f t="shared" si="5"/>
        <v>5.8999999999999915</v>
      </c>
      <c r="F76" s="69"/>
    </row>
    <row r="77" spans="1:6" ht="15">
      <c r="A77" s="3" t="s">
        <v>181</v>
      </c>
      <c r="B77" s="4">
        <v>77.8</v>
      </c>
      <c r="C77" s="4">
        <v>72</v>
      </c>
      <c r="D77" s="4">
        <f t="shared" si="4"/>
        <v>22.200000000000003</v>
      </c>
      <c r="E77" s="4">
        <f t="shared" si="5"/>
        <v>5.799999999999997</v>
      </c>
      <c r="F77" s="69"/>
    </row>
    <row r="78" spans="1:6" ht="15">
      <c r="A78" s="3" t="s">
        <v>182</v>
      </c>
      <c r="B78" s="4">
        <v>78</v>
      </c>
      <c r="C78" s="4">
        <v>72.4</v>
      </c>
      <c r="D78" s="4">
        <f t="shared" si="4"/>
        <v>22</v>
      </c>
      <c r="E78" s="4">
        <f t="shared" si="5"/>
        <v>5.599999999999994</v>
      </c>
      <c r="F78" s="69"/>
    </row>
    <row r="79" spans="1:6" ht="15">
      <c r="A79" s="3" t="s">
        <v>183</v>
      </c>
      <c r="B79" s="4">
        <v>77.9</v>
      </c>
      <c r="C79" s="4">
        <v>72.5</v>
      </c>
      <c r="D79" s="4">
        <f t="shared" si="4"/>
        <v>22.099999999999994</v>
      </c>
      <c r="E79" s="4">
        <f t="shared" si="5"/>
        <v>5.400000000000006</v>
      </c>
      <c r="F79" s="69"/>
    </row>
    <row r="80" spans="1:6" ht="15">
      <c r="A80" s="3" t="s">
        <v>184</v>
      </c>
      <c r="B80" s="4">
        <v>77.9</v>
      </c>
      <c r="C80" s="4">
        <v>72.6</v>
      </c>
      <c r="D80" s="4">
        <f t="shared" si="4"/>
        <v>22.099999999999994</v>
      </c>
      <c r="E80" s="4">
        <f t="shared" si="5"/>
        <v>5.300000000000011</v>
      </c>
      <c r="F80" s="69"/>
    </row>
    <row r="81" spans="1:6" ht="15">
      <c r="A81" s="3" t="s">
        <v>185</v>
      </c>
      <c r="B81" s="4">
        <v>78.2</v>
      </c>
      <c r="C81" s="4">
        <v>72.9</v>
      </c>
      <c r="D81" s="4">
        <f t="shared" si="4"/>
        <v>21.799999999999997</v>
      </c>
      <c r="E81" s="4">
        <f t="shared" si="5"/>
        <v>5.299999999999997</v>
      </c>
      <c r="F81" s="69"/>
    </row>
    <row r="82" spans="1:6" ht="15">
      <c r="A82" s="3" t="s">
        <v>186</v>
      </c>
      <c r="B82" s="4">
        <v>78.5</v>
      </c>
      <c r="C82" s="4">
        <v>73.3</v>
      </c>
      <c r="D82" s="4">
        <f t="shared" si="4"/>
        <v>21.5</v>
      </c>
      <c r="E82" s="4">
        <f t="shared" si="5"/>
        <v>5.200000000000003</v>
      </c>
      <c r="F82" s="69"/>
    </row>
    <row r="83" spans="1:6" ht="15">
      <c r="A83" s="3" t="s">
        <v>187</v>
      </c>
      <c r="B83" s="4">
        <v>78.1</v>
      </c>
      <c r="C83" s="4">
        <v>73.1</v>
      </c>
      <c r="D83" s="4">
        <f t="shared" si="4"/>
        <v>21.900000000000006</v>
      </c>
      <c r="E83" s="4">
        <f t="shared" si="5"/>
        <v>5</v>
      </c>
      <c r="F83" s="69"/>
    </row>
    <row r="84" spans="1:6" ht="15">
      <c r="A84" s="3" t="s">
        <v>188</v>
      </c>
      <c r="B84" s="4">
        <v>78.1</v>
      </c>
      <c r="C84" s="4">
        <v>73.1</v>
      </c>
      <c r="D84" s="4">
        <f t="shared" si="4"/>
        <v>21.900000000000006</v>
      </c>
      <c r="E84" s="4">
        <f t="shared" si="5"/>
        <v>5</v>
      </c>
      <c r="F84" s="69"/>
    </row>
    <row r="85" spans="1:6" ht="15">
      <c r="A85" s="3" t="s">
        <v>189</v>
      </c>
      <c r="B85" s="4">
        <v>78</v>
      </c>
      <c r="C85" s="4">
        <v>73.1</v>
      </c>
      <c r="D85" s="4">
        <f t="shared" si="4"/>
        <v>22</v>
      </c>
      <c r="E85" s="4">
        <f t="shared" si="5"/>
        <v>4.900000000000006</v>
      </c>
      <c r="F85" s="69"/>
    </row>
    <row r="86" spans="1:6" ht="15">
      <c r="A86" s="3" t="s">
        <v>190</v>
      </c>
      <c r="B86" s="4">
        <v>77.2</v>
      </c>
      <c r="C86" s="4">
        <v>72.1</v>
      </c>
      <c r="D86" s="4">
        <f t="shared" si="4"/>
        <v>22.799999999999997</v>
      </c>
      <c r="E86" s="4">
        <f t="shared" si="5"/>
        <v>5.1000000000000085</v>
      </c>
      <c r="F86" s="69"/>
    </row>
    <row r="87" spans="1:6" ht="15">
      <c r="A87" s="3" t="s">
        <v>191</v>
      </c>
      <c r="B87" s="4">
        <v>78</v>
      </c>
      <c r="C87" s="4">
        <v>72.4</v>
      </c>
      <c r="D87" s="4">
        <f t="shared" si="4"/>
        <v>22</v>
      </c>
      <c r="E87" s="4">
        <f t="shared" si="5"/>
        <v>5.599999999999994</v>
      </c>
      <c r="F87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 topLeftCell="A1">
      <selection activeCell="C86" sqref="C86"/>
    </sheetView>
  </sheetViews>
  <sheetFormatPr defaultColWidth="9.140625" defaultRowHeight="15"/>
  <cols>
    <col min="1" max="16384" width="9.140625" style="28" customWidth="1"/>
  </cols>
  <sheetData>
    <row r="1" ht="14.25">
      <c r="A1" s="27"/>
    </row>
    <row r="2" spans="1:5" ht="23.25" customHeight="1">
      <c r="A2" s="127" t="s">
        <v>107</v>
      </c>
      <c r="B2" s="109"/>
      <c r="C2" s="109"/>
      <c r="D2" s="109"/>
      <c r="E2" s="109"/>
    </row>
    <row r="3" spans="1:7" ht="20.25" customHeight="1">
      <c r="A3" s="111" t="s">
        <v>192</v>
      </c>
      <c r="B3" s="110"/>
      <c r="C3" s="110"/>
      <c r="D3" s="110"/>
      <c r="E3" s="110"/>
      <c r="F3" s="110"/>
      <c r="G3" s="110"/>
    </row>
    <row r="5" spans="1:13" ht="48">
      <c r="A5" s="6"/>
      <c r="B5" s="6" t="s">
        <v>49</v>
      </c>
      <c r="C5" s="6" t="s">
        <v>50</v>
      </c>
      <c r="D5" s="6" t="s">
        <v>51</v>
      </c>
      <c r="E5" s="6" t="s">
        <v>52</v>
      </c>
      <c r="F5" s="6" t="s">
        <v>53</v>
      </c>
      <c r="G5" s="6" t="s">
        <v>54</v>
      </c>
      <c r="H5" s="126"/>
      <c r="I5" s="126"/>
      <c r="J5" s="126"/>
      <c r="K5" s="126"/>
      <c r="L5" s="126"/>
      <c r="M5" s="126"/>
    </row>
    <row r="6" spans="1:13" ht="14.25">
      <c r="A6" s="3" t="s">
        <v>109</v>
      </c>
      <c r="B6" s="4">
        <v>43.5</v>
      </c>
      <c r="C6" s="4">
        <v>34.8</v>
      </c>
      <c r="D6" s="4">
        <v>82.3</v>
      </c>
      <c r="E6" s="4">
        <v>75.1</v>
      </c>
      <c r="F6" s="4">
        <v>37.6</v>
      </c>
      <c r="G6" s="4">
        <v>34.7</v>
      </c>
      <c r="H6" s="69"/>
      <c r="I6" s="69"/>
      <c r="J6" s="69"/>
      <c r="K6" s="69"/>
      <c r="L6" s="69"/>
      <c r="M6" s="69"/>
    </row>
    <row r="7" spans="1:13" ht="14.25">
      <c r="A7" s="3" t="s">
        <v>110</v>
      </c>
      <c r="B7" s="4">
        <v>43.6</v>
      </c>
      <c r="C7" s="4">
        <v>35</v>
      </c>
      <c r="D7" s="4">
        <v>82.4</v>
      </c>
      <c r="E7" s="4">
        <v>75.3</v>
      </c>
      <c r="F7" s="4">
        <v>37.7</v>
      </c>
      <c r="G7" s="4">
        <v>34.8</v>
      </c>
      <c r="H7" s="69"/>
      <c r="I7" s="69"/>
      <c r="J7" s="69"/>
      <c r="K7" s="69"/>
      <c r="L7" s="69"/>
      <c r="M7" s="69"/>
    </row>
    <row r="8" spans="1:13" ht="14.25">
      <c r="A8" s="3" t="s">
        <v>111</v>
      </c>
      <c r="B8" s="4">
        <v>43.7</v>
      </c>
      <c r="C8" s="4">
        <v>35.2</v>
      </c>
      <c r="D8" s="4">
        <v>82.3</v>
      </c>
      <c r="E8" s="4">
        <v>75.4</v>
      </c>
      <c r="F8" s="4">
        <v>37.9</v>
      </c>
      <c r="G8" s="4">
        <v>35.1</v>
      </c>
      <c r="H8" s="69"/>
      <c r="I8" s="69"/>
      <c r="J8" s="69"/>
      <c r="K8" s="69"/>
      <c r="L8" s="69"/>
      <c r="M8" s="69"/>
    </row>
    <row r="9" spans="1:13" ht="14.25">
      <c r="A9" s="3" t="s">
        <v>112</v>
      </c>
      <c r="B9" s="4">
        <v>43.8</v>
      </c>
      <c r="C9" s="4">
        <v>35.5</v>
      </c>
      <c r="D9" s="4">
        <v>82.4</v>
      </c>
      <c r="E9" s="4">
        <v>75.6</v>
      </c>
      <c r="F9" s="4">
        <v>38</v>
      </c>
      <c r="G9" s="4">
        <v>35.2</v>
      </c>
      <c r="H9" s="69"/>
      <c r="I9" s="69"/>
      <c r="J9" s="69"/>
      <c r="K9" s="69"/>
      <c r="L9" s="69"/>
      <c r="M9" s="69"/>
    </row>
    <row r="10" spans="1:13" ht="14.25">
      <c r="A10" s="3" t="s">
        <v>113</v>
      </c>
      <c r="B10" s="4">
        <v>43.7</v>
      </c>
      <c r="C10" s="4">
        <v>35.5</v>
      </c>
      <c r="D10" s="4">
        <v>82.4</v>
      </c>
      <c r="E10" s="4">
        <v>75.7</v>
      </c>
      <c r="F10" s="4">
        <v>38</v>
      </c>
      <c r="G10" s="4">
        <v>35.3</v>
      </c>
      <c r="H10" s="69"/>
      <c r="I10" s="69"/>
      <c r="J10" s="69"/>
      <c r="K10" s="69"/>
      <c r="L10" s="69"/>
      <c r="M10" s="69"/>
    </row>
    <row r="11" spans="1:13" ht="14.25">
      <c r="A11" s="3" t="s">
        <v>114</v>
      </c>
      <c r="B11" s="4">
        <v>43.5</v>
      </c>
      <c r="C11" s="4">
        <v>35.2</v>
      </c>
      <c r="D11" s="4">
        <v>82.1</v>
      </c>
      <c r="E11" s="4">
        <v>75.5</v>
      </c>
      <c r="F11" s="4">
        <v>38.1</v>
      </c>
      <c r="G11" s="4">
        <v>35.4</v>
      </c>
      <c r="H11" s="69"/>
      <c r="I11" s="69"/>
      <c r="J11" s="69"/>
      <c r="K11" s="69"/>
      <c r="L11" s="69"/>
      <c r="M11" s="69"/>
    </row>
    <row r="12" spans="1:13" ht="14.25">
      <c r="A12" s="3" t="s">
        <v>115</v>
      </c>
      <c r="B12" s="4">
        <v>43.5</v>
      </c>
      <c r="C12" s="4">
        <v>35.2</v>
      </c>
      <c r="D12" s="4">
        <v>82.2</v>
      </c>
      <c r="E12" s="4">
        <v>75.5</v>
      </c>
      <c r="F12" s="4">
        <v>38.5</v>
      </c>
      <c r="G12" s="4">
        <v>35.8</v>
      </c>
      <c r="H12" s="69"/>
      <c r="I12" s="69"/>
      <c r="J12" s="69"/>
      <c r="K12" s="69"/>
      <c r="L12" s="69"/>
      <c r="M12" s="69"/>
    </row>
    <row r="13" spans="1:13" ht="14.25">
      <c r="A13" s="3" t="s">
        <v>116</v>
      </c>
      <c r="B13" s="4">
        <v>43.1</v>
      </c>
      <c r="C13" s="4">
        <v>34.8</v>
      </c>
      <c r="D13" s="4">
        <v>82.3</v>
      </c>
      <c r="E13" s="4">
        <v>75.5</v>
      </c>
      <c r="F13" s="4">
        <v>38.6</v>
      </c>
      <c r="G13" s="4">
        <v>36</v>
      </c>
      <c r="H13" s="69"/>
      <c r="I13" s="69"/>
      <c r="J13" s="69"/>
      <c r="K13" s="69"/>
      <c r="L13" s="69"/>
      <c r="M13" s="69"/>
    </row>
    <row r="14" spans="1:13" ht="14.25">
      <c r="A14" s="3" t="s">
        <v>117</v>
      </c>
      <c r="B14" s="4">
        <v>43.1</v>
      </c>
      <c r="C14" s="4">
        <v>34.6</v>
      </c>
      <c r="D14" s="4">
        <v>82.4</v>
      </c>
      <c r="E14" s="4">
        <v>75.4</v>
      </c>
      <c r="F14" s="4">
        <v>38.5</v>
      </c>
      <c r="G14" s="4">
        <v>35.8</v>
      </c>
      <c r="H14" s="69"/>
      <c r="I14" s="69"/>
      <c r="J14" s="69"/>
      <c r="K14" s="69"/>
      <c r="L14" s="69"/>
      <c r="M14" s="69"/>
    </row>
    <row r="15" spans="1:13" ht="14.25">
      <c r="A15" s="3" t="s">
        <v>118</v>
      </c>
      <c r="B15" s="4">
        <v>42.9</v>
      </c>
      <c r="C15" s="4">
        <v>34.6</v>
      </c>
      <c r="D15" s="4">
        <v>82.4</v>
      </c>
      <c r="E15" s="4">
        <v>75.4</v>
      </c>
      <c r="F15" s="4">
        <v>38.8</v>
      </c>
      <c r="G15" s="4">
        <v>36.1</v>
      </c>
      <c r="H15" s="69"/>
      <c r="I15" s="69"/>
      <c r="J15" s="69"/>
      <c r="K15" s="69"/>
      <c r="L15" s="69"/>
      <c r="M15" s="69"/>
    </row>
    <row r="16" spans="1:13" ht="14.25">
      <c r="A16" s="3" t="s">
        <v>119</v>
      </c>
      <c r="B16" s="4">
        <v>42.9</v>
      </c>
      <c r="C16" s="4">
        <v>34.4</v>
      </c>
      <c r="D16" s="4">
        <v>82.4</v>
      </c>
      <c r="E16" s="4">
        <v>75.3</v>
      </c>
      <c r="F16" s="4">
        <v>39.3</v>
      </c>
      <c r="G16" s="4">
        <v>36.5</v>
      </c>
      <c r="H16" s="69"/>
      <c r="I16" s="69"/>
      <c r="J16" s="69"/>
      <c r="K16" s="69"/>
      <c r="L16" s="69"/>
      <c r="M16" s="69"/>
    </row>
    <row r="17" spans="1:13" ht="14.25">
      <c r="A17" s="3" t="s">
        <v>120</v>
      </c>
      <c r="B17" s="4">
        <v>42.5</v>
      </c>
      <c r="C17" s="4">
        <v>34.2</v>
      </c>
      <c r="D17" s="4">
        <v>82.6</v>
      </c>
      <c r="E17" s="4">
        <v>75.5</v>
      </c>
      <c r="F17" s="4">
        <v>39.5</v>
      </c>
      <c r="G17" s="4">
        <v>36.7</v>
      </c>
      <c r="H17" s="69"/>
      <c r="I17" s="69"/>
      <c r="J17" s="69"/>
      <c r="K17" s="69"/>
      <c r="L17" s="69"/>
      <c r="M17" s="69"/>
    </row>
    <row r="18" spans="1:13" ht="14.25">
      <c r="A18" s="3" t="s">
        <v>121</v>
      </c>
      <c r="B18" s="4">
        <v>42.2</v>
      </c>
      <c r="C18" s="4">
        <v>33.9</v>
      </c>
      <c r="D18" s="4">
        <v>82.8</v>
      </c>
      <c r="E18" s="4">
        <v>75.7</v>
      </c>
      <c r="F18" s="4">
        <v>39.9</v>
      </c>
      <c r="G18" s="4">
        <v>37.1</v>
      </c>
      <c r="H18" s="69"/>
      <c r="I18" s="69"/>
      <c r="J18" s="69"/>
      <c r="K18" s="69"/>
      <c r="L18" s="69"/>
      <c r="M18" s="69"/>
    </row>
    <row r="19" spans="1:13" ht="14.25">
      <c r="A19" s="3" t="s">
        <v>122</v>
      </c>
      <c r="B19" s="4">
        <v>42.2</v>
      </c>
      <c r="C19" s="4">
        <v>33.8</v>
      </c>
      <c r="D19" s="4">
        <v>82.8</v>
      </c>
      <c r="E19" s="4">
        <v>75.6</v>
      </c>
      <c r="F19" s="4">
        <v>40.4</v>
      </c>
      <c r="G19" s="4">
        <v>37.5</v>
      </c>
      <c r="H19" s="69"/>
      <c r="I19" s="69"/>
      <c r="J19" s="69"/>
      <c r="K19" s="69"/>
      <c r="L19" s="69"/>
      <c r="M19" s="69"/>
    </row>
    <row r="20" spans="1:13" ht="14.25">
      <c r="A20" s="3" t="s">
        <v>123</v>
      </c>
      <c r="B20" s="4">
        <v>41.9</v>
      </c>
      <c r="C20" s="4">
        <v>33.5</v>
      </c>
      <c r="D20" s="4">
        <v>82.8</v>
      </c>
      <c r="E20" s="4">
        <v>75.6</v>
      </c>
      <c r="F20" s="4">
        <v>40.9</v>
      </c>
      <c r="G20" s="4">
        <v>38</v>
      </c>
      <c r="H20" s="69"/>
      <c r="I20" s="69"/>
      <c r="J20" s="69"/>
      <c r="K20" s="69"/>
      <c r="L20" s="69"/>
      <c r="M20" s="69"/>
    </row>
    <row r="21" spans="1:13" ht="14.25">
      <c r="A21" s="3" t="s">
        <v>124</v>
      </c>
      <c r="B21" s="4">
        <v>41.4</v>
      </c>
      <c r="C21" s="4">
        <v>33.2</v>
      </c>
      <c r="D21" s="4">
        <v>82.9</v>
      </c>
      <c r="E21" s="4">
        <v>75.6</v>
      </c>
      <c r="F21" s="4">
        <v>41.1</v>
      </c>
      <c r="G21" s="4">
        <v>38.1</v>
      </c>
      <c r="H21" s="69"/>
      <c r="I21" s="69"/>
      <c r="J21" s="69"/>
      <c r="K21" s="69"/>
      <c r="L21" s="69"/>
      <c r="M21" s="69"/>
    </row>
    <row r="22" spans="1:13" ht="14.25">
      <c r="A22" s="3" t="s">
        <v>125</v>
      </c>
      <c r="B22" s="4">
        <v>42.4</v>
      </c>
      <c r="C22" s="4">
        <v>33.9</v>
      </c>
      <c r="D22" s="4">
        <v>83.2</v>
      </c>
      <c r="E22" s="4">
        <v>75.7</v>
      </c>
      <c r="F22" s="4">
        <v>41</v>
      </c>
      <c r="G22" s="4">
        <v>38</v>
      </c>
      <c r="H22" s="69"/>
      <c r="I22" s="69"/>
      <c r="J22" s="69"/>
      <c r="K22" s="69"/>
      <c r="L22" s="69"/>
      <c r="M22" s="69"/>
    </row>
    <row r="23" spans="1:13" ht="14.25">
      <c r="A23" s="3" t="s">
        <v>126</v>
      </c>
      <c r="B23" s="4">
        <v>42</v>
      </c>
      <c r="C23" s="4">
        <v>33.5</v>
      </c>
      <c r="D23" s="4">
        <v>83.2</v>
      </c>
      <c r="E23" s="4">
        <v>75.9</v>
      </c>
      <c r="F23" s="4">
        <v>41.2</v>
      </c>
      <c r="G23" s="4">
        <v>38.1</v>
      </c>
      <c r="H23" s="69"/>
      <c r="I23" s="69"/>
      <c r="J23" s="69"/>
      <c r="K23" s="69"/>
      <c r="L23" s="69"/>
      <c r="M23" s="69"/>
    </row>
    <row r="24" spans="1:13" ht="14.25">
      <c r="A24" s="3" t="s">
        <v>127</v>
      </c>
      <c r="B24" s="4">
        <v>42</v>
      </c>
      <c r="C24" s="4">
        <v>33.6</v>
      </c>
      <c r="D24" s="4">
        <v>83.3</v>
      </c>
      <c r="E24" s="4">
        <v>75.9</v>
      </c>
      <c r="F24" s="4">
        <v>41.8</v>
      </c>
      <c r="G24" s="4">
        <v>38.7</v>
      </c>
      <c r="H24" s="69"/>
      <c r="I24" s="69"/>
      <c r="J24" s="69"/>
      <c r="K24" s="69"/>
      <c r="L24" s="69"/>
      <c r="M24" s="69"/>
    </row>
    <row r="25" spans="1:13" ht="14.25">
      <c r="A25" s="3" t="s">
        <v>128</v>
      </c>
      <c r="B25" s="4">
        <v>41.9</v>
      </c>
      <c r="C25" s="4">
        <v>33.4</v>
      </c>
      <c r="D25" s="4">
        <v>83.5</v>
      </c>
      <c r="E25" s="4">
        <v>76.1</v>
      </c>
      <c r="F25" s="4">
        <v>42.1</v>
      </c>
      <c r="G25" s="4">
        <v>39</v>
      </c>
      <c r="H25" s="69"/>
      <c r="I25" s="69"/>
      <c r="J25" s="69"/>
      <c r="K25" s="69"/>
      <c r="L25" s="69"/>
      <c r="M25" s="69"/>
    </row>
    <row r="26" spans="1:13" ht="14.25">
      <c r="A26" s="3" t="s">
        <v>129</v>
      </c>
      <c r="B26" s="4">
        <v>41.6</v>
      </c>
      <c r="C26" s="4">
        <v>33.1</v>
      </c>
      <c r="D26" s="4">
        <v>83.5</v>
      </c>
      <c r="E26" s="4">
        <v>76.2</v>
      </c>
      <c r="F26" s="4">
        <v>42.7</v>
      </c>
      <c r="G26" s="4">
        <v>39.6</v>
      </c>
      <c r="H26" s="69"/>
      <c r="I26" s="69"/>
      <c r="J26" s="69"/>
      <c r="K26" s="69"/>
      <c r="L26" s="69"/>
      <c r="M26" s="69"/>
    </row>
    <row r="27" spans="1:13" ht="14.25">
      <c r="A27" s="3" t="s">
        <v>130</v>
      </c>
      <c r="B27" s="4">
        <v>41.7</v>
      </c>
      <c r="C27" s="4">
        <v>33.2</v>
      </c>
      <c r="D27" s="4">
        <v>83.6</v>
      </c>
      <c r="E27" s="4">
        <v>76.3</v>
      </c>
      <c r="F27" s="4">
        <v>43</v>
      </c>
      <c r="G27" s="4">
        <v>39.9</v>
      </c>
      <c r="H27" s="69"/>
      <c r="I27" s="69"/>
      <c r="J27" s="69"/>
      <c r="K27" s="69"/>
      <c r="L27" s="69"/>
      <c r="M27" s="69"/>
    </row>
    <row r="28" spans="1:13" ht="14.25">
      <c r="A28" s="3" t="s">
        <v>131</v>
      </c>
      <c r="B28" s="4">
        <v>41.7</v>
      </c>
      <c r="C28" s="4">
        <v>33.3</v>
      </c>
      <c r="D28" s="4">
        <v>83.4</v>
      </c>
      <c r="E28" s="4">
        <v>76.4</v>
      </c>
      <c r="F28" s="4">
        <v>43.2</v>
      </c>
      <c r="G28" s="4">
        <v>40.1</v>
      </c>
      <c r="H28" s="69"/>
      <c r="I28" s="69"/>
      <c r="J28" s="69"/>
      <c r="K28" s="69"/>
      <c r="L28" s="69"/>
      <c r="M28" s="69"/>
    </row>
    <row r="29" spans="1:13" ht="14.25">
      <c r="A29" s="3" t="s">
        <v>132</v>
      </c>
      <c r="B29" s="4">
        <v>41.6</v>
      </c>
      <c r="C29" s="4">
        <v>33.5</v>
      </c>
      <c r="D29" s="4">
        <v>83.7</v>
      </c>
      <c r="E29" s="4">
        <v>76.7</v>
      </c>
      <c r="F29" s="4">
        <v>43.5</v>
      </c>
      <c r="G29" s="4">
        <v>40.4</v>
      </c>
      <c r="H29" s="69"/>
      <c r="I29" s="69"/>
      <c r="J29" s="69"/>
      <c r="K29" s="69"/>
      <c r="L29" s="69"/>
      <c r="M29" s="69"/>
    </row>
    <row r="30" spans="1:13" ht="14.25">
      <c r="A30" s="3" t="s">
        <v>133</v>
      </c>
      <c r="B30" s="4">
        <v>41.5</v>
      </c>
      <c r="C30" s="4">
        <v>33.5</v>
      </c>
      <c r="D30" s="4">
        <v>84</v>
      </c>
      <c r="E30" s="4">
        <v>77.1</v>
      </c>
      <c r="F30" s="4">
        <v>43.7</v>
      </c>
      <c r="G30" s="4">
        <v>40.7</v>
      </c>
      <c r="H30" s="69"/>
      <c r="I30" s="69"/>
      <c r="J30" s="69"/>
      <c r="K30" s="69"/>
      <c r="L30" s="69"/>
      <c r="M30" s="69"/>
    </row>
    <row r="31" spans="1:13" ht="14.25">
      <c r="A31" s="3" t="s">
        <v>134</v>
      </c>
      <c r="B31" s="4">
        <v>41.4</v>
      </c>
      <c r="C31" s="4">
        <v>33.8</v>
      </c>
      <c r="D31" s="4">
        <v>84</v>
      </c>
      <c r="E31" s="4">
        <v>77.5</v>
      </c>
      <c r="F31" s="4">
        <v>43.9</v>
      </c>
      <c r="G31" s="4">
        <v>41</v>
      </c>
      <c r="H31" s="69"/>
      <c r="I31" s="69"/>
      <c r="J31" s="69"/>
      <c r="K31" s="69"/>
      <c r="L31" s="69"/>
      <c r="M31" s="69"/>
    </row>
    <row r="32" spans="1:13" ht="14.25">
      <c r="A32" s="3" t="s">
        <v>135</v>
      </c>
      <c r="B32" s="4">
        <v>41.6</v>
      </c>
      <c r="C32" s="4">
        <v>34.1</v>
      </c>
      <c r="D32" s="4">
        <v>83.9</v>
      </c>
      <c r="E32" s="4">
        <v>77.7</v>
      </c>
      <c r="F32" s="4">
        <v>44.6</v>
      </c>
      <c r="G32" s="4">
        <v>41.6</v>
      </c>
      <c r="H32" s="69"/>
      <c r="I32" s="69"/>
      <c r="J32" s="69"/>
      <c r="K32" s="69"/>
      <c r="L32" s="69"/>
      <c r="M32" s="69"/>
    </row>
    <row r="33" spans="1:13" ht="14.25">
      <c r="A33" s="3" t="s">
        <v>136</v>
      </c>
      <c r="B33" s="4">
        <v>41.6</v>
      </c>
      <c r="C33" s="4">
        <v>34.3</v>
      </c>
      <c r="D33" s="4">
        <v>84</v>
      </c>
      <c r="E33" s="4">
        <v>78</v>
      </c>
      <c r="F33" s="4">
        <v>44.4</v>
      </c>
      <c r="G33" s="4">
        <v>41.5</v>
      </c>
      <c r="H33" s="69"/>
      <c r="I33" s="69"/>
      <c r="J33" s="69"/>
      <c r="K33" s="69"/>
      <c r="L33" s="69"/>
      <c r="M33" s="69"/>
    </row>
    <row r="34" spans="1:13" ht="14.25">
      <c r="A34" s="3" t="s">
        <v>137</v>
      </c>
      <c r="B34" s="4">
        <v>41.5</v>
      </c>
      <c r="C34" s="4">
        <v>34.6</v>
      </c>
      <c r="D34" s="4">
        <v>84.2</v>
      </c>
      <c r="E34" s="4">
        <v>78.4</v>
      </c>
      <c r="F34" s="4">
        <v>44.8</v>
      </c>
      <c r="G34" s="4">
        <v>42</v>
      </c>
      <c r="H34" s="69"/>
      <c r="I34" s="69"/>
      <c r="J34" s="69"/>
      <c r="K34" s="69"/>
      <c r="L34" s="69"/>
      <c r="M34" s="69"/>
    </row>
    <row r="35" spans="1:13" ht="14.25">
      <c r="A35" s="3" t="s">
        <v>138</v>
      </c>
      <c r="B35" s="4">
        <v>41.5</v>
      </c>
      <c r="C35" s="4">
        <v>34.8</v>
      </c>
      <c r="D35" s="4">
        <v>84.1</v>
      </c>
      <c r="E35" s="4">
        <v>78.6</v>
      </c>
      <c r="F35" s="4">
        <v>45.2</v>
      </c>
      <c r="G35" s="4">
        <v>42.5</v>
      </c>
      <c r="H35" s="69"/>
      <c r="I35" s="69"/>
      <c r="J35" s="69"/>
      <c r="K35" s="69"/>
      <c r="L35" s="69"/>
      <c r="M35" s="69"/>
    </row>
    <row r="36" spans="1:13" ht="14.25">
      <c r="A36" s="3" t="s">
        <v>139</v>
      </c>
      <c r="B36" s="4">
        <v>41.8</v>
      </c>
      <c r="C36" s="4">
        <v>35.1</v>
      </c>
      <c r="D36" s="4">
        <v>84.1</v>
      </c>
      <c r="E36" s="4">
        <v>78.6</v>
      </c>
      <c r="F36" s="4">
        <v>45.4</v>
      </c>
      <c r="G36" s="4">
        <v>42.8</v>
      </c>
      <c r="H36" s="69"/>
      <c r="I36" s="69"/>
      <c r="J36" s="69"/>
      <c r="K36" s="69"/>
      <c r="L36" s="69"/>
      <c r="M36" s="69"/>
    </row>
    <row r="37" spans="1:13" ht="14.25">
      <c r="A37" s="3" t="s">
        <v>140</v>
      </c>
      <c r="B37" s="4">
        <v>41.6</v>
      </c>
      <c r="C37" s="4">
        <v>35.1</v>
      </c>
      <c r="D37" s="4">
        <v>84.3</v>
      </c>
      <c r="E37" s="4">
        <v>78.9</v>
      </c>
      <c r="F37" s="4">
        <v>45.4</v>
      </c>
      <c r="G37" s="4">
        <v>42.8</v>
      </c>
      <c r="H37" s="69"/>
      <c r="I37" s="69"/>
      <c r="J37" s="69"/>
      <c r="K37" s="69"/>
      <c r="L37" s="69"/>
      <c r="M37" s="69"/>
    </row>
    <row r="38" spans="1:13" ht="14.25">
      <c r="A38" s="3" t="s">
        <v>141</v>
      </c>
      <c r="B38" s="4">
        <v>41.8</v>
      </c>
      <c r="C38" s="4">
        <v>35.4</v>
      </c>
      <c r="D38" s="4">
        <v>84.6</v>
      </c>
      <c r="E38" s="4">
        <v>79.3</v>
      </c>
      <c r="F38" s="4">
        <v>45.6</v>
      </c>
      <c r="G38" s="4">
        <v>43.1</v>
      </c>
      <c r="H38" s="69"/>
      <c r="I38" s="69"/>
      <c r="J38" s="69"/>
      <c r="K38" s="69"/>
      <c r="L38" s="69"/>
      <c r="M38" s="69"/>
    </row>
    <row r="39" spans="1:13" ht="14.25">
      <c r="A39" s="3" t="s">
        <v>142</v>
      </c>
      <c r="B39" s="4">
        <v>41.7</v>
      </c>
      <c r="C39" s="4">
        <v>35.1</v>
      </c>
      <c r="D39" s="4">
        <v>84.6</v>
      </c>
      <c r="E39" s="4">
        <v>79.2</v>
      </c>
      <c r="F39" s="4">
        <v>45.9</v>
      </c>
      <c r="G39" s="4">
        <v>43.5</v>
      </c>
      <c r="H39" s="69"/>
      <c r="I39" s="69"/>
      <c r="J39" s="69"/>
      <c r="K39" s="69"/>
      <c r="L39" s="69"/>
      <c r="M39" s="69"/>
    </row>
    <row r="40" spans="1:13" ht="14.25">
      <c r="A40" s="3" t="s">
        <v>143</v>
      </c>
      <c r="B40" s="4">
        <v>41.6</v>
      </c>
      <c r="C40" s="4">
        <v>34.9</v>
      </c>
      <c r="D40" s="4">
        <v>84.5</v>
      </c>
      <c r="E40" s="4">
        <v>79.1</v>
      </c>
      <c r="F40" s="4">
        <v>46.3</v>
      </c>
      <c r="G40" s="4">
        <v>43.8</v>
      </c>
      <c r="H40" s="69"/>
      <c r="I40" s="69"/>
      <c r="J40" s="69"/>
      <c r="K40" s="69"/>
      <c r="L40" s="69"/>
      <c r="M40" s="69"/>
    </row>
    <row r="41" spans="1:13" ht="14.25">
      <c r="A41" s="3" t="s">
        <v>144</v>
      </c>
      <c r="B41" s="4">
        <v>41.4</v>
      </c>
      <c r="C41" s="4">
        <v>34.3</v>
      </c>
      <c r="D41" s="4">
        <v>84.5</v>
      </c>
      <c r="E41" s="4">
        <v>78.8</v>
      </c>
      <c r="F41" s="4">
        <v>46.5</v>
      </c>
      <c r="G41" s="4">
        <v>43.9</v>
      </c>
      <c r="H41" s="69"/>
      <c r="I41" s="69"/>
      <c r="J41" s="69"/>
      <c r="K41" s="69"/>
      <c r="L41" s="69"/>
      <c r="M41" s="69"/>
    </row>
    <row r="42" spans="1:13" ht="14.25">
      <c r="A42" s="3" t="s">
        <v>145</v>
      </c>
      <c r="B42" s="4">
        <v>41.6</v>
      </c>
      <c r="C42" s="4">
        <v>33.7</v>
      </c>
      <c r="D42" s="4">
        <v>84.7</v>
      </c>
      <c r="E42" s="4">
        <v>78.3</v>
      </c>
      <c r="F42" s="4">
        <v>46.8</v>
      </c>
      <c r="G42" s="4">
        <v>43.9</v>
      </c>
      <c r="H42" s="69"/>
      <c r="I42" s="69"/>
      <c r="J42" s="69"/>
      <c r="K42" s="69"/>
      <c r="L42" s="69"/>
      <c r="M42" s="69"/>
    </row>
    <row r="43" spans="1:13" ht="14.25">
      <c r="A43" s="3" t="s">
        <v>146</v>
      </c>
      <c r="B43" s="4">
        <v>41.3</v>
      </c>
      <c r="C43" s="4">
        <v>33</v>
      </c>
      <c r="D43" s="4">
        <v>84.6</v>
      </c>
      <c r="E43" s="4">
        <v>77.8</v>
      </c>
      <c r="F43" s="4">
        <v>47.3</v>
      </c>
      <c r="G43" s="4">
        <v>44.3</v>
      </c>
      <c r="H43" s="69"/>
      <c r="I43" s="69"/>
      <c r="J43" s="69"/>
      <c r="K43" s="69"/>
      <c r="L43" s="69"/>
      <c r="M43" s="69"/>
    </row>
    <row r="44" spans="1:13" ht="14.25">
      <c r="A44" s="3" t="s">
        <v>147</v>
      </c>
      <c r="B44" s="4">
        <v>41.1</v>
      </c>
      <c r="C44" s="4">
        <v>32.5</v>
      </c>
      <c r="D44" s="4">
        <v>84.5</v>
      </c>
      <c r="E44" s="4">
        <v>77.4</v>
      </c>
      <c r="F44" s="4">
        <v>47.2</v>
      </c>
      <c r="G44" s="4">
        <v>44.1</v>
      </c>
      <c r="H44" s="69"/>
      <c r="I44" s="69"/>
      <c r="J44" s="69"/>
      <c r="K44" s="69"/>
      <c r="L44" s="69"/>
      <c r="M44" s="69"/>
    </row>
    <row r="45" spans="1:13" ht="14.25">
      <c r="A45" s="3" t="s">
        <v>148</v>
      </c>
      <c r="B45" s="4">
        <v>40.6</v>
      </c>
      <c r="C45" s="4">
        <v>31.9</v>
      </c>
      <c r="D45" s="4">
        <v>84.5</v>
      </c>
      <c r="E45" s="4">
        <v>77.2</v>
      </c>
      <c r="F45" s="4">
        <v>47.5</v>
      </c>
      <c r="G45" s="4">
        <v>44.2</v>
      </c>
      <c r="H45" s="69"/>
      <c r="I45" s="69"/>
      <c r="J45" s="69"/>
      <c r="K45" s="69"/>
      <c r="L45" s="69"/>
      <c r="M45" s="69"/>
    </row>
    <row r="46" spans="1:13" ht="14.25">
      <c r="A46" s="3" t="s">
        <v>149</v>
      </c>
      <c r="B46" s="4">
        <v>40.8</v>
      </c>
      <c r="C46" s="4">
        <v>32</v>
      </c>
      <c r="D46" s="4">
        <v>85</v>
      </c>
      <c r="E46" s="4">
        <v>77.4</v>
      </c>
      <c r="F46" s="4">
        <v>47.8</v>
      </c>
      <c r="G46" s="4">
        <v>44.4</v>
      </c>
      <c r="H46" s="69"/>
      <c r="I46" s="69"/>
      <c r="J46" s="69"/>
      <c r="K46" s="69"/>
      <c r="L46" s="69"/>
      <c r="M46" s="69"/>
    </row>
    <row r="47" spans="1:13" ht="14.25">
      <c r="A47" s="3" t="s">
        <v>150</v>
      </c>
      <c r="B47" s="4">
        <v>40.7</v>
      </c>
      <c r="C47" s="4">
        <v>31.8</v>
      </c>
      <c r="D47" s="4">
        <v>85.1</v>
      </c>
      <c r="E47" s="4">
        <v>77.5</v>
      </c>
      <c r="F47" s="4">
        <v>47.9</v>
      </c>
      <c r="G47" s="4">
        <v>44.5</v>
      </c>
      <c r="H47" s="69"/>
      <c r="I47" s="69"/>
      <c r="J47" s="69"/>
      <c r="K47" s="69"/>
      <c r="L47" s="69"/>
      <c r="M47" s="69"/>
    </row>
    <row r="48" spans="1:13" ht="14.25">
      <c r="A48" s="3" t="s">
        <v>151</v>
      </c>
      <c r="B48" s="4">
        <v>40.4</v>
      </c>
      <c r="C48" s="4">
        <v>31.8</v>
      </c>
      <c r="D48" s="4">
        <v>84.9</v>
      </c>
      <c r="E48" s="4">
        <v>77.4</v>
      </c>
      <c r="F48" s="4">
        <v>48.3</v>
      </c>
      <c r="G48" s="4">
        <v>44.9</v>
      </c>
      <c r="H48" s="69"/>
      <c r="I48" s="69"/>
      <c r="J48" s="69"/>
      <c r="K48" s="69"/>
      <c r="L48" s="69"/>
      <c r="M48" s="69"/>
    </row>
    <row r="49" spans="1:13" ht="15">
      <c r="A49" s="3" t="s">
        <v>152</v>
      </c>
      <c r="B49" s="4">
        <v>40.1</v>
      </c>
      <c r="C49" s="4">
        <v>31.5</v>
      </c>
      <c r="D49" s="4">
        <v>84.9</v>
      </c>
      <c r="E49" s="4">
        <v>77.4</v>
      </c>
      <c r="F49" s="4">
        <v>48.4</v>
      </c>
      <c r="G49" s="4">
        <v>45</v>
      </c>
      <c r="H49" s="69"/>
      <c r="I49" s="69"/>
      <c r="J49" s="69"/>
      <c r="K49" s="69"/>
      <c r="L49" s="69"/>
      <c r="M49" s="69"/>
    </row>
    <row r="50" spans="1:13" ht="15">
      <c r="A50" s="3" t="s">
        <v>153</v>
      </c>
      <c r="B50" s="4">
        <v>40.1</v>
      </c>
      <c r="C50" s="4">
        <v>31.4</v>
      </c>
      <c r="D50" s="4">
        <v>85</v>
      </c>
      <c r="E50" s="4">
        <v>77.5</v>
      </c>
      <c r="F50" s="4">
        <v>48.8</v>
      </c>
      <c r="G50" s="4">
        <v>45.4</v>
      </c>
      <c r="H50" s="69"/>
      <c r="I50" s="69"/>
      <c r="J50" s="69"/>
      <c r="K50" s="69"/>
      <c r="L50" s="69"/>
      <c r="M50" s="69"/>
    </row>
    <row r="51" spans="1:13" ht="15">
      <c r="A51" s="3" t="s">
        <v>154</v>
      </c>
      <c r="B51" s="4">
        <v>40.1</v>
      </c>
      <c r="C51" s="4">
        <v>31.4</v>
      </c>
      <c r="D51" s="4">
        <v>84.9</v>
      </c>
      <c r="E51" s="4">
        <v>77.5</v>
      </c>
      <c r="F51" s="4">
        <v>49.3</v>
      </c>
      <c r="G51" s="4">
        <v>45.8</v>
      </c>
      <c r="H51" s="69"/>
      <c r="I51" s="69"/>
      <c r="J51" s="69"/>
      <c r="K51" s="69"/>
      <c r="L51" s="69"/>
      <c r="M51" s="69"/>
    </row>
    <row r="52" spans="1:13" ht="15">
      <c r="A52" s="3" t="s">
        <v>155</v>
      </c>
      <c r="B52" s="4">
        <v>40</v>
      </c>
      <c r="C52" s="4">
        <v>31.3</v>
      </c>
      <c r="D52" s="4">
        <v>84.9</v>
      </c>
      <c r="E52" s="4">
        <v>77.2</v>
      </c>
      <c r="F52" s="4">
        <v>49.5</v>
      </c>
      <c r="G52" s="4">
        <v>46</v>
      </c>
      <c r="H52" s="69"/>
      <c r="I52" s="69"/>
      <c r="J52" s="69"/>
      <c r="K52" s="69"/>
      <c r="L52" s="69"/>
      <c r="M52" s="69"/>
    </row>
    <row r="53" spans="1:13" ht="15">
      <c r="A53" s="3" t="s">
        <v>156</v>
      </c>
      <c r="B53" s="4">
        <v>40</v>
      </c>
      <c r="C53" s="4">
        <v>31</v>
      </c>
      <c r="D53" s="4">
        <v>85</v>
      </c>
      <c r="E53" s="4">
        <v>77.1</v>
      </c>
      <c r="F53" s="4">
        <v>50</v>
      </c>
      <c r="G53" s="4">
        <v>46.4</v>
      </c>
      <c r="H53" s="69"/>
      <c r="I53" s="69"/>
      <c r="J53" s="69"/>
      <c r="K53" s="69"/>
      <c r="L53" s="69"/>
      <c r="M53" s="69"/>
    </row>
    <row r="54" spans="1:13" ht="15">
      <c r="A54" s="3" t="s">
        <v>157</v>
      </c>
      <c r="B54" s="4">
        <v>39.8</v>
      </c>
      <c r="C54" s="4">
        <v>30.6</v>
      </c>
      <c r="D54" s="4">
        <v>85.3</v>
      </c>
      <c r="E54" s="4">
        <v>77.1</v>
      </c>
      <c r="F54" s="4">
        <v>50.4</v>
      </c>
      <c r="G54" s="4">
        <v>46.7</v>
      </c>
      <c r="H54" s="69"/>
      <c r="I54" s="69"/>
      <c r="J54" s="69"/>
      <c r="K54" s="69"/>
      <c r="L54" s="69"/>
      <c r="M54" s="69"/>
    </row>
    <row r="55" spans="1:13" ht="15">
      <c r="A55" s="3" t="s">
        <v>158</v>
      </c>
      <c r="B55" s="4">
        <v>39.9</v>
      </c>
      <c r="C55" s="4">
        <v>30.5</v>
      </c>
      <c r="D55" s="4">
        <v>85.4</v>
      </c>
      <c r="E55" s="4">
        <v>76.9</v>
      </c>
      <c r="F55" s="4">
        <v>51.2</v>
      </c>
      <c r="G55" s="4">
        <v>47.2</v>
      </c>
      <c r="H55" s="69"/>
      <c r="I55" s="69"/>
      <c r="J55" s="69"/>
      <c r="K55" s="69"/>
      <c r="L55" s="69"/>
      <c r="M55" s="69"/>
    </row>
    <row r="56" spans="1:13" ht="15">
      <c r="A56" s="3" t="s">
        <v>159</v>
      </c>
      <c r="B56" s="4">
        <v>39.8</v>
      </c>
      <c r="C56" s="4">
        <v>30.3</v>
      </c>
      <c r="D56" s="4">
        <v>85.4</v>
      </c>
      <c r="E56" s="4">
        <v>76.7</v>
      </c>
      <c r="F56" s="4">
        <v>51.7</v>
      </c>
      <c r="G56" s="4">
        <v>47.7</v>
      </c>
      <c r="H56" s="69"/>
      <c r="I56" s="69"/>
      <c r="J56" s="69"/>
      <c r="K56" s="69"/>
      <c r="L56" s="69"/>
      <c r="M56" s="69"/>
    </row>
    <row r="57" spans="1:13" ht="15">
      <c r="A57" s="3" t="s">
        <v>160</v>
      </c>
      <c r="B57" s="4">
        <v>39.8</v>
      </c>
      <c r="C57" s="4">
        <v>30.1</v>
      </c>
      <c r="D57" s="4">
        <v>85.3</v>
      </c>
      <c r="E57" s="4">
        <v>76.5</v>
      </c>
      <c r="F57" s="4">
        <v>52</v>
      </c>
      <c r="G57" s="4">
        <v>48</v>
      </c>
      <c r="H57" s="69"/>
      <c r="I57" s="69"/>
      <c r="J57" s="69"/>
      <c r="K57" s="69"/>
      <c r="L57" s="69"/>
      <c r="M57" s="69"/>
    </row>
    <row r="58" spans="1:13" ht="15">
      <c r="A58" s="3" t="s">
        <v>161</v>
      </c>
      <c r="B58" s="4">
        <v>39.7</v>
      </c>
      <c r="C58" s="4">
        <v>29.9</v>
      </c>
      <c r="D58" s="4">
        <v>85.4</v>
      </c>
      <c r="E58" s="4">
        <v>76.3</v>
      </c>
      <c r="F58" s="4">
        <v>52.4</v>
      </c>
      <c r="G58" s="4">
        <v>48.1</v>
      </c>
      <c r="H58" s="69"/>
      <c r="I58" s="69"/>
      <c r="J58" s="69"/>
      <c r="K58" s="69"/>
      <c r="L58" s="69"/>
      <c r="M58" s="69"/>
    </row>
    <row r="59" spans="1:13" ht="15">
      <c r="A59" s="3" t="s">
        <v>162</v>
      </c>
      <c r="B59" s="4">
        <v>39.6</v>
      </c>
      <c r="C59" s="4">
        <v>29.9</v>
      </c>
      <c r="D59" s="4">
        <v>85.4</v>
      </c>
      <c r="E59" s="4">
        <v>76.3</v>
      </c>
      <c r="F59" s="4">
        <v>52.9</v>
      </c>
      <c r="G59" s="4">
        <v>48.6</v>
      </c>
      <c r="H59" s="69"/>
      <c r="I59" s="69"/>
      <c r="J59" s="69"/>
      <c r="K59" s="69"/>
      <c r="L59" s="69"/>
      <c r="M59" s="69"/>
    </row>
    <row r="60" spans="1:13" ht="15">
      <c r="A60" s="3" t="s">
        <v>163</v>
      </c>
      <c r="B60" s="4">
        <v>39.4</v>
      </c>
      <c r="C60" s="4">
        <v>29.8</v>
      </c>
      <c r="D60" s="4">
        <v>85.3</v>
      </c>
      <c r="E60" s="4">
        <v>76.3</v>
      </c>
      <c r="F60" s="4">
        <v>53.4</v>
      </c>
      <c r="G60" s="4">
        <v>49.1</v>
      </c>
      <c r="H60" s="69"/>
      <c r="I60" s="69"/>
      <c r="J60" s="69"/>
      <c r="K60" s="69"/>
      <c r="L60" s="69"/>
      <c r="M60" s="69"/>
    </row>
    <row r="61" spans="1:13" ht="15">
      <c r="A61" s="3" t="s">
        <v>164</v>
      </c>
      <c r="B61" s="4">
        <v>39.3</v>
      </c>
      <c r="C61" s="4">
        <v>29.8</v>
      </c>
      <c r="D61" s="4">
        <v>85.3</v>
      </c>
      <c r="E61" s="4">
        <v>76.4</v>
      </c>
      <c r="F61" s="4">
        <v>53.9</v>
      </c>
      <c r="G61" s="4">
        <v>49.5</v>
      </c>
      <c r="H61" s="69"/>
      <c r="I61" s="69"/>
      <c r="J61" s="69"/>
      <c r="K61" s="69"/>
      <c r="L61" s="69"/>
      <c r="M61" s="69"/>
    </row>
    <row r="62" spans="1:13" ht="15">
      <c r="A62" s="3" t="s">
        <v>165</v>
      </c>
      <c r="B62" s="4">
        <v>39.2</v>
      </c>
      <c r="C62" s="4">
        <v>29.7</v>
      </c>
      <c r="D62" s="4">
        <v>85.4</v>
      </c>
      <c r="E62" s="4">
        <v>76.6</v>
      </c>
      <c r="F62" s="4">
        <v>54.3</v>
      </c>
      <c r="G62" s="4">
        <v>49.9</v>
      </c>
      <c r="H62" s="69"/>
      <c r="I62" s="69"/>
      <c r="J62" s="69"/>
      <c r="K62" s="69"/>
      <c r="L62" s="69"/>
      <c r="M62" s="69"/>
    </row>
    <row r="63" spans="1:13" ht="15">
      <c r="A63" s="3" t="s">
        <v>166</v>
      </c>
      <c r="B63" s="4">
        <v>39</v>
      </c>
      <c r="C63" s="4">
        <v>29.8</v>
      </c>
      <c r="D63" s="4">
        <v>85.4</v>
      </c>
      <c r="E63" s="4">
        <v>76.7</v>
      </c>
      <c r="F63" s="4">
        <v>54.6</v>
      </c>
      <c r="G63" s="4">
        <v>50.3</v>
      </c>
      <c r="H63" s="69"/>
      <c r="I63" s="69"/>
      <c r="J63" s="69"/>
      <c r="K63" s="69"/>
      <c r="L63" s="69"/>
      <c r="M63" s="69"/>
    </row>
    <row r="64" spans="1:13" ht="15">
      <c r="A64" s="3" t="s">
        <v>167</v>
      </c>
      <c r="B64" s="4">
        <v>39.2</v>
      </c>
      <c r="C64" s="4">
        <v>30.1</v>
      </c>
      <c r="D64" s="4">
        <v>85.4</v>
      </c>
      <c r="E64" s="4">
        <v>76.9</v>
      </c>
      <c r="F64" s="4">
        <v>55.1</v>
      </c>
      <c r="G64" s="4">
        <v>50.9</v>
      </c>
      <c r="H64" s="69"/>
      <c r="I64" s="69"/>
      <c r="J64" s="69"/>
      <c r="K64" s="69"/>
      <c r="L64" s="69"/>
      <c r="M64" s="69"/>
    </row>
    <row r="65" spans="1:13" ht="15">
      <c r="A65" s="3" t="s">
        <v>168</v>
      </c>
      <c r="B65" s="4">
        <v>39</v>
      </c>
      <c r="C65" s="4">
        <v>30.1</v>
      </c>
      <c r="D65" s="4">
        <v>85.4</v>
      </c>
      <c r="E65" s="4">
        <v>76.9</v>
      </c>
      <c r="F65" s="4">
        <v>55.6</v>
      </c>
      <c r="G65" s="4">
        <v>51.3</v>
      </c>
      <c r="H65" s="69"/>
      <c r="I65" s="69"/>
      <c r="J65" s="69"/>
      <c r="K65" s="69"/>
      <c r="L65" s="69"/>
      <c r="M65" s="69"/>
    </row>
    <row r="66" spans="1:13" ht="15">
      <c r="A66" s="3" t="s">
        <v>169</v>
      </c>
      <c r="B66" s="4">
        <v>39.1</v>
      </c>
      <c r="C66" s="4">
        <v>30.4</v>
      </c>
      <c r="D66" s="4">
        <v>85.4</v>
      </c>
      <c r="E66" s="4">
        <v>77.1</v>
      </c>
      <c r="F66" s="4">
        <v>55.7</v>
      </c>
      <c r="G66" s="4">
        <v>51.4</v>
      </c>
      <c r="H66" s="69"/>
      <c r="I66" s="69"/>
      <c r="J66" s="69"/>
      <c r="K66" s="69"/>
      <c r="L66" s="69"/>
      <c r="M66" s="69"/>
    </row>
    <row r="67" spans="1:13" ht="15">
      <c r="A67" s="3" t="s">
        <v>170</v>
      </c>
      <c r="B67" s="4">
        <v>38.7</v>
      </c>
      <c r="C67" s="4">
        <v>30.3</v>
      </c>
      <c r="D67" s="4">
        <v>85.5</v>
      </c>
      <c r="E67" s="4">
        <v>77.3</v>
      </c>
      <c r="F67" s="4">
        <v>56.2</v>
      </c>
      <c r="G67" s="4">
        <v>51.9</v>
      </c>
      <c r="H67" s="69"/>
      <c r="I67" s="69"/>
      <c r="J67" s="69"/>
      <c r="K67" s="69"/>
      <c r="L67" s="69"/>
      <c r="M67" s="69"/>
    </row>
    <row r="68" spans="1:13" ht="15">
      <c r="A68" s="3" t="s">
        <v>171</v>
      </c>
      <c r="B68" s="4">
        <v>38.8</v>
      </c>
      <c r="C68" s="4">
        <v>30.5</v>
      </c>
      <c r="D68" s="4">
        <v>85.3</v>
      </c>
      <c r="E68" s="4">
        <v>77.6</v>
      </c>
      <c r="F68" s="4">
        <v>56.6</v>
      </c>
      <c r="G68" s="4">
        <v>52.4</v>
      </c>
      <c r="H68" s="69"/>
      <c r="I68" s="69"/>
      <c r="J68" s="69"/>
      <c r="K68" s="69"/>
      <c r="L68" s="69"/>
      <c r="M68" s="69"/>
    </row>
    <row r="69" spans="1:13" ht="15">
      <c r="A69" s="3" t="s">
        <v>172</v>
      </c>
      <c r="B69" s="4">
        <v>38.8</v>
      </c>
      <c r="C69" s="4">
        <v>30.6</v>
      </c>
      <c r="D69" s="4">
        <v>85.4</v>
      </c>
      <c r="E69" s="4">
        <v>77.7</v>
      </c>
      <c r="F69" s="4">
        <v>56.9</v>
      </c>
      <c r="G69" s="4">
        <v>52.8</v>
      </c>
      <c r="H69" s="69"/>
      <c r="I69" s="69"/>
      <c r="J69" s="69"/>
      <c r="K69" s="69"/>
      <c r="L69" s="69"/>
      <c r="M69" s="69"/>
    </row>
    <row r="70" spans="1:13" ht="15">
      <c r="A70" s="3" t="s">
        <v>173</v>
      </c>
      <c r="B70" s="4">
        <v>38.7</v>
      </c>
      <c r="C70" s="4">
        <v>30.7</v>
      </c>
      <c r="D70" s="4">
        <v>85.4</v>
      </c>
      <c r="E70" s="4">
        <v>77.9</v>
      </c>
      <c r="F70" s="4">
        <v>57.6</v>
      </c>
      <c r="G70" s="4">
        <v>53.5</v>
      </c>
      <c r="H70" s="69"/>
      <c r="I70" s="69"/>
      <c r="J70" s="69"/>
      <c r="K70" s="69"/>
      <c r="L70" s="69"/>
      <c r="M70" s="69"/>
    </row>
    <row r="71" spans="1:13" ht="15">
      <c r="A71" s="3" t="s">
        <v>174</v>
      </c>
      <c r="B71" s="4">
        <v>39</v>
      </c>
      <c r="C71" s="4">
        <v>31.1</v>
      </c>
      <c r="D71" s="4">
        <v>85.5</v>
      </c>
      <c r="E71" s="4">
        <v>78.2</v>
      </c>
      <c r="F71" s="4">
        <v>58.1</v>
      </c>
      <c r="G71" s="4">
        <v>54</v>
      </c>
      <c r="H71" s="69"/>
      <c r="I71" s="69"/>
      <c r="J71" s="69"/>
      <c r="K71" s="69"/>
      <c r="L71" s="69"/>
      <c r="M71" s="69"/>
    </row>
    <row r="72" spans="1:13" ht="15">
      <c r="A72" s="3" t="s">
        <v>175</v>
      </c>
      <c r="B72" s="4">
        <v>38.9</v>
      </c>
      <c r="C72" s="4">
        <v>31.2</v>
      </c>
      <c r="D72" s="4">
        <v>85.4</v>
      </c>
      <c r="E72" s="4">
        <v>78.3</v>
      </c>
      <c r="F72" s="4">
        <v>58.4</v>
      </c>
      <c r="G72" s="4">
        <v>54.4</v>
      </c>
      <c r="H72" s="69"/>
      <c r="I72" s="69"/>
      <c r="J72" s="69"/>
      <c r="K72" s="69"/>
      <c r="L72" s="69"/>
      <c r="M72" s="69"/>
    </row>
    <row r="73" spans="1:13" ht="15">
      <c r="A73" s="3" t="s">
        <v>176</v>
      </c>
      <c r="B73" s="4">
        <v>38.8</v>
      </c>
      <c r="C73" s="4">
        <v>31.3</v>
      </c>
      <c r="D73" s="4">
        <v>85.4</v>
      </c>
      <c r="E73" s="4">
        <v>78.5</v>
      </c>
      <c r="F73" s="4">
        <v>58.7</v>
      </c>
      <c r="G73" s="4">
        <v>54.8</v>
      </c>
      <c r="H73" s="69"/>
      <c r="I73" s="69"/>
      <c r="J73" s="69"/>
      <c r="K73" s="69"/>
      <c r="L73" s="69"/>
      <c r="M73" s="69"/>
    </row>
    <row r="74" spans="1:13" ht="15">
      <c r="A74" s="3" t="s">
        <v>177</v>
      </c>
      <c r="B74" s="4">
        <v>38.8</v>
      </c>
      <c r="C74" s="4">
        <v>31.6</v>
      </c>
      <c r="D74" s="4">
        <v>85.5</v>
      </c>
      <c r="E74" s="4">
        <v>78.7</v>
      </c>
      <c r="F74" s="4">
        <v>59</v>
      </c>
      <c r="G74" s="4">
        <v>55.2</v>
      </c>
      <c r="H74" s="69"/>
      <c r="I74" s="69"/>
      <c r="J74" s="69"/>
      <c r="K74" s="69"/>
      <c r="L74" s="69"/>
      <c r="M74" s="69"/>
    </row>
    <row r="75" spans="1:13" ht="15">
      <c r="A75" s="3" t="s">
        <v>178</v>
      </c>
      <c r="B75" s="4">
        <v>39.2</v>
      </c>
      <c r="C75" s="4">
        <v>32.1</v>
      </c>
      <c r="D75" s="4">
        <v>85.7</v>
      </c>
      <c r="E75" s="4">
        <v>79.2</v>
      </c>
      <c r="F75" s="4">
        <v>59.8</v>
      </c>
      <c r="G75" s="4">
        <v>56.1</v>
      </c>
      <c r="H75" s="69"/>
      <c r="I75" s="69"/>
      <c r="J75" s="69"/>
      <c r="K75" s="69"/>
      <c r="L75" s="69"/>
      <c r="M75" s="69"/>
    </row>
    <row r="76" spans="1:13" ht="15">
      <c r="A76" s="3" t="s">
        <v>179</v>
      </c>
      <c r="B76" s="4">
        <v>39.2</v>
      </c>
      <c r="C76" s="4">
        <v>32.4</v>
      </c>
      <c r="D76" s="4">
        <v>85.5</v>
      </c>
      <c r="E76" s="4">
        <v>79.1</v>
      </c>
      <c r="F76" s="4">
        <v>60</v>
      </c>
      <c r="G76" s="4">
        <v>56.4</v>
      </c>
      <c r="H76" s="69"/>
      <c r="I76" s="69"/>
      <c r="J76" s="69"/>
      <c r="K76" s="69"/>
      <c r="L76" s="69"/>
      <c r="M76" s="69"/>
    </row>
    <row r="77" spans="1:13" ht="15">
      <c r="A77" s="3" t="s">
        <v>180</v>
      </c>
      <c r="B77" s="4">
        <v>39.2</v>
      </c>
      <c r="C77" s="4">
        <v>32.5</v>
      </c>
      <c r="D77" s="4">
        <v>85.6</v>
      </c>
      <c r="E77" s="4">
        <v>79.5</v>
      </c>
      <c r="F77" s="4">
        <v>60.4</v>
      </c>
      <c r="G77" s="4">
        <v>56.9</v>
      </c>
      <c r="H77" s="69"/>
      <c r="I77" s="69"/>
      <c r="J77" s="69"/>
      <c r="K77" s="69"/>
      <c r="L77" s="69"/>
      <c r="M77" s="69"/>
    </row>
    <row r="78" spans="1:13" ht="15">
      <c r="A78" s="3" t="s">
        <v>181</v>
      </c>
      <c r="B78" s="4">
        <v>39</v>
      </c>
      <c r="C78" s="4">
        <v>32.6</v>
      </c>
      <c r="D78" s="4">
        <v>85.7</v>
      </c>
      <c r="E78" s="4">
        <v>79.6</v>
      </c>
      <c r="F78" s="4">
        <v>60.7</v>
      </c>
      <c r="G78" s="4">
        <v>57.2</v>
      </c>
      <c r="H78" s="69"/>
      <c r="I78" s="69"/>
      <c r="J78" s="69"/>
      <c r="K78" s="69"/>
      <c r="L78" s="69"/>
      <c r="M78" s="69"/>
    </row>
    <row r="79" spans="1:13" ht="15">
      <c r="A79" s="3" t="s">
        <v>182</v>
      </c>
      <c r="B79" s="4">
        <v>39.3</v>
      </c>
      <c r="C79" s="4">
        <v>32.9</v>
      </c>
      <c r="D79" s="4">
        <v>85.9</v>
      </c>
      <c r="E79" s="4">
        <v>80</v>
      </c>
      <c r="F79" s="4">
        <v>61.1</v>
      </c>
      <c r="G79" s="4">
        <v>57.7</v>
      </c>
      <c r="H79" s="69"/>
      <c r="I79" s="69"/>
      <c r="J79" s="69"/>
      <c r="K79" s="69"/>
      <c r="L79" s="69"/>
      <c r="M79" s="69"/>
    </row>
    <row r="80" spans="1:13" ht="15">
      <c r="A80" s="3" t="s">
        <v>183</v>
      </c>
      <c r="B80" s="4">
        <v>39.4</v>
      </c>
      <c r="C80" s="4">
        <v>33.2</v>
      </c>
      <c r="D80" s="4">
        <v>85.7</v>
      </c>
      <c r="E80" s="4">
        <v>80</v>
      </c>
      <c r="F80" s="4">
        <v>61.3</v>
      </c>
      <c r="G80" s="4">
        <v>58.1</v>
      </c>
      <c r="H80" s="69"/>
      <c r="I80" s="69"/>
      <c r="J80" s="69"/>
      <c r="K80" s="69"/>
      <c r="L80" s="69"/>
      <c r="M80" s="69"/>
    </row>
    <row r="81" spans="1:13" ht="15">
      <c r="A81" s="3" t="s">
        <v>184</v>
      </c>
      <c r="B81" s="4">
        <v>39.2</v>
      </c>
      <c r="C81" s="4">
        <v>33.1</v>
      </c>
      <c r="D81" s="4">
        <v>85.7</v>
      </c>
      <c r="E81" s="4">
        <v>80.1</v>
      </c>
      <c r="F81" s="4">
        <v>61.7</v>
      </c>
      <c r="G81" s="4">
        <v>58.4</v>
      </c>
      <c r="H81" s="69"/>
      <c r="I81" s="69"/>
      <c r="J81" s="69"/>
      <c r="K81" s="69"/>
      <c r="L81" s="69"/>
      <c r="M81" s="69"/>
    </row>
    <row r="82" spans="1:13" ht="15">
      <c r="A82" s="3" t="s">
        <v>185</v>
      </c>
      <c r="B82" s="4">
        <v>39.3</v>
      </c>
      <c r="C82" s="4">
        <v>33.2</v>
      </c>
      <c r="D82" s="4">
        <v>86</v>
      </c>
      <c r="E82" s="4">
        <v>80.4</v>
      </c>
      <c r="F82" s="4">
        <v>61.8</v>
      </c>
      <c r="G82" s="4">
        <v>58.6</v>
      </c>
      <c r="H82" s="69"/>
      <c r="I82" s="69"/>
      <c r="J82" s="69"/>
      <c r="K82" s="69"/>
      <c r="L82" s="69"/>
      <c r="M82" s="69"/>
    </row>
    <row r="83" spans="1:13" ht="15">
      <c r="A83" s="3" t="s">
        <v>186</v>
      </c>
      <c r="B83" s="4">
        <v>39.6</v>
      </c>
      <c r="C83" s="4">
        <v>33.8</v>
      </c>
      <c r="D83" s="4">
        <v>86.2</v>
      </c>
      <c r="E83" s="4">
        <v>80.8</v>
      </c>
      <c r="F83" s="4">
        <v>62.4</v>
      </c>
      <c r="G83" s="4">
        <v>59.2</v>
      </c>
      <c r="H83" s="69"/>
      <c r="I83" s="69"/>
      <c r="J83" s="69"/>
      <c r="K83" s="69"/>
      <c r="L83" s="69"/>
      <c r="M83" s="69"/>
    </row>
    <row r="84" spans="1:13" ht="15">
      <c r="A84" s="3" t="s">
        <v>187</v>
      </c>
      <c r="B84" s="4">
        <v>39.5</v>
      </c>
      <c r="C84" s="4">
        <v>33.7</v>
      </c>
      <c r="D84" s="4">
        <v>85.8</v>
      </c>
      <c r="E84" s="4">
        <v>80.6</v>
      </c>
      <c r="F84" s="4">
        <v>62.3</v>
      </c>
      <c r="G84" s="4">
        <v>59.2</v>
      </c>
      <c r="H84" s="69"/>
      <c r="I84" s="69"/>
      <c r="J84" s="69"/>
      <c r="K84" s="69"/>
      <c r="L84" s="69"/>
      <c r="M84" s="69"/>
    </row>
    <row r="85" spans="1:13" ht="15">
      <c r="A85" s="3" t="s">
        <v>188</v>
      </c>
      <c r="B85" s="4">
        <v>39.2</v>
      </c>
      <c r="C85" s="4">
        <v>33.3</v>
      </c>
      <c r="D85" s="4">
        <v>85.8</v>
      </c>
      <c r="E85" s="4">
        <v>80.6</v>
      </c>
      <c r="F85" s="4">
        <v>62.7</v>
      </c>
      <c r="G85" s="4">
        <v>59.6</v>
      </c>
      <c r="H85" s="69"/>
      <c r="I85" s="69"/>
      <c r="J85" s="69"/>
      <c r="K85" s="69"/>
      <c r="L85" s="69"/>
      <c r="M85" s="69"/>
    </row>
    <row r="86" spans="1:13" ht="15">
      <c r="A86" s="3" t="s">
        <v>189</v>
      </c>
      <c r="B86" s="4">
        <v>38.7</v>
      </c>
      <c r="C86" s="4">
        <v>32.8</v>
      </c>
      <c r="D86" s="4">
        <v>85.7</v>
      </c>
      <c r="E86" s="4">
        <v>80.6</v>
      </c>
      <c r="F86" s="4">
        <v>62.8</v>
      </c>
      <c r="G86" s="4">
        <v>59.7</v>
      </c>
      <c r="H86" s="69"/>
      <c r="I86" s="69"/>
      <c r="J86" s="69"/>
      <c r="K86" s="69"/>
      <c r="L86" s="69"/>
      <c r="M86" s="69"/>
    </row>
    <row r="87" spans="1:13" ht="15">
      <c r="A87" s="3" t="s">
        <v>190</v>
      </c>
      <c r="B87" s="4">
        <v>37.3</v>
      </c>
      <c r="C87" s="4">
        <v>31.2</v>
      </c>
      <c r="D87" s="4">
        <v>84.8</v>
      </c>
      <c r="E87" s="4">
        <v>79.4</v>
      </c>
      <c r="F87" s="4">
        <v>62.3</v>
      </c>
      <c r="G87" s="4">
        <v>59.2</v>
      </c>
      <c r="H87" s="69"/>
      <c r="I87" s="69"/>
      <c r="J87" s="69"/>
      <c r="K87" s="69"/>
      <c r="L87" s="69"/>
      <c r="M87" s="69"/>
    </row>
    <row r="88" spans="1:13" ht="15">
      <c r="A88" s="3" t="s">
        <v>191</v>
      </c>
      <c r="B88" s="4">
        <v>38.1</v>
      </c>
      <c r="C88" s="4">
        <v>31.3</v>
      </c>
      <c r="D88" s="4">
        <v>85.8</v>
      </c>
      <c r="E88" s="4">
        <v>79.8</v>
      </c>
      <c r="F88" s="4">
        <v>63</v>
      </c>
      <c r="G88" s="4">
        <v>59.7</v>
      </c>
      <c r="H88" s="69"/>
      <c r="I88" s="69"/>
      <c r="J88" s="69"/>
      <c r="K88" s="69"/>
      <c r="L88" s="69"/>
      <c r="M88" s="6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workbookViewId="0" topLeftCell="A1"/>
  </sheetViews>
  <sheetFormatPr defaultColWidth="9.140625" defaultRowHeight="15"/>
  <cols>
    <col min="1" max="16384" width="9.140625" style="1" customWidth="1"/>
  </cols>
  <sheetData>
    <row r="2" ht="18">
      <c r="A2" s="127" t="s">
        <v>196</v>
      </c>
    </row>
    <row r="3" ht="15">
      <c r="A3" s="111" t="s">
        <v>100</v>
      </c>
    </row>
    <row r="4" ht="18">
      <c r="A4" s="127" t="s">
        <v>101</v>
      </c>
    </row>
    <row r="5" ht="15">
      <c r="A5" s="111" t="s">
        <v>197</v>
      </c>
    </row>
    <row r="7" spans="2:10" ht="12">
      <c r="B7" s="133" t="s">
        <v>55</v>
      </c>
      <c r="C7" s="134"/>
      <c r="D7" s="134"/>
      <c r="E7" s="134"/>
      <c r="F7" s="134"/>
      <c r="G7" s="135"/>
      <c r="H7" s="133" t="s">
        <v>198</v>
      </c>
      <c r="I7" s="134"/>
      <c r="J7" s="135"/>
    </row>
    <row r="8" spans="1:10" ht="15" customHeight="1">
      <c r="A8" s="56"/>
      <c r="B8" s="136" t="s">
        <v>188</v>
      </c>
      <c r="C8" s="137"/>
      <c r="D8" s="138"/>
      <c r="E8" s="136" t="s">
        <v>191</v>
      </c>
      <c r="F8" s="137"/>
      <c r="G8" s="138"/>
      <c r="H8" s="58"/>
      <c r="I8" s="58"/>
      <c r="J8" s="59"/>
    </row>
    <row r="9" spans="1:10" ht="12">
      <c r="A9" s="9"/>
      <c r="B9" s="11" t="s">
        <v>5</v>
      </c>
      <c r="C9" s="9" t="s">
        <v>41</v>
      </c>
      <c r="D9" s="60" t="s">
        <v>42</v>
      </c>
      <c r="E9" s="11" t="s">
        <v>5</v>
      </c>
      <c r="F9" s="9" t="s">
        <v>41</v>
      </c>
      <c r="G9" s="60" t="s">
        <v>42</v>
      </c>
      <c r="H9" s="9" t="s">
        <v>5</v>
      </c>
      <c r="I9" s="9" t="s">
        <v>41</v>
      </c>
      <c r="J9" s="60" t="s">
        <v>42</v>
      </c>
    </row>
    <row r="10" spans="1:10" ht="12">
      <c r="A10" s="65" t="s">
        <v>39</v>
      </c>
      <c r="B10" s="12">
        <v>73.1</v>
      </c>
      <c r="C10" s="8">
        <v>78.9</v>
      </c>
      <c r="D10" s="61">
        <v>67.3</v>
      </c>
      <c r="E10" s="13">
        <v>72.4</v>
      </c>
      <c r="F10" s="8">
        <v>78.1</v>
      </c>
      <c r="G10" s="61">
        <v>66.6</v>
      </c>
      <c r="H10" s="8">
        <f>E10-B10</f>
        <v>-0.6999999999999886</v>
      </c>
      <c r="I10" s="8">
        <f>F10-C10</f>
        <v>-0.8000000000000114</v>
      </c>
      <c r="J10" s="61">
        <f>G10-D10</f>
        <v>-0.7000000000000028</v>
      </c>
    </row>
    <row r="11" spans="1:10" ht="12">
      <c r="A11" s="3"/>
      <c r="B11" s="13"/>
      <c r="C11" s="4"/>
      <c r="D11" s="62"/>
      <c r="E11" s="64"/>
      <c r="F11" s="4"/>
      <c r="G11" s="62"/>
      <c r="H11" s="8"/>
      <c r="I11" s="8"/>
      <c r="J11" s="61"/>
    </row>
    <row r="12" spans="1:10" ht="12">
      <c r="A12" s="3" t="s">
        <v>40</v>
      </c>
      <c r="B12" s="13">
        <v>80.2</v>
      </c>
      <c r="C12" s="4">
        <v>84.2</v>
      </c>
      <c r="D12" s="62">
        <v>76</v>
      </c>
      <c r="E12" s="13">
        <v>80.4</v>
      </c>
      <c r="F12" s="4">
        <v>83.7</v>
      </c>
      <c r="G12" s="62">
        <v>77</v>
      </c>
      <c r="H12" s="8">
        <f aca="true" t="shared" si="0" ref="H12:H39">E12-B12</f>
        <v>0.20000000000000284</v>
      </c>
      <c r="I12" s="8">
        <f aca="true" t="shared" si="1" ref="I12:I39">F12-C12</f>
        <v>-0.5</v>
      </c>
      <c r="J12" s="61">
        <f aca="true" t="shared" si="2" ref="J12:J39">G12-D12</f>
        <v>1</v>
      </c>
    </row>
    <row r="13" spans="1:10" ht="12">
      <c r="A13" s="3" t="s">
        <v>32</v>
      </c>
      <c r="B13" s="13">
        <v>82</v>
      </c>
      <c r="C13" s="4">
        <v>84.3</v>
      </c>
      <c r="D13" s="62">
        <v>79.6</v>
      </c>
      <c r="E13" s="13">
        <v>80.4</v>
      </c>
      <c r="F13" s="4">
        <v>82.5</v>
      </c>
      <c r="G13" s="62">
        <v>78.2</v>
      </c>
      <c r="H13" s="8">
        <f t="shared" si="0"/>
        <v>-1.5999999999999943</v>
      </c>
      <c r="I13" s="8">
        <f t="shared" si="1"/>
        <v>-1.7999999999999972</v>
      </c>
      <c r="J13" s="61">
        <f t="shared" si="2"/>
        <v>-1.3999999999999915</v>
      </c>
    </row>
    <row r="14" spans="1:10" ht="12">
      <c r="A14" s="3" t="s">
        <v>24</v>
      </c>
      <c r="B14" s="13">
        <v>80.2</v>
      </c>
      <c r="C14" s="4">
        <v>84.8</v>
      </c>
      <c r="D14" s="62">
        <v>75.7</v>
      </c>
      <c r="E14" s="13">
        <v>79.7</v>
      </c>
      <c r="F14" s="4">
        <v>84.2</v>
      </c>
      <c r="G14" s="62">
        <v>75.2</v>
      </c>
      <c r="H14" s="8">
        <f t="shared" si="0"/>
        <v>-0.5</v>
      </c>
      <c r="I14" s="8">
        <f t="shared" si="1"/>
        <v>-0.5999999999999943</v>
      </c>
      <c r="J14" s="61">
        <f t="shared" si="2"/>
        <v>-0.5</v>
      </c>
    </row>
    <row r="15" spans="1:10" ht="12">
      <c r="A15" s="3" t="s">
        <v>8</v>
      </c>
      <c r="B15" s="13">
        <v>80.3</v>
      </c>
      <c r="C15" s="4">
        <v>87.6</v>
      </c>
      <c r="D15" s="62">
        <v>72.7</v>
      </c>
      <c r="E15" s="13">
        <v>79.6</v>
      </c>
      <c r="F15" s="4">
        <v>87.3</v>
      </c>
      <c r="G15" s="62">
        <v>71.6</v>
      </c>
      <c r="H15" s="8">
        <f t="shared" si="0"/>
        <v>-0.7000000000000028</v>
      </c>
      <c r="I15" s="8">
        <f t="shared" si="1"/>
        <v>-0.29999999999999716</v>
      </c>
      <c r="J15" s="61">
        <f t="shared" si="2"/>
        <v>-1.1000000000000085</v>
      </c>
    </row>
    <row r="16" spans="1:10" ht="12">
      <c r="A16" s="3" t="s">
        <v>10</v>
      </c>
      <c r="B16" s="13">
        <v>81.1</v>
      </c>
      <c r="C16" s="4">
        <v>84.4</v>
      </c>
      <c r="D16" s="62">
        <v>77.9</v>
      </c>
      <c r="E16" s="13">
        <v>78</v>
      </c>
      <c r="F16" s="4">
        <v>81.2</v>
      </c>
      <c r="G16" s="62">
        <v>74.7</v>
      </c>
      <c r="H16" s="8">
        <f t="shared" si="0"/>
        <v>-3.0999999999999943</v>
      </c>
      <c r="I16" s="8">
        <f t="shared" si="1"/>
        <v>-3.200000000000003</v>
      </c>
      <c r="J16" s="61">
        <f t="shared" si="2"/>
        <v>-3.200000000000003</v>
      </c>
    </row>
    <row r="17" spans="1:10" ht="12">
      <c r="A17" s="3" t="s">
        <v>23</v>
      </c>
      <c r="B17" s="13">
        <v>76.7</v>
      </c>
      <c r="C17" s="4">
        <v>86.6</v>
      </c>
      <c r="D17" s="62">
        <v>65.5</v>
      </c>
      <c r="E17" s="13">
        <v>77.5</v>
      </c>
      <c r="F17" s="4">
        <v>85.9</v>
      </c>
      <c r="G17" s="62">
        <v>67.9</v>
      </c>
      <c r="H17" s="8">
        <f t="shared" si="0"/>
        <v>0.7999999999999972</v>
      </c>
      <c r="I17" s="8">
        <f t="shared" si="1"/>
        <v>-0.6999999999999886</v>
      </c>
      <c r="J17" s="61">
        <f t="shared" si="2"/>
        <v>2.4000000000000057</v>
      </c>
    </row>
    <row r="18" spans="1:10" ht="12">
      <c r="A18" s="3" t="s">
        <v>9</v>
      </c>
      <c r="B18" s="13">
        <v>78.5</v>
      </c>
      <c r="C18" s="4">
        <v>82.1</v>
      </c>
      <c r="D18" s="62">
        <v>74.8</v>
      </c>
      <c r="E18" s="13">
        <v>77.5</v>
      </c>
      <c r="F18" s="4">
        <v>80.8</v>
      </c>
      <c r="G18" s="62">
        <v>74.1</v>
      </c>
      <c r="H18" s="8">
        <f t="shared" si="0"/>
        <v>-1</v>
      </c>
      <c r="I18" s="8">
        <f t="shared" si="1"/>
        <v>-1.2999999999999972</v>
      </c>
      <c r="J18" s="61">
        <f t="shared" si="2"/>
        <v>-0.7000000000000028</v>
      </c>
    </row>
    <row r="19" spans="1:10" ht="12">
      <c r="A19" s="3" t="s">
        <v>19</v>
      </c>
      <c r="B19" s="13">
        <v>77.5</v>
      </c>
      <c r="C19" s="4">
        <v>79.5</v>
      </c>
      <c r="D19" s="62">
        <v>75.5</v>
      </c>
      <c r="E19" s="13">
        <v>77.1</v>
      </c>
      <c r="F19" s="4">
        <v>79.4</v>
      </c>
      <c r="G19" s="62">
        <v>75</v>
      </c>
      <c r="H19" s="8">
        <f t="shared" si="0"/>
        <v>-0.4000000000000057</v>
      </c>
      <c r="I19" s="8">
        <f t="shared" si="1"/>
        <v>-0.09999999999999432</v>
      </c>
      <c r="J19" s="61">
        <f t="shared" si="2"/>
        <v>-0.5</v>
      </c>
    </row>
    <row r="20" spans="1:10" ht="12">
      <c r="A20" s="3" t="s">
        <v>31</v>
      </c>
      <c r="B20" s="13">
        <v>77.1</v>
      </c>
      <c r="C20" s="4">
        <v>78.4</v>
      </c>
      <c r="D20" s="62">
        <v>75.8</v>
      </c>
      <c r="E20" s="13">
        <v>76.5</v>
      </c>
      <c r="F20" s="4">
        <v>78.2</v>
      </c>
      <c r="G20" s="62">
        <v>74.8</v>
      </c>
      <c r="H20" s="8">
        <f t="shared" si="0"/>
        <v>-0.5999999999999943</v>
      </c>
      <c r="I20" s="8">
        <f t="shared" si="1"/>
        <v>-0.20000000000000284</v>
      </c>
      <c r="J20" s="61">
        <f t="shared" si="2"/>
        <v>-1</v>
      </c>
    </row>
    <row r="21" spans="1:10" ht="12">
      <c r="A21" s="3" t="s">
        <v>20</v>
      </c>
      <c r="B21" s="13">
        <v>78.2</v>
      </c>
      <c r="C21" s="4">
        <v>78.9</v>
      </c>
      <c r="D21" s="62">
        <v>77.5</v>
      </c>
      <c r="E21" s="13">
        <v>75.8</v>
      </c>
      <c r="F21" s="4">
        <v>76.5</v>
      </c>
      <c r="G21" s="62">
        <v>75.1</v>
      </c>
      <c r="H21" s="8">
        <f t="shared" si="0"/>
        <v>-2.4000000000000057</v>
      </c>
      <c r="I21" s="8">
        <f t="shared" si="1"/>
        <v>-2.4000000000000057</v>
      </c>
      <c r="J21" s="61">
        <f t="shared" si="2"/>
        <v>-2.4000000000000057</v>
      </c>
    </row>
    <row r="22" spans="1:10" ht="12">
      <c r="A22" s="3" t="s">
        <v>25</v>
      </c>
      <c r="B22" s="13">
        <v>76.7</v>
      </c>
      <c r="C22" s="4">
        <v>81</v>
      </c>
      <c r="D22" s="62">
        <v>72.4</v>
      </c>
      <c r="E22" s="13">
        <v>75.7</v>
      </c>
      <c r="F22" s="4">
        <v>79.6</v>
      </c>
      <c r="G22" s="62">
        <v>71.8</v>
      </c>
      <c r="H22" s="8">
        <f t="shared" si="0"/>
        <v>-1</v>
      </c>
      <c r="I22" s="8">
        <f t="shared" si="1"/>
        <v>-1.4000000000000057</v>
      </c>
      <c r="J22" s="61">
        <f t="shared" si="2"/>
        <v>-0.6000000000000085</v>
      </c>
    </row>
    <row r="23" spans="1:10" ht="12">
      <c r="A23" s="3" t="s">
        <v>29</v>
      </c>
      <c r="B23" s="13">
        <v>76.3</v>
      </c>
      <c r="C23" s="4">
        <v>78.6</v>
      </c>
      <c r="D23" s="62">
        <v>73.8</v>
      </c>
      <c r="E23" s="13">
        <v>75.3</v>
      </c>
      <c r="F23" s="4">
        <v>78.1</v>
      </c>
      <c r="G23" s="62">
        <v>72.2</v>
      </c>
      <c r="H23" s="8">
        <f t="shared" si="0"/>
        <v>-1</v>
      </c>
      <c r="I23" s="8">
        <f t="shared" si="1"/>
        <v>-0.5</v>
      </c>
      <c r="J23" s="61">
        <f t="shared" si="2"/>
        <v>-1.5999999999999943</v>
      </c>
    </row>
    <row r="24" spans="1:10" ht="12">
      <c r="A24" s="3" t="s">
        <v>22</v>
      </c>
      <c r="B24" s="13">
        <v>75.3</v>
      </c>
      <c r="C24" s="4">
        <v>83.1</v>
      </c>
      <c r="D24" s="62">
        <v>67.6</v>
      </c>
      <c r="E24" s="13">
        <v>75.1</v>
      </c>
      <c r="F24" s="4">
        <v>83.2</v>
      </c>
      <c r="G24" s="62">
        <v>67.2</v>
      </c>
      <c r="H24" s="8">
        <f t="shared" si="0"/>
        <v>-0.20000000000000284</v>
      </c>
      <c r="I24" s="8">
        <f t="shared" si="1"/>
        <v>0.10000000000000853</v>
      </c>
      <c r="J24" s="61">
        <f t="shared" si="2"/>
        <v>-0.3999999999999915</v>
      </c>
    </row>
    <row r="25" spans="1:10" ht="12">
      <c r="A25" s="3" t="s">
        <v>18</v>
      </c>
      <c r="B25" s="13">
        <v>75.9</v>
      </c>
      <c r="C25" s="4">
        <v>81.7</v>
      </c>
      <c r="D25" s="62">
        <v>70.4</v>
      </c>
      <c r="E25" s="13">
        <v>74.5</v>
      </c>
      <c r="F25" s="4">
        <v>80.9</v>
      </c>
      <c r="G25" s="62">
        <v>68.5</v>
      </c>
      <c r="H25" s="8">
        <f t="shared" si="0"/>
        <v>-1.4000000000000057</v>
      </c>
      <c r="I25" s="8">
        <f t="shared" si="1"/>
        <v>-0.7999999999999972</v>
      </c>
      <c r="J25" s="61">
        <f t="shared" si="2"/>
        <v>-1.9000000000000057</v>
      </c>
    </row>
    <row r="26" spans="1:10" ht="12">
      <c r="A26" s="3" t="s">
        <v>27</v>
      </c>
      <c r="B26" s="13">
        <v>76.2</v>
      </c>
      <c r="C26" s="4">
        <v>79.9</v>
      </c>
      <c r="D26" s="62">
        <v>72.8</v>
      </c>
      <c r="E26" s="13">
        <v>74.3</v>
      </c>
      <c r="F26" s="4">
        <v>76.9</v>
      </c>
      <c r="G26" s="62">
        <v>71.9</v>
      </c>
      <c r="H26" s="8">
        <f t="shared" si="0"/>
        <v>-1.9000000000000057</v>
      </c>
      <c r="I26" s="8">
        <f t="shared" si="1"/>
        <v>-3</v>
      </c>
      <c r="J26" s="61">
        <f t="shared" si="2"/>
        <v>-0.8999999999999915</v>
      </c>
    </row>
    <row r="27" spans="1:10" ht="12">
      <c r="A27" s="3" t="s">
        <v>26</v>
      </c>
      <c r="B27" s="13">
        <v>73.2</v>
      </c>
      <c r="C27" s="4">
        <v>81</v>
      </c>
      <c r="D27" s="62">
        <v>65.4</v>
      </c>
      <c r="E27" s="13">
        <v>73.6</v>
      </c>
      <c r="F27" s="4">
        <v>81.6</v>
      </c>
      <c r="G27" s="62">
        <v>65.6</v>
      </c>
      <c r="H27" s="8">
        <f t="shared" si="0"/>
        <v>0.3999999999999915</v>
      </c>
      <c r="I27" s="8">
        <f t="shared" si="1"/>
        <v>0.5999999999999943</v>
      </c>
      <c r="J27" s="61">
        <f t="shared" si="2"/>
        <v>0.19999999999998863</v>
      </c>
    </row>
    <row r="28" spans="1:10" ht="12">
      <c r="A28" s="3" t="s">
        <v>7</v>
      </c>
      <c r="B28" s="13">
        <v>74.7</v>
      </c>
      <c r="C28" s="4">
        <v>79.3</v>
      </c>
      <c r="D28" s="62">
        <v>70.1</v>
      </c>
      <c r="E28" s="13">
        <v>73.5</v>
      </c>
      <c r="F28" s="4">
        <v>77.6</v>
      </c>
      <c r="G28" s="62">
        <v>69.3</v>
      </c>
      <c r="H28" s="8">
        <f t="shared" si="0"/>
        <v>-1.2000000000000028</v>
      </c>
      <c r="I28" s="8">
        <f t="shared" si="1"/>
        <v>-1.7000000000000028</v>
      </c>
      <c r="J28" s="61">
        <f t="shared" si="2"/>
        <v>-0.7999999999999972</v>
      </c>
    </row>
    <row r="29" spans="1:10" ht="12">
      <c r="A29" s="3" t="s">
        <v>11</v>
      </c>
      <c r="B29" s="13">
        <v>74.9</v>
      </c>
      <c r="C29" s="4">
        <v>81.3</v>
      </c>
      <c r="D29" s="62">
        <v>68.7</v>
      </c>
      <c r="E29" s="13">
        <v>73.2</v>
      </c>
      <c r="F29" s="4">
        <v>79.5</v>
      </c>
      <c r="G29" s="62">
        <v>67</v>
      </c>
      <c r="H29" s="8">
        <f t="shared" si="0"/>
        <v>-1.7000000000000028</v>
      </c>
      <c r="I29" s="8">
        <f t="shared" si="1"/>
        <v>-1.7999999999999972</v>
      </c>
      <c r="J29" s="61">
        <f t="shared" si="2"/>
        <v>-1.7000000000000028</v>
      </c>
    </row>
    <row r="30" spans="1:10" ht="12">
      <c r="A30" s="3" t="s">
        <v>30</v>
      </c>
      <c r="B30" s="13">
        <v>73.1</v>
      </c>
      <c r="C30" s="4">
        <v>79.4</v>
      </c>
      <c r="D30" s="62">
        <v>66.6</v>
      </c>
      <c r="E30" s="13">
        <v>72.4</v>
      </c>
      <c r="F30" s="4">
        <v>78.5</v>
      </c>
      <c r="G30" s="62">
        <v>66.2</v>
      </c>
      <c r="H30" s="8">
        <f t="shared" si="0"/>
        <v>-0.6999999999999886</v>
      </c>
      <c r="I30" s="8">
        <f t="shared" si="1"/>
        <v>-0.9000000000000057</v>
      </c>
      <c r="J30" s="61">
        <f t="shared" si="2"/>
        <v>-0.3999999999999915</v>
      </c>
    </row>
    <row r="31" spans="1:10" ht="12">
      <c r="A31" s="3" t="s">
        <v>21</v>
      </c>
      <c r="B31" s="13">
        <v>73.1</v>
      </c>
      <c r="C31" s="4">
        <v>77.3</v>
      </c>
      <c r="D31" s="62">
        <v>68.7</v>
      </c>
      <c r="E31" s="13">
        <v>72</v>
      </c>
      <c r="F31" s="4">
        <v>75.4</v>
      </c>
      <c r="G31" s="62">
        <v>68.4</v>
      </c>
      <c r="H31" s="8">
        <f t="shared" si="0"/>
        <v>-1.0999999999999943</v>
      </c>
      <c r="I31" s="8">
        <f t="shared" si="1"/>
        <v>-1.8999999999999915</v>
      </c>
      <c r="J31" s="61">
        <f t="shared" si="2"/>
        <v>-0.29999999999999716</v>
      </c>
    </row>
    <row r="32" spans="1:10" ht="12">
      <c r="A32" s="3" t="s">
        <v>15</v>
      </c>
      <c r="B32" s="13">
        <v>72.2</v>
      </c>
      <c r="C32" s="4">
        <v>75.5</v>
      </c>
      <c r="D32" s="62">
        <v>69.1</v>
      </c>
      <c r="E32" s="13">
        <v>71.7</v>
      </c>
      <c r="F32" s="4">
        <v>75.4</v>
      </c>
      <c r="G32" s="62">
        <v>68.1</v>
      </c>
      <c r="H32" s="8">
        <f t="shared" si="0"/>
        <v>-0.5</v>
      </c>
      <c r="I32" s="8">
        <f t="shared" si="1"/>
        <v>-0.09999999999999432</v>
      </c>
      <c r="J32" s="61">
        <f t="shared" si="2"/>
        <v>-1</v>
      </c>
    </row>
    <row r="33" spans="1:10" ht="12">
      <c r="A33" s="3" t="s">
        <v>14</v>
      </c>
      <c r="B33" s="13">
        <v>71.6</v>
      </c>
      <c r="C33" s="4">
        <v>75.1</v>
      </c>
      <c r="D33" s="62">
        <v>68.3</v>
      </c>
      <c r="E33" s="13">
        <v>71.3</v>
      </c>
      <c r="F33" s="4">
        <v>75</v>
      </c>
      <c r="G33" s="62">
        <v>67.8</v>
      </c>
      <c r="H33" s="8">
        <f t="shared" si="0"/>
        <v>-0.29999999999999716</v>
      </c>
      <c r="I33" s="8">
        <f t="shared" si="1"/>
        <v>-0.09999999999999432</v>
      </c>
      <c r="J33" s="61">
        <f t="shared" si="2"/>
        <v>-0.5</v>
      </c>
    </row>
    <row r="34" spans="1:10" ht="12">
      <c r="A34" s="3" t="s">
        <v>28</v>
      </c>
      <c r="B34" s="13">
        <v>71.4</v>
      </c>
      <c r="C34" s="4">
        <v>81.2</v>
      </c>
      <c r="D34" s="62">
        <v>61.4</v>
      </c>
      <c r="E34" s="13">
        <v>70.6</v>
      </c>
      <c r="F34" s="4">
        <v>79.9</v>
      </c>
      <c r="G34" s="62">
        <v>61</v>
      </c>
      <c r="H34" s="8">
        <f t="shared" si="0"/>
        <v>-0.8000000000000114</v>
      </c>
      <c r="I34" s="8">
        <f t="shared" si="1"/>
        <v>-1.2999999999999972</v>
      </c>
      <c r="J34" s="61">
        <f t="shared" si="2"/>
        <v>-0.3999999999999986</v>
      </c>
    </row>
    <row r="35" spans="1:10" ht="12">
      <c r="A35" s="3" t="s">
        <v>6</v>
      </c>
      <c r="B35" s="13">
        <v>70.5</v>
      </c>
      <c r="C35" s="4">
        <v>74.3</v>
      </c>
      <c r="D35" s="62">
        <v>66.7</v>
      </c>
      <c r="E35" s="13">
        <v>70.2</v>
      </c>
      <c r="F35" s="4">
        <v>74.2</v>
      </c>
      <c r="G35" s="62">
        <v>66.2</v>
      </c>
      <c r="H35" s="8">
        <f t="shared" si="0"/>
        <v>-0.29999999999999716</v>
      </c>
      <c r="I35" s="8">
        <f t="shared" si="1"/>
        <v>-0.09999999999999432</v>
      </c>
      <c r="J35" s="61">
        <f t="shared" si="2"/>
        <v>-0.5</v>
      </c>
    </row>
    <row r="36" spans="1:10" ht="12">
      <c r="A36" s="3" t="s">
        <v>16</v>
      </c>
      <c r="B36" s="13">
        <v>67.4</v>
      </c>
      <c r="C36" s="4">
        <v>72.1</v>
      </c>
      <c r="D36" s="62">
        <v>62.7</v>
      </c>
      <c r="E36" s="13">
        <v>66.9</v>
      </c>
      <c r="F36" s="4">
        <v>73.3</v>
      </c>
      <c r="G36" s="62">
        <v>60.6</v>
      </c>
      <c r="H36" s="8">
        <f t="shared" si="0"/>
        <v>-0.5</v>
      </c>
      <c r="I36" s="8">
        <f t="shared" si="1"/>
        <v>1.2000000000000028</v>
      </c>
      <c r="J36" s="61">
        <f t="shared" si="2"/>
        <v>-2.1000000000000014</v>
      </c>
    </row>
    <row r="37" spans="1:10" ht="12">
      <c r="A37" s="3" t="s">
        <v>13</v>
      </c>
      <c r="B37" s="13">
        <v>67.6</v>
      </c>
      <c r="C37" s="4">
        <v>73.4</v>
      </c>
      <c r="D37" s="62">
        <v>61.9</v>
      </c>
      <c r="E37" s="13">
        <v>65.6</v>
      </c>
      <c r="F37" s="4">
        <v>71.4</v>
      </c>
      <c r="G37" s="62">
        <v>59.8</v>
      </c>
      <c r="H37" s="8">
        <f t="shared" si="0"/>
        <v>-2</v>
      </c>
      <c r="I37" s="8">
        <f t="shared" si="1"/>
        <v>-2</v>
      </c>
      <c r="J37" s="61">
        <f t="shared" si="2"/>
        <v>-2.1000000000000014</v>
      </c>
    </row>
    <row r="38" spans="1:10" ht="12">
      <c r="A38" s="3" t="s">
        <v>17</v>
      </c>
      <c r="B38" s="13">
        <v>63.6</v>
      </c>
      <c r="C38" s="4">
        <v>73.6</v>
      </c>
      <c r="D38" s="62">
        <v>53.7</v>
      </c>
      <c r="E38" s="13">
        <v>62.2</v>
      </c>
      <c r="F38" s="4">
        <v>72.3</v>
      </c>
      <c r="G38" s="62">
        <v>52.3</v>
      </c>
      <c r="H38" s="8">
        <f t="shared" si="0"/>
        <v>-1.3999999999999986</v>
      </c>
      <c r="I38" s="8">
        <f t="shared" si="1"/>
        <v>-1.2999999999999972</v>
      </c>
      <c r="J38" s="61">
        <f t="shared" si="2"/>
        <v>-1.4000000000000057</v>
      </c>
    </row>
    <row r="39" spans="1:10" ht="12">
      <c r="A39" s="3" t="s">
        <v>12</v>
      </c>
      <c r="B39" s="13">
        <v>61.4</v>
      </c>
      <c r="C39" s="4">
        <v>71.2</v>
      </c>
      <c r="D39" s="62">
        <v>51.8</v>
      </c>
      <c r="E39" s="13">
        <v>61.2</v>
      </c>
      <c r="F39" s="4">
        <v>70.8</v>
      </c>
      <c r="G39" s="62">
        <v>51.6</v>
      </c>
      <c r="H39" s="8">
        <f t="shared" si="0"/>
        <v>-0.19999999999999574</v>
      </c>
      <c r="I39" s="8">
        <f t="shared" si="1"/>
        <v>-0.4000000000000057</v>
      </c>
      <c r="J39" s="61">
        <f t="shared" si="2"/>
        <v>-0.19999999999999574</v>
      </c>
    </row>
    <row r="40" spans="1:10" ht="12">
      <c r="A40" s="3"/>
      <c r="B40" s="13"/>
      <c r="C40" s="4"/>
      <c r="D40" s="62"/>
      <c r="E40" s="13"/>
      <c r="F40" s="4"/>
      <c r="G40" s="62"/>
      <c r="H40" s="8"/>
      <c r="I40" s="8"/>
      <c r="J40" s="61"/>
    </row>
    <row r="41" spans="1:10" ht="12">
      <c r="A41" s="3" t="s">
        <v>48</v>
      </c>
      <c r="B41" s="13">
        <v>85.7</v>
      </c>
      <c r="C41" s="4">
        <v>88.9</v>
      </c>
      <c r="D41" s="62">
        <v>82.3</v>
      </c>
      <c r="E41" s="13">
        <v>84</v>
      </c>
      <c r="F41" s="4">
        <v>86.1</v>
      </c>
      <c r="G41" s="62">
        <v>81.8</v>
      </c>
      <c r="H41" s="8">
        <f aca="true" t="shared" si="3" ref="H41:J43">E41-B41</f>
        <v>-1.7000000000000028</v>
      </c>
      <c r="I41" s="8">
        <f t="shared" si="3"/>
        <v>-2.8000000000000114</v>
      </c>
      <c r="J41" s="61">
        <f t="shared" si="3"/>
        <v>-0.5</v>
      </c>
    </row>
    <row r="42" spans="1:10" ht="12">
      <c r="A42" s="3" t="s">
        <v>35</v>
      </c>
      <c r="B42" s="13">
        <v>83</v>
      </c>
      <c r="C42" s="4">
        <v>87.1</v>
      </c>
      <c r="D42" s="62">
        <v>78.8</v>
      </c>
      <c r="E42" s="13">
        <v>82.3</v>
      </c>
      <c r="F42" s="4">
        <v>86.5</v>
      </c>
      <c r="G42" s="62">
        <v>78.1</v>
      </c>
      <c r="H42" s="8">
        <f t="shared" si="3"/>
        <v>-0.7000000000000028</v>
      </c>
      <c r="I42" s="8">
        <f t="shared" si="3"/>
        <v>-0.5999999999999943</v>
      </c>
      <c r="J42" s="61">
        <f t="shared" si="3"/>
        <v>-0.7000000000000028</v>
      </c>
    </row>
    <row r="43" spans="1:10" ht="11.15" customHeight="1">
      <c r="A43" s="3" t="s">
        <v>34</v>
      </c>
      <c r="B43" s="13">
        <v>79.4</v>
      </c>
      <c r="C43" s="4">
        <v>81.9</v>
      </c>
      <c r="D43" s="62">
        <v>76.7</v>
      </c>
      <c r="E43" s="13">
        <v>78.3</v>
      </c>
      <c r="F43" s="4">
        <v>80.4</v>
      </c>
      <c r="G43" s="62">
        <v>76.1</v>
      </c>
      <c r="H43" s="8">
        <f t="shared" si="3"/>
        <v>-1.1000000000000085</v>
      </c>
      <c r="I43" s="8">
        <f t="shared" si="3"/>
        <v>-1.5</v>
      </c>
      <c r="J43" s="61">
        <f t="shared" si="3"/>
        <v>-0.6000000000000085</v>
      </c>
    </row>
    <row r="44" spans="1:10" ht="12">
      <c r="A44" s="3"/>
      <c r="B44" s="13"/>
      <c r="C44" s="4"/>
      <c r="D44" s="62"/>
      <c r="E44" s="13"/>
      <c r="F44" s="4"/>
      <c r="G44" s="62"/>
      <c r="H44" s="8"/>
      <c r="I44" s="8"/>
      <c r="J44" s="61"/>
    </row>
    <row r="45" spans="1:10" ht="12">
      <c r="A45" s="3" t="s">
        <v>33</v>
      </c>
      <c r="B45" s="13">
        <v>79.6</v>
      </c>
      <c r="C45" s="4">
        <v>84.2</v>
      </c>
      <c r="D45" s="62">
        <v>75</v>
      </c>
      <c r="E45" s="13">
        <v>78.6</v>
      </c>
      <c r="F45" s="4">
        <v>82.4</v>
      </c>
      <c r="G45" s="62">
        <v>74.8</v>
      </c>
      <c r="H45" s="8">
        <f>E45-B45</f>
        <v>-1</v>
      </c>
      <c r="I45" s="8">
        <f>F45-C45</f>
        <v>-1.7999999999999972</v>
      </c>
      <c r="J45" s="61">
        <f>G45-D45</f>
        <v>-0.20000000000000284</v>
      </c>
    </row>
    <row r="46" spans="1:10" ht="12">
      <c r="A46" s="3"/>
      <c r="B46" s="13"/>
      <c r="C46" s="4"/>
      <c r="D46" s="62"/>
      <c r="E46" s="13"/>
      <c r="F46" s="4"/>
      <c r="G46" s="62"/>
      <c r="H46" s="8"/>
      <c r="I46" s="8"/>
      <c r="J46" s="61"/>
    </row>
    <row r="47" spans="1:10" ht="12">
      <c r="A47" s="66" t="s">
        <v>37</v>
      </c>
      <c r="B47" s="14">
        <v>65.7</v>
      </c>
      <c r="C47" s="5">
        <v>72.5</v>
      </c>
      <c r="D47" s="63">
        <v>58.9</v>
      </c>
      <c r="E47" s="14">
        <v>66.4</v>
      </c>
      <c r="F47" s="5">
        <v>73.2</v>
      </c>
      <c r="G47" s="63">
        <v>59.8</v>
      </c>
      <c r="H47" s="8">
        <f aca="true" t="shared" si="4" ref="H47:J49">E47-B47</f>
        <v>0.7000000000000028</v>
      </c>
      <c r="I47" s="8">
        <f t="shared" si="4"/>
        <v>0.7000000000000028</v>
      </c>
      <c r="J47" s="61">
        <f t="shared" si="4"/>
        <v>0.8999999999999986</v>
      </c>
    </row>
    <row r="48" spans="1:10" ht="12">
      <c r="A48" s="3" t="s">
        <v>36</v>
      </c>
      <c r="B48" s="13">
        <v>60.1</v>
      </c>
      <c r="C48" s="4">
        <v>69.9</v>
      </c>
      <c r="D48" s="62">
        <v>50</v>
      </c>
      <c r="E48" s="13">
        <v>58.3</v>
      </c>
      <c r="F48" s="4">
        <v>67.5</v>
      </c>
      <c r="G48" s="62">
        <v>48.9</v>
      </c>
      <c r="H48" s="8">
        <f t="shared" si="4"/>
        <v>-1.8000000000000043</v>
      </c>
      <c r="I48" s="8">
        <f t="shared" si="4"/>
        <v>-2.4000000000000057</v>
      </c>
      <c r="J48" s="61">
        <f t="shared" si="4"/>
        <v>-1.1000000000000014</v>
      </c>
    </row>
    <row r="49" spans="1:10" ht="12">
      <c r="A49" s="3" t="s">
        <v>38</v>
      </c>
      <c r="B49" s="13">
        <v>53.2</v>
      </c>
      <c r="C49" s="4">
        <v>72.9</v>
      </c>
      <c r="D49" s="62">
        <v>33.6</v>
      </c>
      <c r="E49" s="13">
        <v>51.3</v>
      </c>
      <c r="F49" s="4">
        <v>70.2</v>
      </c>
      <c r="G49" s="62">
        <v>32.3</v>
      </c>
      <c r="H49" s="8">
        <f t="shared" si="4"/>
        <v>-1.9000000000000057</v>
      </c>
      <c r="I49" s="8">
        <f t="shared" si="4"/>
        <v>-2.700000000000003</v>
      </c>
      <c r="J49" s="61">
        <f t="shared" si="4"/>
        <v>-1.3000000000000043</v>
      </c>
    </row>
    <row r="50" ht="12">
      <c r="A50" s="1" t="s">
        <v>89</v>
      </c>
    </row>
    <row r="51" ht="12">
      <c r="A51" s="7" t="s">
        <v>4</v>
      </c>
    </row>
  </sheetData>
  <mergeCells count="4">
    <mergeCell ref="B7:G7"/>
    <mergeCell ref="H7:J7"/>
    <mergeCell ref="B8:D8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 topLeftCell="A1"/>
  </sheetViews>
  <sheetFormatPr defaultColWidth="8.7109375" defaultRowHeight="15"/>
  <cols>
    <col min="1" max="1" width="19.28125" style="10" customWidth="1"/>
    <col min="2" max="16384" width="8.7109375" style="10" customWidth="1"/>
  </cols>
  <sheetData>
    <row r="1" ht="18">
      <c r="A1" s="127" t="s">
        <v>102</v>
      </c>
    </row>
    <row r="2" ht="15">
      <c r="A2" s="111" t="s">
        <v>192</v>
      </c>
    </row>
    <row r="3" ht="12">
      <c r="A3" s="2"/>
    </row>
    <row r="4" spans="1:10" ht="12">
      <c r="A4" s="44"/>
      <c r="B4" s="139" t="s">
        <v>43</v>
      </c>
      <c r="C4" s="140"/>
      <c r="D4" s="141"/>
      <c r="E4" s="139" t="s">
        <v>44</v>
      </c>
      <c r="F4" s="142"/>
      <c r="G4" s="143"/>
      <c r="H4" s="139" t="s">
        <v>45</v>
      </c>
      <c r="I4" s="142"/>
      <c r="J4" s="143"/>
    </row>
    <row r="5" spans="1:10" ht="12">
      <c r="A5" s="45"/>
      <c r="B5" s="15" t="s">
        <v>66</v>
      </c>
      <c r="C5" s="21" t="s">
        <v>67</v>
      </c>
      <c r="D5" s="18" t="s">
        <v>68</v>
      </c>
      <c r="E5" s="15" t="s">
        <v>73</v>
      </c>
      <c r="F5" s="21" t="s">
        <v>69</v>
      </c>
      <c r="G5" s="18" t="s">
        <v>70</v>
      </c>
      <c r="H5" s="15" t="s">
        <v>74</v>
      </c>
      <c r="I5" s="21" t="s">
        <v>71</v>
      </c>
      <c r="J5" s="18" t="s">
        <v>72</v>
      </c>
    </row>
    <row r="6" spans="1:11" ht="12">
      <c r="A6" s="42" t="s">
        <v>109</v>
      </c>
      <c r="B6" s="16">
        <v>34.8</v>
      </c>
      <c r="C6" s="22">
        <v>38.2</v>
      </c>
      <c r="D6" s="19">
        <v>31.4</v>
      </c>
      <c r="E6" s="16">
        <v>75.1</v>
      </c>
      <c r="F6" s="22">
        <v>85.3</v>
      </c>
      <c r="G6" s="19">
        <v>65</v>
      </c>
      <c r="H6" s="16">
        <v>34.7</v>
      </c>
      <c r="I6" s="22">
        <v>44.9</v>
      </c>
      <c r="J6" s="19">
        <v>25.1</v>
      </c>
      <c r="K6" s="24"/>
    </row>
    <row r="7" spans="1:11" ht="12">
      <c r="A7" s="43" t="s">
        <v>110</v>
      </c>
      <c r="B7" s="17">
        <v>35</v>
      </c>
      <c r="C7" s="23">
        <v>38.5</v>
      </c>
      <c r="D7" s="20">
        <v>31.5</v>
      </c>
      <c r="E7" s="17">
        <v>75.3</v>
      </c>
      <c r="F7" s="23">
        <v>85.3</v>
      </c>
      <c r="G7" s="20">
        <v>65.2</v>
      </c>
      <c r="H7" s="17">
        <v>34.8</v>
      </c>
      <c r="I7" s="23">
        <v>45</v>
      </c>
      <c r="J7" s="20">
        <v>25.3</v>
      </c>
      <c r="K7" s="24"/>
    </row>
    <row r="8" spans="1:11" ht="12">
      <c r="A8" s="43" t="s">
        <v>111</v>
      </c>
      <c r="B8" s="17">
        <v>35.2</v>
      </c>
      <c r="C8" s="23">
        <v>38.8</v>
      </c>
      <c r="D8" s="20">
        <v>31.5</v>
      </c>
      <c r="E8" s="17">
        <v>75.4</v>
      </c>
      <c r="F8" s="23">
        <v>85.3</v>
      </c>
      <c r="G8" s="20">
        <v>65.4</v>
      </c>
      <c r="H8" s="17">
        <v>35.1</v>
      </c>
      <c r="I8" s="23">
        <v>45.4</v>
      </c>
      <c r="J8" s="20">
        <v>25.5</v>
      </c>
      <c r="K8" s="24"/>
    </row>
    <row r="9" spans="1:11" ht="12">
      <c r="A9" s="43" t="s">
        <v>112</v>
      </c>
      <c r="B9" s="17">
        <v>35.5</v>
      </c>
      <c r="C9" s="23">
        <v>39.2</v>
      </c>
      <c r="D9" s="20">
        <v>31.7</v>
      </c>
      <c r="E9" s="17">
        <v>75.6</v>
      </c>
      <c r="F9" s="23">
        <v>85.4</v>
      </c>
      <c r="G9" s="20">
        <v>65.8</v>
      </c>
      <c r="H9" s="17">
        <v>35.2</v>
      </c>
      <c r="I9" s="23">
        <v>45.3</v>
      </c>
      <c r="J9" s="20">
        <v>25.7</v>
      </c>
      <c r="K9" s="24"/>
    </row>
    <row r="10" spans="1:11" ht="12">
      <c r="A10" s="43" t="s">
        <v>113</v>
      </c>
      <c r="B10" s="17">
        <v>35.5</v>
      </c>
      <c r="C10" s="23">
        <v>39</v>
      </c>
      <c r="D10" s="20">
        <v>31.9</v>
      </c>
      <c r="E10" s="17">
        <v>75.7</v>
      </c>
      <c r="F10" s="23">
        <v>85.5</v>
      </c>
      <c r="G10" s="20">
        <v>65.8</v>
      </c>
      <c r="H10" s="17">
        <v>35.3</v>
      </c>
      <c r="I10" s="23">
        <v>45.4</v>
      </c>
      <c r="J10" s="20">
        <v>25.9</v>
      </c>
      <c r="K10" s="24"/>
    </row>
    <row r="11" spans="1:11" ht="12">
      <c r="A11" s="43" t="s">
        <v>114</v>
      </c>
      <c r="B11" s="17">
        <v>35.2</v>
      </c>
      <c r="C11" s="23">
        <v>38.6</v>
      </c>
      <c r="D11" s="20">
        <v>31.8</v>
      </c>
      <c r="E11" s="17">
        <v>75.5</v>
      </c>
      <c r="F11" s="23">
        <v>85.2</v>
      </c>
      <c r="G11" s="20">
        <v>65.8</v>
      </c>
      <c r="H11" s="17">
        <v>35.4</v>
      </c>
      <c r="I11" s="23">
        <v>45.4</v>
      </c>
      <c r="J11" s="20">
        <v>26</v>
      </c>
      <c r="K11" s="24"/>
    </row>
    <row r="12" spans="1:11" ht="12">
      <c r="A12" s="43" t="s">
        <v>115</v>
      </c>
      <c r="B12" s="17">
        <v>35.2</v>
      </c>
      <c r="C12" s="23">
        <v>38.7</v>
      </c>
      <c r="D12" s="20">
        <v>31.6</v>
      </c>
      <c r="E12" s="17">
        <v>75.5</v>
      </c>
      <c r="F12" s="23">
        <v>85</v>
      </c>
      <c r="G12" s="20">
        <v>66</v>
      </c>
      <c r="H12" s="17">
        <v>35.8</v>
      </c>
      <c r="I12" s="23">
        <v>45.8</v>
      </c>
      <c r="J12" s="20">
        <v>26.4</v>
      </c>
      <c r="K12" s="24"/>
    </row>
    <row r="13" spans="1:11" ht="12">
      <c r="A13" s="43" t="s">
        <v>116</v>
      </c>
      <c r="B13" s="17">
        <v>34.8</v>
      </c>
      <c r="C13" s="23">
        <v>38.1</v>
      </c>
      <c r="D13" s="20">
        <v>31.4</v>
      </c>
      <c r="E13" s="17">
        <v>75.5</v>
      </c>
      <c r="F13" s="23">
        <v>84.8</v>
      </c>
      <c r="G13" s="20">
        <v>66.2</v>
      </c>
      <c r="H13" s="17">
        <v>36</v>
      </c>
      <c r="I13" s="23">
        <v>46.1</v>
      </c>
      <c r="J13" s="20">
        <v>26.5</v>
      </c>
      <c r="K13" s="24"/>
    </row>
    <row r="14" spans="1:11" ht="12">
      <c r="A14" s="43" t="s">
        <v>117</v>
      </c>
      <c r="B14" s="17">
        <v>34.6</v>
      </c>
      <c r="C14" s="23">
        <v>37.9</v>
      </c>
      <c r="D14" s="20">
        <v>31.3</v>
      </c>
      <c r="E14" s="17">
        <v>75.4</v>
      </c>
      <c r="F14" s="23">
        <v>84.8</v>
      </c>
      <c r="G14" s="20">
        <v>66.1</v>
      </c>
      <c r="H14" s="17">
        <v>35.8</v>
      </c>
      <c r="I14" s="23">
        <v>45.8</v>
      </c>
      <c r="J14" s="20">
        <v>26.4</v>
      </c>
      <c r="K14" s="24"/>
    </row>
    <row r="15" spans="1:11" ht="12">
      <c r="A15" s="43" t="s">
        <v>118</v>
      </c>
      <c r="B15" s="17">
        <v>34.6</v>
      </c>
      <c r="C15" s="23">
        <v>37.9</v>
      </c>
      <c r="D15" s="20">
        <v>31.1</v>
      </c>
      <c r="E15" s="17">
        <v>75.4</v>
      </c>
      <c r="F15" s="23">
        <v>84.6</v>
      </c>
      <c r="G15" s="20">
        <v>66.2</v>
      </c>
      <c r="H15" s="17">
        <v>36.1</v>
      </c>
      <c r="I15" s="23">
        <v>46.1</v>
      </c>
      <c r="J15" s="20">
        <v>26.7</v>
      </c>
      <c r="K15" s="24"/>
    </row>
    <row r="16" spans="1:11" ht="12">
      <c r="A16" s="43" t="s">
        <v>119</v>
      </c>
      <c r="B16" s="17">
        <v>34.4</v>
      </c>
      <c r="C16" s="23">
        <v>37.7</v>
      </c>
      <c r="D16" s="20">
        <v>31</v>
      </c>
      <c r="E16" s="17">
        <v>75.3</v>
      </c>
      <c r="F16" s="23">
        <v>84.4</v>
      </c>
      <c r="G16" s="20">
        <v>66.3</v>
      </c>
      <c r="H16" s="17">
        <v>36.5</v>
      </c>
      <c r="I16" s="23">
        <v>46.5</v>
      </c>
      <c r="J16" s="20">
        <v>27.2</v>
      </c>
      <c r="K16" s="24"/>
    </row>
    <row r="17" spans="1:11" ht="12">
      <c r="A17" s="43" t="s">
        <v>120</v>
      </c>
      <c r="B17" s="17">
        <v>34.2</v>
      </c>
      <c r="C17" s="23">
        <v>37.3</v>
      </c>
      <c r="D17" s="20">
        <v>31</v>
      </c>
      <c r="E17" s="17">
        <v>75.5</v>
      </c>
      <c r="F17" s="23">
        <v>84.3</v>
      </c>
      <c r="G17" s="20">
        <v>66.7</v>
      </c>
      <c r="H17" s="17">
        <v>36.7</v>
      </c>
      <c r="I17" s="23">
        <v>46.5</v>
      </c>
      <c r="J17" s="20">
        <v>27.5</v>
      </c>
      <c r="K17" s="24"/>
    </row>
    <row r="18" spans="1:11" ht="12">
      <c r="A18" s="43" t="s">
        <v>121</v>
      </c>
      <c r="B18" s="17">
        <v>33.9</v>
      </c>
      <c r="C18" s="23">
        <v>36.9</v>
      </c>
      <c r="D18" s="20">
        <v>30.8</v>
      </c>
      <c r="E18" s="17">
        <v>75.7</v>
      </c>
      <c r="F18" s="23">
        <v>84.6</v>
      </c>
      <c r="G18" s="20">
        <v>66.7</v>
      </c>
      <c r="H18" s="17">
        <v>37.1</v>
      </c>
      <c r="I18" s="23">
        <v>47</v>
      </c>
      <c r="J18" s="20">
        <v>27.9</v>
      </c>
      <c r="K18" s="24"/>
    </row>
    <row r="19" spans="1:11" ht="12">
      <c r="A19" s="43" t="s">
        <v>122</v>
      </c>
      <c r="B19" s="17">
        <v>33.8</v>
      </c>
      <c r="C19" s="23">
        <v>37</v>
      </c>
      <c r="D19" s="20">
        <v>30.5</v>
      </c>
      <c r="E19" s="17">
        <v>75.6</v>
      </c>
      <c r="F19" s="23">
        <v>84.4</v>
      </c>
      <c r="G19" s="20">
        <v>66.9</v>
      </c>
      <c r="H19" s="17">
        <v>37.5</v>
      </c>
      <c r="I19" s="23">
        <v>47.4</v>
      </c>
      <c r="J19" s="20">
        <v>28.3</v>
      </c>
      <c r="K19" s="24"/>
    </row>
    <row r="20" spans="1:11" ht="12">
      <c r="A20" s="43" t="s">
        <v>123</v>
      </c>
      <c r="B20" s="17">
        <v>33.5</v>
      </c>
      <c r="C20" s="23">
        <v>36.7</v>
      </c>
      <c r="D20" s="20">
        <v>30.3</v>
      </c>
      <c r="E20" s="17">
        <v>75.6</v>
      </c>
      <c r="F20" s="23">
        <v>84.3</v>
      </c>
      <c r="G20" s="20">
        <v>66.9</v>
      </c>
      <c r="H20" s="17">
        <v>38</v>
      </c>
      <c r="I20" s="23">
        <v>47.8</v>
      </c>
      <c r="J20" s="20">
        <v>28.7</v>
      </c>
      <c r="K20" s="24"/>
    </row>
    <row r="21" spans="1:11" ht="12">
      <c r="A21" s="43" t="s">
        <v>124</v>
      </c>
      <c r="B21" s="17">
        <v>33.2</v>
      </c>
      <c r="C21" s="23">
        <v>36.4</v>
      </c>
      <c r="D21" s="20">
        <v>29.9</v>
      </c>
      <c r="E21" s="17">
        <v>75.6</v>
      </c>
      <c r="F21" s="23">
        <v>84.1</v>
      </c>
      <c r="G21" s="20">
        <v>67.1</v>
      </c>
      <c r="H21" s="17">
        <v>38.1</v>
      </c>
      <c r="I21" s="23">
        <v>48</v>
      </c>
      <c r="J21" s="20">
        <v>28.9</v>
      </c>
      <c r="K21" s="24"/>
    </row>
    <row r="22" spans="1:11" ht="12">
      <c r="A22" s="43" t="s">
        <v>125</v>
      </c>
      <c r="B22" s="17">
        <v>33.9</v>
      </c>
      <c r="C22" s="23">
        <v>37.1</v>
      </c>
      <c r="D22" s="20">
        <v>30.7</v>
      </c>
      <c r="E22" s="17">
        <v>75.7</v>
      </c>
      <c r="F22" s="23">
        <v>84.3</v>
      </c>
      <c r="G22" s="20">
        <v>67.1</v>
      </c>
      <c r="H22" s="17">
        <v>38</v>
      </c>
      <c r="I22" s="23">
        <v>47.6</v>
      </c>
      <c r="J22" s="20">
        <v>28.9</v>
      </c>
      <c r="K22" s="24"/>
    </row>
    <row r="23" spans="1:11" ht="12">
      <c r="A23" s="43" t="s">
        <v>126</v>
      </c>
      <c r="B23" s="17">
        <v>33.5</v>
      </c>
      <c r="C23" s="23">
        <v>36.6</v>
      </c>
      <c r="D23" s="20">
        <v>30.3</v>
      </c>
      <c r="E23" s="17">
        <v>75.9</v>
      </c>
      <c r="F23" s="23">
        <v>84.3</v>
      </c>
      <c r="G23" s="20">
        <v>67.6</v>
      </c>
      <c r="H23" s="17">
        <v>38.1</v>
      </c>
      <c r="I23" s="23">
        <v>47.6</v>
      </c>
      <c r="J23" s="20">
        <v>29.2</v>
      </c>
      <c r="K23" s="24"/>
    </row>
    <row r="24" spans="1:11" ht="12">
      <c r="A24" s="43" t="s">
        <v>127</v>
      </c>
      <c r="B24" s="17">
        <v>33.6</v>
      </c>
      <c r="C24" s="23">
        <v>36.6</v>
      </c>
      <c r="D24" s="20">
        <v>30.5</v>
      </c>
      <c r="E24" s="17">
        <v>75.9</v>
      </c>
      <c r="F24" s="23">
        <v>84.3</v>
      </c>
      <c r="G24" s="20">
        <v>67.6</v>
      </c>
      <c r="H24" s="17">
        <v>38.7</v>
      </c>
      <c r="I24" s="23">
        <v>48.2</v>
      </c>
      <c r="J24" s="20">
        <v>29.9</v>
      </c>
      <c r="K24" s="24"/>
    </row>
    <row r="25" spans="1:11" ht="12">
      <c r="A25" s="43" t="s">
        <v>128</v>
      </c>
      <c r="B25" s="17">
        <v>33.4</v>
      </c>
      <c r="C25" s="23">
        <v>36.6</v>
      </c>
      <c r="D25" s="20">
        <v>30.1</v>
      </c>
      <c r="E25" s="17">
        <v>76.1</v>
      </c>
      <c r="F25" s="23">
        <v>84.3</v>
      </c>
      <c r="G25" s="20">
        <v>68</v>
      </c>
      <c r="H25" s="17">
        <v>39</v>
      </c>
      <c r="I25" s="23">
        <v>48.4</v>
      </c>
      <c r="J25" s="20">
        <v>30.3</v>
      </c>
      <c r="K25" s="24"/>
    </row>
    <row r="26" spans="1:11" ht="12">
      <c r="A26" s="43" t="s">
        <v>129</v>
      </c>
      <c r="B26" s="17">
        <v>33.1</v>
      </c>
      <c r="C26" s="23">
        <v>36.5</v>
      </c>
      <c r="D26" s="20">
        <v>29.7</v>
      </c>
      <c r="E26" s="17">
        <v>76.2</v>
      </c>
      <c r="F26" s="23">
        <v>84.6</v>
      </c>
      <c r="G26" s="20">
        <v>67.9</v>
      </c>
      <c r="H26" s="17">
        <v>39.6</v>
      </c>
      <c r="I26" s="23">
        <v>49</v>
      </c>
      <c r="J26" s="20">
        <v>30.9</v>
      </c>
      <c r="K26" s="24"/>
    </row>
    <row r="27" spans="1:11" ht="12">
      <c r="A27" s="43" t="s">
        <v>130</v>
      </c>
      <c r="B27" s="17">
        <v>33.2</v>
      </c>
      <c r="C27" s="23">
        <v>36.4</v>
      </c>
      <c r="D27" s="20">
        <v>30.1</v>
      </c>
      <c r="E27" s="17">
        <v>76.3</v>
      </c>
      <c r="F27" s="23">
        <v>84.6</v>
      </c>
      <c r="G27" s="20">
        <v>68</v>
      </c>
      <c r="H27" s="17">
        <v>39.9</v>
      </c>
      <c r="I27" s="23">
        <v>49</v>
      </c>
      <c r="J27" s="20">
        <v>31.4</v>
      </c>
      <c r="K27" s="24"/>
    </row>
    <row r="28" spans="1:11" ht="12">
      <c r="A28" s="43" t="s">
        <v>131</v>
      </c>
      <c r="B28" s="17">
        <v>33.3</v>
      </c>
      <c r="C28" s="23">
        <v>36.4</v>
      </c>
      <c r="D28" s="20">
        <v>30.1</v>
      </c>
      <c r="E28" s="17">
        <v>76.4</v>
      </c>
      <c r="F28" s="23">
        <v>84.8</v>
      </c>
      <c r="G28" s="20">
        <v>67.9</v>
      </c>
      <c r="H28" s="17">
        <v>40.1</v>
      </c>
      <c r="I28" s="23">
        <v>49.4</v>
      </c>
      <c r="J28" s="20">
        <v>31.4</v>
      </c>
      <c r="K28" s="24"/>
    </row>
    <row r="29" spans="1:11" ht="12">
      <c r="A29" s="43" t="s">
        <v>132</v>
      </c>
      <c r="B29" s="17">
        <v>33.5</v>
      </c>
      <c r="C29" s="23">
        <v>36.5</v>
      </c>
      <c r="D29" s="20">
        <v>30.4</v>
      </c>
      <c r="E29" s="17">
        <v>76.7</v>
      </c>
      <c r="F29" s="23">
        <v>85</v>
      </c>
      <c r="G29" s="20">
        <v>68.4</v>
      </c>
      <c r="H29" s="17">
        <v>40.4</v>
      </c>
      <c r="I29" s="23">
        <v>49.6</v>
      </c>
      <c r="J29" s="20">
        <v>31.8</v>
      </c>
      <c r="K29" s="24"/>
    </row>
    <row r="30" spans="1:11" ht="12">
      <c r="A30" s="43" t="s">
        <v>133</v>
      </c>
      <c r="B30" s="17">
        <v>33.5</v>
      </c>
      <c r="C30" s="23">
        <v>36.6</v>
      </c>
      <c r="D30" s="20">
        <v>30.3</v>
      </c>
      <c r="E30" s="17">
        <v>77.1</v>
      </c>
      <c r="F30" s="23">
        <v>85.3</v>
      </c>
      <c r="G30" s="20">
        <v>68.9</v>
      </c>
      <c r="H30" s="17">
        <v>40.7</v>
      </c>
      <c r="I30" s="23">
        <v>49.9</v>
      </c>
      <c r="J30" s="20">
        <v>32.2</v>
      </c>
      <c r="K30" s="24"/>
    </row>
    <row r="31" spans="1:11" ht="12">
      <c r="A31" s="43" t="s">
        <v>134</v>
      </c>
      <c r="B31" s="17">
        <v>33.8</v>
      </c>
      <c r="C31" s="23">
        <v>37</v>
      </c>
      <c r="D31" s="20">
        <v>30.4</v>
      </c>
      <c r="E31" s="17">
        <v>77.5</v>
      </c>
      <c r="F31" s="23">
        <v>85.5</v>
      </c>
      <c r="G31" s="20">
        <v>69.4</v>
      </c>
      <c r="H31" s="17">
        <v>41</v>
      </c>
      <c r="I31" s="23">
        <v>50.2</v>
      </c>
      <c r="J31" s="20">
        <v>32.3</v>
      </c>
      <c r="K31" s="24"/>
    </row>
    <row r="32" spans="1:11" ht="12">
      <c r="A32" s="43" t="s">
        <v>135</v>
      </c>
      <c r="B32" s="17">
        <v>34.1</v>
      </c>
      <c r="C32" s="23">
        <v>37.3</v>
      </c>
      <c r="D32" s="20">
        <v>30.8</v>
      </c>
      <c r="E32" s="17">
        <v>77.7</v>
      </c>
      <c r="F32" s="23">
        <v>85.8</v>
      </c>
      <c r="G32" s="20">
        <v>69.5</v>
      </c>
      <c r="H32" s="17">
        <v>41.6</v>
      </c>
      <c r="I32" s="23">
        <v>50.8</v>
      </c>
      <c r="J32" s="20">
        <v>33</v>
      </c>
      <c r="K32" s="24"/>
    </row>
    <row r="33" spans="1:11" ht="12">
      <c r="A33" s="43" t="s">
        <v>136</v>
      </c>
      <c r="B33" s="17">
        <v>34.3</v>
      </c>
      <c r="C33" s="23">
        <v>37.6</v>
      </c>
      <c r="D33" s="20">
        <v>30.8</v>
      </c>
      <c r="E33" s="17">
        <v>78</v>
      </c>
      <c r="F33" s="23">
        <v>85.9</v>
      </c>
      <c r="G33" s="20">
        <v>69.9</v>
      </c>
      <c r="H33" s="17">
        <v>41.5</v>
      </c>
      <c r="I33" s="23">
        <v>50.6</v>
      </c>
      <c r="J33" s="20">
        <v>33</v>
      </c>
      <c r="K33" s="24"/>
    </row>
    <row r="34" spans="1:11" ht="12">
      <c r="A34" s="43" t="s">
        <v>137</v>
      </c>
      <c r="B34" s="17">
        <v>34.6</v>
      </c>
      <c r="C34" s="23">
        <v>38</v>
      </c>
      <c r="D34" s="20">
        <v>31</v>
      </c>
      <c r="E34" s="17">
        <v>78.4</v>
      </c>
      <c r="F34" s="23">
        <v>86.4</v>
      </c>
      <c r="G34" s="20">
        <v>70.4</v>
      </c>
      <c r="H34" s="17">
        <v>42</v>
      </c>
      <c r="I34" s="23">
        <v>51.3</v>
      </c>
      <c r="J34" s="20">
        <v>33.2</v>
      </c>
      <c r="K34" s="24"/>
    </row>
    <row r="35" spans="1:11" ht="12">
      <c r="A35" s="43" t="s">
        <v>138</v>
      </c>
      <c r="B35" s="17">
        <v>34.8</v>
      </c>
      <c r="C35" s="23">
        <v>38.1</v>
      </c>
      <c r="D35" s="20">
        <v>31.4</v>
      </c>
      <c r="E35" s="17">
        <v>78.6</v>
      </c>
      <c r="F35" s="23">
        <v>86.6</v>
      </c>
      <c r="G35" s="20">
        <v>70.5</v>
      </c>
      <c r="H35" s="17">
        <v>42.5</v>
      </c>
      <c r="I35" s="23">
        <v>51.7</v>
      </c>
      <c r="J35" s="20">
        <v>33.9</v>
      </c>
      <c r="K35" s="24"/>
    </row>
    <row r="36" spans="1:11" ht="12">
      <c r="A36" s="43" t="s">
        <v>139</v>
      </c>
      <c r="B36" s="17">
        <v>35.1</v>
      </c>
      <c r="C36" s="23">
        <v>38.3</v>
      </c>
      <c r="D36" s="20">
        <v>31.9</v>
      </c>
      <c r="E36" s="17">
        <v>78.6</v>
      </c>
      <c r="F36" s="23">
        <v>86.5</v>
      </c>
      <c r="G36" s="20">
        <v>70.7</v>
      </c>
      <c r="H36" s="17">
        <v>42.8</v>
      </c>
      <c r="I36" s="23">
        <v>52.1</v>
      </c>
      <c r="J36" s="20">
        <v>34.1</v>
      </c>
      <c r="K36" s="24"/>
    </row>
    <row r="37" spans="1:11" ht="12">
      <c r="A37" s="43" t="s">
        <v>140</v>
      </c>
      <c r="B37" s="17">
        <v>35.1</v>
      </c>
      <c r="C37" s="23">
        <v>38.2</v>
      </c>
      <c r="D37" s="20">
        <v>31.9</v>
      </c>
      <c r="E37" s="17">
        <v>78.9</v>
      </c>
      <c r="F37" s="23">
        <v>86.6</v>
      </c>
      <c r="G37" s="20">
        <v>71.2</v>
      </c>
      <c r="H37" s="17">
        <v>42.8</v>
      </c>
      <c r="I37" s="23">
        <v>52.1</v>
      </c>
      <c r="J37" s="20">
        <v>34.2</v>
      </c>
      <c r="K37" s="24"/>
    </row>
    <row r="38" spans="1:11" ht="12">
      <c r="A38" s="43" t="s">
        <v>141</v>
      </c>
      <c r="B38" s="17">
        <v>35.4</v>
      </c>
      <c r="C38" s="23">
        <v>38.7</v>
      </c>
      <c r="D38" s="20">
        <v>32.1</v>
      </c>
      <c r="E38" s="17">
        <v>79.3</v>
      </c>
      <c r="F38" s="23">
        <v>87.1</v>
      </c>
      <c r="G38" s="20">
        <v>71.5</v>
      </c>
      <c r="H38" s="17">
        <v>43.1</v>
      </c>
      <c r="I38" s="23">
        <v>52.5</v>
      </c>
      <c r="J38" s="20">
        <v>34.3</v>
      </c>
      <c r="K38" s="24"/>
    </row>
    <row r="39" spans="1:11" ht="12">
      <c r="A39" s="43" t="s">
        <v>142</v>
      </c>
      <c r="B39" s="17">
        <v>35.1</v>
      </c>
      <c r="C39" s="23">
        <v>38.4</v>
      </c>
      <c r="D39" s="20">
        <v>31.8</v>
      </c>
      <c r="E39" s="17">
        <v>79.2</v>
      </c>
      <c r="F39" s="23">
        <v>86.9</v>
      </c>
      <c r="G39" s="20">
        <v>71.5</v>
      </c>
      <c r="H39" s="17">
        <v>43.5</v>
      </c>
      <c r="I39" s="23">
        <v>52.8</v>
      </c>
      <c r="J39" s="20">
        <v>34.7</v>
      </c>
      <c r="K39" s="24"/>
    </row>
    <row r="40" spans="1:11" ht="12">
      <c r="A40" s="43" t="s">
        <v>143</v>
      </c>
      <c r="B40" s="17">
        <v>34.9</v>
      </c>
      <c r="C40" s="23">
        <v>37.9</v>
      </c>
      <c r="D40" s="20">
        <v>31.8</v>
      </c>
      <c r="E40" s="17">
        <v>79.1</v>
      </c>
      <c r="F40" s="23">
        <v>86.6</v>
      </c>
      <c r="G40" s="20">
        <v>71.6</v>
      </c>
      <c r="H40" s="17">
        <v>43.8</v>
      </c>
      <c r="I40" s="23">
        <v>53.1</v>
      </c>
      <c r="J40" s="20">
        <v>35.1</v>
      </c>
      <c r="K40" s="24"/>
    </row>
    <row r="41" spans="1:11" ht="12">
      <c r="A41" s="43" t="s">
        <v>144</v>
      </c>
      <c r="B41" s="17">
        <v>34.3</v>
      </c>
      <c r="C41" s="23">
        <v>37.2</v>
      </c>
      <c r="D41" s="20">
        <v>31.4</v>
      </c>
      <c r="E41" s="17">
        <v>78.8</v>
      </c>
      <c r="F41" s="23">
        <v>86.1</v>
      </c>
      <c r="G41" s="20">
        <v>71.6</v>
      </c>
      <c r="H41" s="17">
        <v>43.9</v>
      </c>
      <c r="I41" s="23">
        <v>53.2</v>
      </c>
      <c r="J41" s="20">
        <v>35.2</v>
      </c>
      <c r="K41" s="24"/>
    </row>
    <row r="42" spans="1:11" ht="15">
      <c r="A42" s="43" t="s">
        <v>145</v>
      </c>
      <c r="B42" s="17">
        <v>33.7</v>
      </c>
      <c r="C42" s="23">
        <v>36.3</v>
      </c>
      <c r="D42" s="20">
        <v>31</v>
      </c>
      <c r="E42" s="17">
        <v>78.3</v>
      </c>
      <c r="F42" s="23">
        <v>85.4</v>
      </c>
      <c r="G42" s="20">
        <v>71.2</v>
      </c>
      <c r="H42" s="17">
        <v>43.9</v>
      </c>
      <c r="I42" s="23">
        <v>52.8</v>
      </c>
      <c r="J42" s="20">
        <v>35.6</v>
      </c>
      <c r="K42" s="24"/>
    </row>
    <row r="43" spans="1:11" ht="15">
      <c r="A43" s="43" t="s">
        <v>146</v>
      </c>
      <c r="B43" s="17">
        <v>33</v>
      </c>
      <c r="C43" s="23">
        <v>35.2</v>
      </c>
      <c r="D43" s="20">
        <v>30.6</v>
      </c>
      <c r="E43" s="17">
        <v>77.8</v>
      </c>
      <c r="F43" s="23">
        <v>84.6</v>
      </c>
      <c r="G43" s="20">
        <v>71</v>
      </c>
      <c r="H43" s="17">
        <v>44.3</v>
      </c>
      <c r="I43" s="23">
        <v>53.1</v>
      </c>
      <c r="J43" s="20">
        <v>36</v>
      </c>
      <c r="K43" s="24"/>
    </row>
    <row r="44" spans="1:11" ht="15">
      <c r="A44" s="43" t="s">
        <v>147</v>
      </c>
      <c r="B44" s="17">
        <v>32.5</v>
      </c>
      <c r="C44" s="23">
        <v>34.8</v>
      </c>
      <c r="D44" s="20">
        <v>30.2</v>
      </c>
      <c r="E44" s="17">
        <v>77.4</v>
      </c>
      <c r="F44" s="23">
        <v>84</v>
      </c>
      <c r="G44" s="20">
        <v>70.8</v>
      </c>
      <c r="H44" s="17">
        <v>44.1</v>
      </c>
      <c r="I44" s="23">
        <v>52.8</v>
      </c>
      <c r="J44" s="20">
        <v>36</v>
      </c>
      <c r="K44" s="24"/>
    </row>
    <row r="45" spans="1:11" ht="15">
      <c r="A45" s="43" t="s">
        <v>148</v>
      </c>
      <c r="B45" s="17">
        <v>31.9</v>
      </c>
      <c r="C45" s="23">
        <v>34.1</v>
      </c>
      <c r="D45" s="20">
        <v>29.7</v>
      </c>
      <c r="E45" s="17">
        <v>77.2</v>
      </c>
      <c r="F45" s="23">
        <v>83.6</v>
      </c>
      <c r="G45" s="20">
        <v>70.8</v>
      </c>
      <c r="H45" s="17">
        <v>44.2</v>
      </c>
      <c r="I45" s="23">
        <v>52.8</v>
      </c>
      <c r="J45" s="20">
        <v>36.2</v>
      </c>
      <c r="K45" s="24"/>
    </row>
    <row r="46" spans="1:11" ht="15">
      <c r="A46" s="43" t="s">
        <v>149</v>
      </c>
      <c r="B46" s="17">
        <v>32</v>
      </c>
      <c r="C46" s="23">
        <v>34.3</v>
      </c>
      <c r="D46" s="20">
        <v>29.5</v>
      </c>
      <c r="E46" s="17">
        <v>77.4</v>
      </c>
      <c r="F46" s="23">
        <v>83.9</v>
      </c>
      <c r="G46" s="20">
        <v>70.9</v>
      </c>
      <c r="H46" s="17">
        <v>44.4</v>
      </c>
      <c r="I46" s="23">
        <v>52.8</v>
      </c>
      <c r="J46" s="20">
        <v>36.6</v>
      </c>
      <c r="K46" s="24"/>
    </row>
    <row r="47" spans="1:11" ht="15">
      <c r="A47" s="43" t="s">
        <v>150</v>
      </c>
      <c r="B47" s="17">
        <v>31.8</v>
      </c>
      <c r="C47" s="23">
        <v>34.3</v>
      </c>
      <c r="D47" s="20">
        <v>29.3</v>
      </c>
      <c r="E47" s="17">
        <v>77.5</v>
      </c>
      <c r="F47" s="23">
        <v>83.9</v>
      </c>
      <c r="G47" s="20">
        <v>71</v>
      </c>
      <c r="H47" s="17">
        <v>44.5</v>
      </c>
      <c r="I47" s="23">
        <v>52.9</v>
      </c>
      <c r="J47" s="20">
        <v>36.7</v>
      </c>
      <c r="K47" s="24"/>
    </row>
    <row r="48" spans="1:11" ht="15">
      <c r="A48" s="43" t="s">
        <v>151</v>
      </c>
      <c r="B48" s="17">
        <v>31.8</v>
      </c>
      <c r="C48" s="23">
        <v>34</v>
      </c>
      <c r="D48" s="20">
        <v>29.5</v>
      </c>
      <c r="E48" s="17">
        <v>77.4</v>
      </c>
      <c r="F48" s="23">
        <v>83.9</v>
      </c>
      <c r="G48" s="20">
        <v>70.9</v>
      </c>
      <c r="H48" s="17">
        <v>44.9</v>
      </c>
      <c r="I48" s="23">
        <v>53</v>
      </c>
      <c r="J48" s="20">
        <v>37.2</v>
      </c>
      <c r="K48" s="24"/>
    </row>
    <row r="49" spans="1:11" ht="15">
      <c r="A49" s="43" t="s">
        <v>152</v>
      </c>
      <c r="B49" s="17">
        <v>31.5</v>
      </c>
      <c r="C49" s="23">
        <v>33.9</v>
      </c>
      <c r="D49" s="20">
        <v>29.1</v>
      </c>
      <c r="E49" s="17">
        <v>77.4</v>
      </c>
      <c r="F49" s="23">
        <v>83.8</v>
      </c>
      <c r="G49" s="20">
        <v>71</v>
      </c>
      <c r="H49" s="17">
        <v>45</v>
      </c>
      <c r="I49" s="23">
        <v>53.1</v>
      </c>
      <c r="J49" s="20">
        <v>37.4</v>
      </c>
      <c r="K49" s="24"/>
    </row>
    <row r="50" spans="1:11" ht="15">
      <c r="A50" s="43" t="s">
        <v>153</v>
      </c>
      <c r="B50" s="17">
        <v>31.4</v>
      </c>
      <c r="C50" s="23">
        <v>33.9</v>
      </c>
      <c r="D50" s="20">
        <v>28.9</v>
      </c>
      <c r="E50" s="17">
        <v>77.5</v>
      </c>
      <c r="F50" s="23">
        <v>84</v>
      </c>
      <c r="G50" s="20">
        <v>71</v>
      </c>
      <c r="H50" s="17">
        <v>45.4</v>
      </c>
      <c r="I50" s="23">
        <v>53.3</v>
      </c>
      <c r="J50" s="20">
        <v>38</v>
      </c>
      <c r="K50" s="24"/>
    </row>
    <row r="51" spans="1:12" ht="15">
      <c r="A51" s="43" t="s">
        <v>154</v>
      </c>
      <c r="B51" s="17">
        <v>31.4</v>
      </c>
      <c r="C51" s="23">
        <v>33.7</v>
      </c>
      <c r="D51" s="20">
        <v>29.1</v>
      </c>
      <c r="E51" s="17">
        <v>77.5</v>
      </c>
      <c r="F51" s="23">
        <v>83.8</v>
      </c>
      <c r="G51" s="20">
        <v>71.1</v>
      </c>
      <c r="H51" s="17">
        <v>45.8</v>
      </c>
      <c r="I51" s="23">
        <v>53.6</v>
      </c>
      <c r="J51" s="20">
        <v>38.5</v>
      </c>
      <c r="K51" s="24"/>
      <c r="L51" s="24"/>
    </row>
    <row r="52" spans="1:12" ht="15">
      <c r="A52" s="43" t="s">
        <v>155</v>
      </c>
      <c r="B52" s="17">
        <v>31.3</v>
      </c>
      <c r="C52" s="23">
        <v>33.5</v>
      </c>
      <c r="D52" s="20">
        <v>29</v>
      </c>
      <c r="E52" s="17">
        <v>77.2</v>
      </c>
      <c r="F52" s="23">
        <v>83.6</v>
      </c>
      <c r="G52" s="20">
        <v>70.9</v>
      </c>
      <c r="H52" s="17">
        <v>46</v>
      </c>
      <c r="I52" s="23">
        <v>53.6</v>
      </c>
      <c r="J52" s="20">
        <v>39</v>
      </c>
      <c r="K52" s="24"/>
      <c r="L52" s="24"/>
    </row>
    <row r="53" spans="1:12" ht="15">
      <c r="A53" s="43" t="s">
        <v>156</v>
      </c>
      <c r="B53" s="17">
        <v>31</v>
      </c>
      <c r="C53" s="23">
        <v>33.2</v>
      </c>
      <c r="D53" s="20">
        <v>28.7</v>
      </c>
      <c r="E53" s="17">
        <v>77.1</v>
      </c>
      <c r="F53" s="23">
        <v>83.3</v>
      </c>
      <c r="G53" s="20">
        <v>70.8</v>
      </c>
      <c r="H53" s="17">
        <v>46.4</v>
      </c>
      <c r="I53" s="23">
        <v>54.1</v>
      </c>
      <c r="J53" s="20">
        <v>39.3</v>
      </c>
      <c r="K53" s="24"/>
      <c r="L53" s="24"/>
    </row>
    <row r="54" spans="1:12" ht="15">
      <c r="A54" s="43" t="s">
        <v>157</v>
      </c>
      <c r="B54" s="17">
        <v>30.6</v>
      </c>
      <c r="C54" s="23">
        <v>32.8</v>
      </c>
      <c r="D54" s="20">
        <v>28.3</v>
      </c>
      <c r="E54" s="17">
        <v>77.1</v>
      </c>
      <c r="F54" s="23">
        <v>83.2</v>
      </c>
      <c r="G54" s="20">
        <v>71</v>
      </c>
      <c r="H54" s="17">
        <v>46.7</v>
      </c>
      <c r="I54" s="23">
        <v>54.2</v>
      </c>
      <c r="J54" s="20">
        <v>39.7</v>
      </c>
      <c r="K54" s="24"/>
      <c r="L54" s="24"/>
    </row>
    <row r="55" spans="1:11" ht="15">
      <c r="A55" s="43" t="s">
        <v>158</v>
      </c>
      <c r="B55" s="17">
        <v>30.5</v>
      </c>
      <c r="C55" s="23">
        <v>32.7</v>
      </c>
      <c r="D55" s="20">
        <v>28.3</v>
      </c>
      <c r="E55" s="17">
        <v>76.9</v>
      </c>
      <c r="F55" s="23">
        <v>82.9</v>
      </c>
      <c r="G55" s="20">
        <v>70.9</v>
      </c>
      <c r="H55" s="17">
        <v>47.2</v>
      </c>
      <c r="I55" s="23">
        <v>54.8</v>
      </c>
      <c r="J55" s="20">
        <v>40.2</v>
      </c>
      <c r="K55" s="24"/>
    </row>
    <row r="56" spans="1:11" ht="14.25" customHeight="1">
      <c r="A56" s="43" t="s">
        <v>159</v>
      </c>
      <c r="B56" s="17">
        <v>30.3</v>
      </c>
      <c r="C56" s="23">
        <v>32.5</v>
      </c>
      <c r="D56" s="20">
        <v>28</v>
      </c>
      <c r="E56" s="17">
        <v>76.7</v>
      </c>
      <c r="F56" s="23">
        <v>82.7</v>
      </c>
      <c r="G56" s="20">
        <v>70.8</v>
      </c>
      <c r="H56" s="17">
        <v>47.7</v>
      </c>
      <c r="I56" s="23">
        <v>55.2</v>
      </c>
      <c r="J56" s="20">
        <v>40.8</v>
      </c>
      <c r="K56" s="24"/>
    </row>
    <row r="57" spans="1:11" ht="14.25" customHeight="1">
      <c r="A57" s="43" t="s">
        <v>160</v>
      </c>
      <c r="B57" s="17">
        <v>30.1</v>
      </c>
      <c r="C57" s="23">
        <v>32.3</v>
      </c>
      <c r="D57" s="20">
        <v>27.8</v>
      </c>
      <c r="E57" s="17">
        <v>76.5</v>
      </c>
      <c r="F57" s="23">
        <v>82.4</v>
      </c>
      <c r="G57" s="20">
        <v>70.6</v>
      </c>
      <c r="H57" s="17">
        <v>48</v>
      </c>
      <c r="I57" s="23">
        <v>55.5</v>
      </c>
      <c r="J57" s="20">
        <v>41</v>
      </c>
      <c r="K57" s="24"/>
    </row>
    <row r="58" spans="1:11" ht="15">
      <c r="A58" s="43" t="s">
        <v>161</v>
      </c>
      <c r="B58" s="17">
        <v>29.9</v>
      </c>
      <c r="C58" s="23">
        <v>32</v>
      </c>
      <c r="D58" s="20">
        <v>27.8</v>
      </c>
      <c r="E58" s="17">
        <v>76.3</v>
      </c>
      <c r="F58" s="23">
        <v>82.1</v>
      </c>
      <c r="G58" s="20">
        <v>70.5</v>
      </c>
      <c r="H58" s="17">
        <v>48.1</v>
      </c>
      <c r="I58" s="23">
        <v>55.5</v>
      </c>
      <c r="J58" s="20">
        <v>41.2</v>
      </c>
      <c r="K58" s="24"/>
    </row>
    <row r="59" spans="1:11" ht="15">
      <c r="A59" s="43" t="s">
        <v>162</v>
      </c>
      <c r="B59" s="17">
        <v>29.9</v>
      </c>
      <c r="C59" s="23">
        <v>32.1</v>
      </c>
      <c r="D59" s="20">
        <v>27.7</v>
      </c>
      <c r="E59" s="17">
        <v>76.3</v>
      </c>
      <c r="F59" s="23">
        <v>82</v>
      </c>
      <c r="G59" s="20">
        <v>70.6</v>
      </c>
      <c r="H59" s="17">
        <v>48.6</v>
      </c>
      <c r="I59" s="23">
        <v>55.9</v>
      </c>
      <c r="J59" s="20">
        <v>41.8</v>
      </c>
      <c r="K59" s="24"/>
    </row>
    <row r="60" spans="1:11" ht="15">
      <c r="A60" s="43" t="s">
        <v>163</v>
      </c>
      <c r="B60" s="17">
        <v>29.8</v>
      </c>
      <c r="C60" s="23">
        <v>31.9</v>
      </c>
      <c r="D60" s="20">
        <v>27.7</v>
      </c>
      <c r="E60" s="17">
        <v>76.3</v>
      </c>
      <c r="F60" s="23">
        <v>82</v>
      </c>
      <c r="G60" s="20">
        <v>70.6</v>
      </c>
      <c r="H60" s="17">
        <v>49.1</v>
      </c>
      <c r="I60" s="23">
        <v>56.4</v>
      </c>
      <c r="J60" s="20">
        <v>42.4</v>
      </c>
      <c r="K60" s="24"/>
    </row>
    <row r="61" spans="1:11" ht="15">
      <c r="A61" s="43" t="s">
        <v>164</v>
      </c>
      <c r="B61" s="17">
        <v>29.8</v>
      </c>
      <c r="C61" s="23">
        <v>31.9</v>
      </c>
      <c r="D61" s="20">
        <v>27.6</v>
      </c>
      <c r="E61" s="17">
        <v>76.4</v>
      </c>
      <c r="F61" s="23">
        <v>82.1</v>
      </c>
      <c r="G61" s="20">
        <v>70.6</v>
      </c>
      <c r="H61" s="17">
        <v>49.5</v>
      </c>
      <c r="I61" s="23">
        <v>56.8</v>
      </c>
      <c r="J61" s="20">
        <v>42.8</v>
      </c>
      <c r="K61" s="24"/>
    </row>
    <row r="62" spans="1:11" ht="15">
      <c r="A62" s="43" t="s">
        <v>165</v>
      </c>
      <c r="B62" s="17">
        <v>29.7</v>
      </c>
      <c r="C62" s="23">
        <v>32</v>
      </c>
      <c r="D62" s="20">
        <v>27.4</v>
      </c>
      <c r="E62" s="17">
        <v>76.6</v>
      </c>
      <c r="F62" s="23">
        <v>82.2</v>
      </c>
      <c r="G62" s="20">
        <v>70.9</v>
      </c>
      <c r="H62" s="17">
        <v>49.9</v>
      </c>
      <c r="I62" s="23">
        <v>57.1</v>
      </c>
      <c r="J62" s="20">
        <v>43.2</v>
      </c>
      <c r="K62" s="24"/>
    </row>
    <row r="63" spans="1:12" ht="14.15">
      <c r="A63" s="43" t="s">
        <v>166</v>
      </c>
      <c r="B63" s="17">
        <v>29.8</v>
      </c>
      <c r="C63" s="23">
        <v>31.8</v>
      </c>
      <c r="D63" s="20">
        <v>27.8</v>
      </c>
      <c r="E63" s="17">
        <v>76.7</v>
      </c>
      <c r="F63" s="23">
        <v>82.4</v>
      </c>
      <c r="G63" s="20">
        <v>71</v>
      </c>
      <c r="H63" s="17">
        <v>50.3</v>
      </c>
      <c r="I63" s="23">
        <v>57.4</v>
      </c>
      <c r="J63" s="20">
        <v>43.7</v>
      </c>
      <c r="K63" s="24"/>
      <c r="L63" s="26"/>
    </row>
    <row r="64" spans="1:12" ht="14.15">
      <c r="A64" s="43" t="s">
        <v>167</v>
      </c>
      <c r="B64" s="17">
        <v>30.1</v>
      </c>
      <c r="C64" s="23">
        <v>32.3</v>
      </c>
      <c r="D64" s="20">
        <v>27.9</v>
      </c>
      <c r="E64" s="17">
        <v>76.9</v>
      </c>
      <c r="F64" s="23">
        <v>82.7</v>
      </c>
      <c r="G64" s="20">
        <v>71.1</v>
      </c>
      <c r="H64" s="17">
        <v>50.9</v>
      </c>
      <c r="I64" s="23">
        <v>57.8</v>
      </c>
      <c r="J64" s="20">
        <v>44.3</v>
      </c>
      <c r="K64" s="24"/>
      <c r="L64" s="26"/>
    </row>
    <row r="65" spans="1:11" ht="15">
      <c r="A65" s="43" t="s">
        <v>168</v>
      </c>
      <c r="B65" s="17">
        <v>30.1</v>
      </c>
      <c r="C65" s="23">
        <v>32.1</v>
      </c>
      <c r="D65" s="20">
        <v>28.1</v>
      </c>
      <c r="E65" s="17">
        <v>76.9</v>
      </c>
      <c r="F65" s="23">
        <v>82.7</v>
      </c>
      <c r="G65" s="20">
        <v>71.2</v>
      </c>
      <c r="H65" s="17">
        <v>51.3</v>
      </c>
      <c r="I65" s="23">
        <v>58.3</v>
      </c>
      <c r="J65" s="20">
        <v>44.7</v>
      </c>
      <c r="K65" s="24"/>
    </row>
    <row r="66" spans="1:11" ht="15">
      <c r="A66" s="43" t="s">
        <v>169</v>
      </c>
      <c r="B66" s="17">
        <v>30.4</v>
      </c>
      <c r="C66" s="23">
        <v>32.3</v>
      </c>
      <c r="D66" s="20">
        <v>28.4</v>
      </c>
      <c r="E66" s="17">
        <v>77.1</v>
      </c>
      <c r="F66" s="23">
        <v>82.8</v>
      </c>
      <c r="G66" s="20">
        <v>71.4</v>
      </c>
      <c r="H66" s="17">
        <v>51.4</v>
      </c>
      <c r="I66" s="23">
        <v>58.4</v>
      </c>
      <c r="J66" s="20">
        <v>44.9</v>
      </c>
      <c r="K66" s="24"/>
    </row>
    <row r="67" spans="1:11" ht="15">
      <c r="A67" s="43" t="s">
        <v>170</v>
      </c>
      <c r="B67" s="17">
        <v>30.3</v>
      </c>
      <c r="C67" s="23">
        <v>32.3</v>
      </c>
      <c r="D67" s="20">
        <v>28.2</v>
      </c>
      <c r="E67" s="17">
        <v>77.3</v>
      </c>
      <c r="F67" s="23">
        <v>83</v>
      </c>
      <c r="G67" s="20">
        <v>71.6</v>
      </c>
      <c r="H67" s="17">
        <v>51.9</v>
      </c>
      <c r="I67" s="23">
        <v>58.8</v>
      </c>
      <c r="J67" s="20">
        <v>45.5</v>
      </c>
      <c r="K67" s="24"/>
    </row>
    <row r="68" spans="1:11" ht="15">
      <c r="A68" s="43" t="s">
        <v>171</v>
      </c>
      <c r="B68" s="17">
        <v>30.5</v>
      </c>
      <c r="C68" s="23">
        <v>32.7</v>
      </c>
      <c r="D68" s="20">
        <v>28.2</v>
      </c>
      <c r="E68" s="17">
        <v>77.6</v>
      </c>
      <c r="F68" s="23">
        <v>83.3</v>
      </c>
      <c r="G68" s="20">
        <v>71.7</v>
      </c>
      <c r="H68" s="17">
        <v>52.4</v>
      </c>
      <c r="I68" s="23">
        <v>59.4</v>
      </c>
      <c r="J68" s="20">
        <v>46</v>
      </c>
      <c r="K68" s="24"/>
    </row>
    <row r="69" spans="1:11" ht="15">
      <c r="A69" s="43" t="s">
        <v>172</v>
      </c>
      <c r="B69" s="17">
        <v>30.6</v>
      </c>
      <c r="C69" s="23">
        <v>32.7</v>
      </c>
      <c r="D69" s="20">
        <v>28.4</v>
      </c>
      <c r="E69" s="17">
        <v>77.7</v>
      </c>
      <c r="F69" s="23">
        <v>83.5</v>
      </c>
      <c r="G69" s="20">
        <v>71.8</v>
      </c>
      <c r="H69" s="17">
        <v>52.8</v>
      </c>
      <c r="I69" s="23">
        <v>59.6</v>
      </c>
      <c r="J69" s="20">
        <v>46.4</v>
      </c>
      <c r="K69" s="24"/>
    </row>
    <row r="70" spans="1:11" ht="15">
      <c r="A70" s="43" t="s">
        <v>173</v>
      </c>
      <c r="B70" s="17">
        <v>30.7</v>
      </c>
      <c r="C70" s="23">
        <v>32.6</v>
      </c>
      <c r="D70" s="20">
        <v>28.6</v>
      </c>
      <c r="E70" s="17">
        <v>77.9</v>
      </c>
      <c r="F70" s="23">
        <v>83.6</v>
      </c>
      <c r="G70" s="20">
        <v>72.1</v>
      </c>
      <c r="H70" s="17">
        <v>53.5</v>
      </c>
      <c r="I70" s="23">
        <v>60.4</v>
      </c>
      <c r="J70" s="20">
        <v>47</v>
      </c>
      <c r="K70" s="24"/>
    </row>
    <row r="71" spans="1:11" ht="15">
      <c r="A71" s="43" t="s">
        <v>174</v>
      </c>
      <c r="B71" s="17">
        <v>31.1</v>
      </c>
      <c r="C71" s="23">
        <v>33.2</v>
      </c>
      <c r="D71" s="20">
        <v>29</v>
      </c>
      <c r="E71" s="17">
        <v>78.2</v>
      </c>
      <c r="F71" s="23">
        <v>84</v>
      </c>
      <c r="G71" s="20">
        <v>72.3</v>
      </c>
      <c r="H71" s="17">
        <v>54</v>
      </c>
      <c r="I71" s="23">
        <v>60.9</v>
      </c>
      <c r="J71" s="20">
        <v>47.7</v>
      </c>
      <c r="K71" s="24"/>
    </row>
    <row r="72" spans="1:11" ht="15">
      <c r="A72" s="43" t="s">
        <v>175</v>
      </c>
      <c r="B72" s="17">
        <v>31.2</v>
      </c>
      <c r="C72" s="23">
        <v>33.2</v>
      </c>
      <c r="D72" s="20">
        <v>29.1</v>
      </c>
      <c r="E72" s="17">
        <v>78.3</v>
      </c>
      <c r="F72" s="23">
        <v>84.1</v>
      </c>
      <c r="G72" s="20">
        <v>72.4</v>
      </c>
      <c r="H72" s="17">
        <v>54.4</v>
      </c>
      <c r="I72" s="23">
        <v>61.1</v>
      </c>
      <c r="J72" s="20">
        <v>48.1</v>
      </c>
      <c r="K72" s="24"/>
    </row>
    <row r="73" spans="1:11" ht="15">
      <c r="A73" s="43" t="s">
        <v>176</v>
      </c>
      <c r="B73" s="17">
        <v>31.3</v>
      </c>
      <c r="C73" s="23">
        <v>33.3</v>
      </c>
      <c r="D73" s="20">
        <v>29.2</v>
      </c>
      <c r="E73" s="17">
        <v>78.5</v>
      </c>
      <c r="F73" s="23">
        <v>84.2</v>
      </c>
      <c r="G73" s="20">
        <v>72.7</v>
      </c>
      <c r="H73" s="17">
        <v>54.8</v>
      </c>
      <c r="I73" s="23">
        <v>61.6</v>
      </c>
      <c r="J73" s="20">
        <v>48.5</v>
      </c>
      <c r="K73" s="24"/>
    </row>
    <row r="74" spans="1:11" ht="15">
      <c r="A74" s="43" t="s">
        <v>177</v>
      </c>
      <c r="B74" s="17">
        <v>31.6</v>
      </c>
      <c r="C74" s="23">
        <v>33.6</v>
      </c>
      <c r="D74" s="20">
        <v>29.6</v>
      </c>
      <c r="E74" s="17">
        <v>78.7</v>
      </c>
      <c r="F74" s="23">
        <v>84.6</v>
      </c>
      <c r="G74" s="20">
        <v>72.8</v>
      </c>
      <c r="H74" s="17">
        <v>55.2</v>
      </c>
      <c r="I74" s="23">
        <v>61.8</v>
      </c>
      <c r="J74" s="20">
        <v>48.9</v>
      </c>
      <c r="K74" s="24"/>
    </row>
    <row r="75" spans="1:11" ht="15">
      <c r="A75" s="43" t="s">
        <v>178</v>
      </c>
      <c r="B75" s="17">
        <v>32.1</v>
      </c>
      <c r="C75" s="23">
        <v>34</v>
      </c>
      <c r="D75" s="20">
        <v>30</v>
      </c>
      <c r="E75" s="17">
        <v>79.2</v>
      </c>
      <c r="F75" s="23">
        <v>85</v>
      </c>
      <c r="G75" s="20">
        <v>73.3</v>
      </c>
      <c r="H75" s="17">
        <v>56.1</v>
      </c>
      <c r="I75" s="23">
        <v>62.9</v>
      </c>
      <c r="J75" s="20">
        <v>49.7</v>
      </c>
      <c r="K75" s="24"/>
    </row>
    <row r="76" spans="1:11" ht="15">
      <c r="A76" s="43" t="s">
        <v>179</v>
      </c>
      <c r="B76" s="17">
        <v>32.4</v>
      </c>
      <c r="C76" s="23">
        <v>34.5</v>
      </c>
      <c r="D76" s="20">
        <v>30.1</v>
      </c>
      <c r="E76" s="17">
        <v>79.1</v>
      </c>
      <c r="F76" s="23">
        <v>85</v>
      </c>
      <c r="G76" s="20">
        <v>73.2</v>
      </c>
      <c r="H76" s="17">
        <v>56.4</v>
      </c>
      <c r="I76" s="23">
        <v>63.1</v>
      </c>
      <c r="J76" s="20">
        <v>50</v>
      </c>
      <c r="K76" s="24"/>
    </row>
    <row r="77" spans="1:11" ht="15">
      <c r="A77" s="43" t="s">
        <v>180</v>
      </c>
      <c r="B77" s="17">
        <v>32.5</v>
      </c>
      <c r="C77" s="23">
        <v>34.4</v>
      </c>
      <c r="D77" s="20">
        <v>30.4</v>
      </c>
      <c r="E77" s="17">
        <v>79.5</v>
      </c>
      <c r="F77" s="23">
        <v>85.3</v>
      </c>
      <c r="G77" s="20">
        <v>73.5</v>
      </c>
      <c r="H77" s="17">
        <v>56.9</v>
      </c>
      <c r="I77" s="23">
        <v>63.9</v>
      </c>
      <c r="J77" s="20">
        <v>50.4</v>
      </c>
      <c r="K77" s="24"/>
    </row>
    <row r="78" spans="1:11" ht="15">
      <c r="A78" s="43" t="s">
        <v>181</v>
      </c>
      <c r="B78" s="17">
        <v>32.6</v>
      </c>
      <c r="C78" s="23">
        <v>34.8</v>
      </c>
      <c r="D78" s="20">
        <v>30.2</v>
      </c>
      <c r="E78" s="17">
        <v>79.6</v>
      </c>
      <c r="F78" s="23">
        <v>85.5</v>
      </c>
      <c r="G78" s="20">
        <v>73.7</v>
      </c>
      <c r="H78" s="17">
        <v>57.2</v>
      </c>
      <c r="I78" s="23">
        <v>64.1</v>
      </c>
      <c r="J78" s="20">
        <v>50.8</v>
      </c>
      <c r="K78" s="24"/>
    </row>
    <row r="79" spans="1:11" ht="15">
      <c r="A79" s="43" t="s">
        <v>182</v>
      </c>
      <c r="B79" s="17">
        <v>32.9</v>
      </c>
      <c r="C79" s="23">
        <v>35.1</v>
      </c>
      <c r="D79" s="20">
        <v>30.6</v>
      </c>
      <c r="E79" s="17">
        <v>80</v>
      </c>
      <c r="F79" s="23">
        <v>85.8</v>
      </c>
      <c r="G79" s="20">
        <v>74.2</v>
      </c>
      <c r="H79" s="17">
        <v>57.7</v>
      </c>
      <c r="I79" s="23">
        <v>64.6</v>
      </c>
      <c r="J79" s="20">
        <v>51.1</v>
      </c>
      <c r="K79" s="24"/>
    </row>
    <row r="80" spans="1:11" ht="15">
      <c r="A80" s="43" t="s">
        <v>183</v>
      </c>
      <c r="B80" s="17">
        <v>33.2</v>
      </c>
      <c r="C80" s="23">
        <v>35.3</v>
      </c>
      <c r="D80" s="20">
        <v>30.9</v>
      </c>
      <c r="E80" s="17">
        <v>80</v>
      </c>
      <c r="F80" s="23">
        <v>85.9</v>
      </c>
      <c r="G80" s="20">
        <v>74.2</v>
      </c>
      <c r="H80" s="17">
        <v>58.1</v>
      </c>
      <c r="I80" s="23">
        <v>65</v>
      </c>
      <c r="J80" s="20">
        <v>51.6</v>
      </c>
      <c r="K80" s="24"/>
    </row>
    <row r="81" spans="1:11" ht="15">
      <c r="A81" s="43" t="s">
        <v>184</v>
      </c>
      <c r="B81" s="17">
        <v>33.1</v>
      </c>
      <c r="C81" s="23">
        <v>35.3</v>
      </c>
      <c r="D81" s="20">
        <v>30.8</v>
      </c>
      <c r="E81" s="17">
        <v>80.1</v>
      </c>
      <c r="F81" s="23">
        <v>86</v>
      </c>
      <c r="G81" s="20">
        <v>74.3</v>
      </c>
      <c r="H81" s="17">
        <v>58.4</v>
      </c>
      <c r="I81" s="23">
        <v>65.4</v>
      </c>
      <c r="J81" s="20">
        <v>51.8</v>
      </c>
      <c r="K81" s="24"/>
    </row>
    <row r="82" spans="1:11" ht="15">
      <c r="A82" s="43" t="s">
        <v>185</v>
      </c>
      <c r="B82" s="17">
        <v>33.2</v>
      </c>
      <c r="C82" s="23">
        <v>35.4</v>
      </c>
      <c r="D82" s="20">
        <v>30.9</v>
      </c>
      <c r="E82" s="17">
        <v>80.4</v>
      </c>
      <c r="F82" s="23">
        <v>86.2</v>
      </c>
      <c r="G82" s="20">
        <v>74.6</v>
      </c>
      <c r="H82" s="17">
        <v>58.6</v>
      </c>
      <c r="I82" s="23">
        <v>65.6</v>
      </c>
      <c r="J82" s="20">
        <v>52</v>
      </c>
      <c r="K82" s="24"/>
    </row>
    <row r="83" spans="1:11" ht="15">
      <c r="A83" s="43" t="s">
        <v>186</v>
      </c>
      <c r="B83" s="17">
        <v>33.8</v>
      </c>
      <c r="C83" s="23">
        <v>36.1</v>
      </c>
      <c r="D83" s="20">
        <v>31.3</v>
      </c>
      <c r="E83" s="17">
        <v>80.8</v>
      </c>
      <c r="F83" s="23">
        <v>86.6</v>
      </c>
      <c r="G83" s="20">
        <v>75</v>
      </c>
      <c r="H83" s="17">
        <v>59.2</v>
      </c>
      <c r="I83" s="23">
        <v>66.2</v>
      </c>
      <c r="J83" s="20">
        <v>52.7</v>
      </c>
      <c r="K83" s="24"/>
    </row>
    <row r="84" spans="1:11" ht="15">
      <c r="A84" s="43" t="s">
        <v>187</v>
      </c>
      <c r="B84" s="17">
        <v>33.7</v>
      </c>
      <c r="C84" s="23">
        <v>36</v>
      </c>
      <c r="D84" s="20">
        <v>31.2</v>
      </c>
      <c r="E84" s="17">
        <v>80.6</v>
      </c>
      <c r="F84" s="23">
        <v>86.3</v>
      </c>
      <c r="G84" s="20">
        <v>74.8</v>
      </c>
      <c r="H84" s="17">
        <v>59.2</v>
      </c>
      <c r="I84" s="23">
        <v>66.1</v>
      </c>
      <c r="J84" s="20">
        <v>52.7</v>
      </c>
      <c r="K84" s="24"/>
    </row>
    <row r="85" spans="1:13" ht="15">
      <c r="A85" s="43" t="s">
        <v>188</v>
      </c>
      <c r="B85" s="17">
        <v>33.3</v>
      </c>
      <c r="C85" s="23">
        <v>35.6</v>
      </c>
      <c r="D85" s="20">
        <v>30.9</v>
      </c>
      <c r="E85" s="17">
        <v>80.6</v>
      </c>
      <c r="F85" s="23">
        <v>86.3</v>
      </c>
      <c r="G85" s="20">
        <v>74.9</v>
      </c>
      <c r="H85" s="17">
        <v>59.6</v>
      </c>
      <c r="I85" s="23">
        <v>66.4</v>
      </c>
      <c r="J85" s="20">
        <v>53.1</v>
      </c>
      <c r="K85" s="24"/>
      <c r="L85" s="24"/>
      <c r="M85" s="24"/>
    </row>
    <row r="86" spans="1:13" ht="15">
      <c r="A86" s="43" t="s">
        <v>189</v>
      </c>
      <c r="B86" s="17">
        <v>32.8</v>
      </c>
      <c r="C86" s="23">
        <v>35.1</v>
      </c>
      <c r="D86" s="20">
        <v>30.3</v>
      </c>
      <c r="E86" s="17">
        <v>80.6</v>
      </c>
      <c r="F86" s="23">
        <v>86.3</v>
      </c>
      <c r="G86" s="20">
        <v>74.8</v>
      </c>
      <c r="H86" s="17">
        <v>59.7</v>
      </c>
      <c r="I86" s="23">
        <v>66.6</v>
      </c>
      <c r="J86" s="20">
        <v>53.2</v>
      </c>
      <c r="K86" s="24"/>
      <c r="L86" s="24"/>
      <c r="M86" s="24"/>
    </row>
    <row r="87" spans="1:13" ht="15">
      <c r="A87" s="43" t="s">
        <v>190</v>
      </c>
      <c r="B87" s="17">
        <v>31.2</v>
      </c>
      <c r="C87" s="23">
        <v>33.6</v>
      </c>
      <c r="D87" s="20">
        <v>28.7</v>
      </c>
      <c r="E87" s="17">
        <v>79.4</v>
      </c>
      <c r="F87" s="23">
        <v>85.3</v>
      </c>
      <c r="G87" s="20">
        <v>73.6</v>
      </c>
      <c r="H87" s="17">
        <v>59.2</v>
      </c>
      <c r="I87" s="23">
        <v>66</v>
      </c>
      <c r="J87" s="20">
        <v>52.9</v>
      </c>
      <c r="K87" s="24"/>
      <c r="L87" s="24"/>
      <c r="M87" s="24"/>
    </row>
    <row r="88" spans="1:11" ht="15">
      <c r="A88" s="43" t="s">
        <v>191</v>
      </c>
      <c r="B88" s="17">
        <v>31.3</v>
      </c>
      <c r="C88" s="23">
        <v>33.7</v>
      </c>
      <c r="D88" s="20">
        <v>28.8</v>
      </c>
      <c r="E88" s="17">
        <v>79.8</v>
      </c>
      <c r="F88" s="23">
        <v>85.6</v>
      </c>
      <c r="G88" s="20">
        <v>74</v>
      </c>
      <c r="H88" s="17">
        <v>59.7</v>
      </c>
      <c r="I88" s="23">
        <v>66.3</v>
      </c>
      <c r="J88" s="20">
        <v>53.4</v>
      </c>
      <c r="K88" s="24"/>
    </row>
    <row r="89" spans="1:11" ht="15">
      <c r="A89" s="10" t="s">
        <v>75</v>
      </c>
      <c r="K89" s="24"/>
    </row>
    <row r="91" spans="3:4" ht="15">
      <c r="C91" s="24"/>
      <c r="D91" s="24"/>
    </row>
    <row r="92" spans="2:8" ht="15">
      <c r="B92" s="24"/>
      <c r="C92" s="24"/>
      <c r="D92" s="24"/>
      <c r="E92" s="24"/>
      <c r="H92" s="24"/>
    </row>
    <row r="94" ht="15">
      <c r="A94" s="10" t="s">
        <v>211</v>
      </c>
    </row>
    <row r="95" spans="1:2" ht="15">
      <c r="A95" s="10" t="s">
        <v>84</v>
      </c>
      <c r="B95" s="10" t="s">
        <v>5</v>
      </c>
    </row>
    <row r="96" spans="1:2" ht="15">
      <c r="A96" s="10" t="s">
        <v>85</v>
      </c>
      <c r="B96" s="10" t="s">
        <v>86</v>
      </c>
    </row>
    <row r="97" spans="1:2" ht="15">
      <c r="A97" s="10" t="s">
        <v>87</v>
      </c>
      <c r="B97" s="10" t="s">
        <v>88</v>
      </c>
    </row>
    <row r="99" spans="1:6" s="158" customFormat="1" ht="23.15">
      <c r="A99" s="157"/>
      <c r="B99" s="157"/>
      <c r="C99" s="159" t="s">
        <v>188</v>
      </c>
      <c r="D99" s="159" t="s">
        <v>191</v>
      </c>
      <c r="E99" s="160" t="s">
        <v>212</v>
      </c>
      <c r="F99" s="160" t="s">
        <v>213</v>
      </c>
    </row>
    <row r="100" spans="1:6" ht="14.6">
      <c r="A100" s="152" t="s">
        <v>193</v>
      </c>
      <c r="B100" s="152" t="s">
        <v>199</v>
      </c>
      <c r="C100" s="153">
        <v>6952</v>
      </c>
      <c r="D100" s="153">
        <v>6463</v>
      </c>
      <c r="E100" s="91"/>
      <c r="F100" s="91"/>
    </row>
    <row r="101" spans="1:6" ht="14.6">
      <c r="A101" s="152"/>
      <c r="B101" s="152" t="s">
        <v>200</v>
      </c>
      <c r="C101" s="153">
        <v>8439</v>
      </c>
      <c r="D101" s="153">
        <v>7965</v>
      </c>
      <c r="E101" s="91"/>
      <c r="F101" s="91"/>
    </row>
    <row r="102" spans="1:6" ht="14.6">
      <c r="A102" s="152"/>
      <c r="B102" s="152" t="s">
        <v>201</v>
      </c>
      <c r="C102" s="153">
        <v>15391</v>
      </c>
      <c r="D102" s="153">
        <v>14428</v>
      </c>
      <c r="E102" s="100">
        <f>C102/SUM($C$102,$C$105,$C$108)</f>
        <v>0.07910223003428055</v>
      </c>
      <c r="F102" s="100">
        <f>D102/SUM($D$102,$D$105,$D$108)</f>
        <v>0.07545867241271104</v>
      </c>
    </row>
    <row r="103" spans="1:6" ht="14.6">
      <c r="A103" s="152" t="s">
        <v>194</v>
      </c>
      <c r="B103" s="152" t="s">
        <v>199</v>
      </c>
      <c r="C103" s="153">
        <v>66428</v>
      </c>
      <c r="D103" s="153">
        <v>65041</v>
      </c>
      <c r="E103" s="100"/>
      <c r="F103" s="100"/>
    </row>
    <row r="104" spans="1:6" ht="14.6">
      <c r="A104" s="152"/>
      <c r="B104" s="152" t="s">
        <v>200</v>
      </c>
      <c r="C104" s="153">
        <v>77068</v>
      </c>
      <c r="D104" s="153">
        <v>75878</v>
      </c>
      <c r="E104" s="100"/>
      <c r="F104" s="100"/>
    </row>
    <row r="105" spans="1:6" ht="14.6">
      <c r="A105" s="152"/>
      <c r="B105" s="152" t="s">
        <v>201</v>
      </c>
      <c r="C105" s="153">
        <v>143496</v>
      </c>
      <c r="D105" s="153">
        <v>140919</v>
      </c>
      <c r="E105" s="100">
        <f>C105/SUM($C$102,$C$105,$C$108)</f>
        <v>0.7374994218048938</v>
      </c>
      <c r="F105" s="100">
        <f>D105/SUM($D$102,$D$105,$D$108)</f>
        <v>0.7370086399866111</v>
      </c>
    </row>
    <row r="106" spans="1:6" ht="14.6">
      <c r="A106" s="152" t="s">
        <v>195</v>
      </c>
      <c r="B106" s="152" t="s">
        <v>199</v>
      </c>
      <c r="C106" s="153">
        <v>16356</v>
      </c>
      <c r="D106" s="153">
        <v>16472</v>
      </c>
      <c r="E106" s="100"/>
      <c r="F106" s="100"/>
    </row>
    <row r="107" spans="1:6" ht="14.6">
      <c r="A107" s="152"/>
      <c r="B107" s="152" t="s">
        <v>200</v>
      </c>
      <c r="C107" s="153">
        <v>19328</v>
      </c>
      <c r="D107" s="153">
        <v>19385</v>
      </c>
      <c r="E107" s="100"/>
      <c r="F107" s="100"/>
    </row>
    <row r="108" spans="1:6" ht="14.6">
      <c r="A108" s="154"/>
      <c r="B108" s="155" t="s">
        <v>201</v>
      </c>
      <c r="C108" s="156">
        <v>35684</v>
      </c>
      <c r="D108" s="156">
        <v>35857</v>
      </c>
      <c r="E108" s="102">
        <f>C108/SUM($C$102,$C$105,$C$108)</f>
        <v>0.18339834816082562</v>
      </c>
      <c r="F108" s="102">
        <f>D108/SUM($D$102,$D$105,$D$108)</f>
        <v>0.18753268760067782</v>
      </c>
    </row>
  </sheetData>
  <mergeCells count="3">
    <mergeCell ref="B4:D4"/>
    <mergeCell ref="E4:G4"/>
    <mergeCell ref="H4:J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45"/>
  <sheetViews>
    <sheetView workbookViewId="0" topLeftCell="A1">
      <selection activeCell="R72" sqref="R72"/>
    </sheetView>
  </sheetViews>
  <sheetFormatPr defaultColWidth="9.140625" defaultRowHeight="15"/>
  <cols>
    <col min="1" max="16384" width="9.140625" style="30" customWidth="1"/>
  </cols>
  <sheetData>
    <row r="1" spans="1:16362" ht="18">
      <c r="A1" s="127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</row>
    <row r="2" spans="1:16362" ht="15">
      <c r="A2" s="11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</row>
    <row r="4" spans="1:10" ht="36.75" customHeight="1" thickBot="1">
      <c r="A4" s="52"/>
      <c r="B4" s="144" t="s">
        <v>188</v>
      </c>
      <c r="C4" s="145"/>
      <c r="D4" s="146"/>
      <c r="E4" s="144" t="s">
        <v>191</v>
      </c>
      <c r="F4" s="145"/>
      <c r="G4" s="146"/>
      <c r="H4" s="144" t="s">
        <v>58</v>
      </c>
      <c r="I4" s="145"/>
      <c r="J4" s="146"/>
    </row>
    <row r="5" spans="1:10" ht="45" customHeight="1">
      <c r="A5" s="115" t="s">
        <v>85</v>
      </c>
      <c r="B5" s="116" t="s">
        <v>43</v>
      </c>
      <c r="C5" s="114" t="s">
        <v>44</v>
      </c>
      <c r="D5" s="117" t="s">
        <v>45</v>
      </c>
      <c r="E5" s="116" t="s">
        <v>43</v>
      </c>
      <c r="F5" s="114" t="s">
        <v>44</v>
      </c>
      <c r="G5" s="117" t="s">
        <v>45</v>
      </c>
      <c r="H5" s="116" t="s">
        <v>43</v>
      </c>
      <c r="I5" s="114" t="s">
        <v>44</v>
      </c>
      <c r="J5" s="117" t="s">
        <v>45</v>
      </c>
    </row>
    <row r="6" spans="1:10" ht="15">
      <c r="A6" s="112" t="s">
        <v>39</v>
      </c>
      <c r="B6" s="124">
        <v>33.3</v>
      </c>
      <c r="C6" s="112">
        <v>80.6</v>
      </c>
      <c r="D6" s="125">
        <v>59.6</v>
      </c>
      <c r="E6" s="124">
        <v>31.3</v>
      </c>
      <c r="F6" s="112">
        <v>79.8</v>
      </c>
      <c r="G6" s="125">
        <v>59.7</v>
      </c>
      <c r="H6" s="124">
        <f>E6-B6</f>
        <v>-1.9999999999999964</v>
      </c>
      <c r="I6" s="112">
        <f aca="true" t="shared" si="0" ref="I6:J6">F6-C6</f>
        <v>-0.7999999999999972</v>
      </c>
      <c r="J6" s="125">
        <f t="shared" si="0"/>
        <v>0.10000000000000142</v>
      </c>
    </row>
    <row r="7" spans="1:10" ht="15">
      <c r="A7" s="67"/>
      <c r="B7" s="122"/>
      <c r="C7" s="67"/>
      <c r="D7" s="123"/>
      <c r="E7" s="122"/>
      <c r="F7" s="67"/>
      <c r="G7" s="123"/>
      <c r="H7" s="122"/>
      <c r="I7" s="67"/>
      <c r="J7" s="123"/>
    </row>
    <row r="8" spans="1:10" ht="15">
      <c r="A8" s="54" t="s">
        <v>24</v>
      </c>
      <c r="B8" s="118">
        <v>65.2</v>
      </c>
      <c r="C8" s="54">
        <v>85.1</v>
      </c>
      <c r="D8" s="119">
        <v>70.3</v>
      </c>
      <c r="E8" s="118">
        <v>61.6</v>
      </c>
      <c r="F8" s="54">
        <v>84.8</v>
      </c>
      <c r="G8" s="119">
        <v>71.2</v>
      </c>
      <c r="H8" s="118">
        <f aca="true" t="shared" si="1" ref="H8:H35">E8-B8</f>
        <v>-3.6000000000000014</v>
      </c>
      <c r="I8" s="54">
        <f aca="true" t="shared" si="2" ref="I8:I35">F8-C8</f>
        <v>-0.29999999999999716</v>
      </c>
      <c r="J8" s="119">
        <f aca="true" t="shared" si="3" ref="J8:J35">G8-D8</f>
        <v>0.9000000000000057</v>
      </c>
    </row>
    <row r="9" spans="1:10" ht="15">
      <c r="A9" s="54" t="s">
        <v>9</v>
      </c>
      <c r="B9" s="118">
        <v>55.4</v>
      </c>
      <c r="C9" s="54">
        <v>82.7</v>
      </c>
      <c r="D9" s="119">
        <v>71.7</v>
      </c>
      <c r="E9" s="118">
        <v>53.5</v>
      </c>
      <c r="F9" s="54">
        <v>81.6</v>
      </c>
      <c r="G9" s="119">
        <v>71.2</v>
      </c>
      <c r="H9" s="118">
        <f t="shared" si="1"/>
        <v>-1.8999999999999986</v>
      </c>
      <c r="I9" s="54">
        <f t="shared" si="2"/>
        <v>-1.1000000000000085</v>
      </c>
      <c r="J9" s="119">
        <f t="shared" si="3"/>
        <v>-0.5</v>
      </c>
    </row>
    <row r="10" spans="1:10" ht="15">
      <c r="A10" s="54" t="s">
        <v>25</v>
      </c>
      <c r="B10" s="118">
        <v>51.4</v>
      </c>
      <c r="C10" s="54">
        <v>85.4</v>
      </c>
      <c r="D10" s="119">
        <v>54.3</v>
      </c>
      <c r="E10" s="118">
        <v>50.8</v>
      </c>
      <c r="F10" s="54">
        <v>84.2</v>
      </c>
      <c r="G10" s="119">
        <v>54.9</v>
      </c>
      <c r="H10" s="118">
        <f t="shared" si="1"/>
        <v>-0.6000000000000014</v>
      </c>
      <c r="I10" s="54">
        <f t="shared" si="2"/>
        <v>-1.2000000000000028</v>
      </c>
      <c r="J10" s="119">
        <f t="shared" si="3"/>
        <v>0.6000000000000014</v>
      </c>
    </row>
    <row r="11" spans="1:10" ht="15">
      <c r="A11" s="54" t="s">
        <v>23</v>
      </c>
      <c r="B11" s="118">
        <v>52.1</v>
      </c>
      <c r="C11" s="54">
        <v>84.4</v>
      </c>
      <c r="D11" s="119">
        <v>52.7</v>
      </c>
      <c r="E11" s="118">
        <v>49.5</v>
      </c>
      <c r="F11" s="54">
        <v>84.5</v>
      </c>
      <c r="G11" s="119">
        <v>52.5</v>
      </c>
      <c r="H11" s="118">
        <f t="shared" si="1"/>
        <v>-2.6000000000000014</v>
      </c>
      <c r="I11" s="54">
        <f t="shared" si="2"/>
        <v>0.09999999999999432</v>
      </c>
      <c r="J11" s="119">
        <f t="shared" si="3"/>
        <v>-0.20000000000000284</v>
      </c>
    </row>
    <row r="12" spans="1:10" ht="15">
      <c r="A12" s="54" t="s">
        <v>40</v>
      </c>
      <c r="B12" s="118">
        <v>48.5</v>
      </c>
      <c r="C12" s="54">
        <v>84.9</v>
      </c>
      <c r="D12" s="119">
        <v>72.6</v>
      </c>
      <c r="E12" s="118">
        <v>48.2</v>
      </c>
      <c r="F12" s="54">
        <v>85.7</v>
      </c>
      <c r="G12" s="119">
        <v>71.5</v>
      </c>
      <c r="H12" s="118">
        <f t="shared" si="1"/>
        <v>-0.29999999999999716</v>
      </c>
      <c r="I12" s="54">
        <f t="shared" si="2"/>
        <v>0.7999999999999972</v>
      </c>
      <c r="J12" s="119">
        <f t="shared" si="3"/>
        <v>-1.0999999999999943</v>
      </c>
    </row>
    <row r="13" spans="1:10" ht="15">
      <c r="A13" s="54" t="s">
        <v>31</v>
      </c>
      <c r="B13" s="118">
        <v>44.4</v>
      </c>
      <c r="C13" s="54">
        <v>83.4</v>
      </c>
      <c r="D13" s="119">
        <v>67.1</v>
      </c>
      <c r="E13" s="118">
        <v>40.9</v>
      </c>
      <c r="F13" s="54">
        <v>82.1</v>
      </c>
      <c r="G13" s="119">
        <v>67.4</v>
      </c>
      <c r="H13" s="118">
        <f t="shared" si="1"/>
        <v>-3.5</v>
      </c>
      <c r="I13" s="54">
        <f t="shared" si="2"/>
        <v>-1.3000000000000114</v>
      </c>
      <c r="J13" s="119">
        <f t="shared" si="3"/>
        <v>0.30000000000001137</v>
      </c>
    </row>
    <row r="14" spans="1:10" ht="15">
      <c r="A14" s="54" t="s">
        <v>32</v>
      </c>
      <c r="B14" s="118">
        <v>43.8</v>
      </c>
      <c r="C14" s="54">
        <v>86.4</v>
      </c>
      <c r="D14" s="119">
        <v>77.6</v>
      </c>
      <c r="E14" s="118">
        <v>38.4</v>
      </c>
      <c r="F14" s="54">
        <v>84.5</v>
      </c>
      <c r="G14" s="119">
        <v>77.9</v>
      </c>
      <c r="H14" s="118">
        <f t="shared" si="1"/>
        <v>-5.399999999999999</v>
      </c>
      <c r="I14" s="54">
        <f t="shared" si="2"/>
        <v>-1.9000000000000057</v>
      </c>
      <c r="J14" s="119">
        <f t="shared" si="3"/>
        <v>0.30000000000001137</v>
      </c>
    </row>
    <row r="15" spans="1:10" ht="15">
      <c r="A15" s="54" t="s">
        <v>11</v>
      </c>
      <c r="B15" s="118">
        <v>41.3</v>
      </c>
      <c r="C15" s="54">
        <v>80.2</v>
      </c>
      <c r="D15" s="119">
        <v>62.7</v>
      </c>
      <c r="E15" s="118">
        <v>36.6</v>
      </c>
      <c r="F15" s="54">
        <v>78</v>
      </c>
      <c r="G15" s="119">
        <v>61.7</v>
      </c>
      <c r="H15" s="118">
        <f t="shared" si="1"/>
        <v>-4.699999999999996</v>
      </c>
      <c r="I15" s="54">
        <f t="shared" si="2"/>
        <v>-2.200000000000003</v>
      </c>
      <c r="J15" s="119">
        <f t="shared" si="3"/>
        <v>-1</v>
      </c>
    </row>
    <row r="16" spans="1:10" ht="15">
      <c r="A16" s="54" t="s">
        <v>10</v>
      </c>
      <c r="B16" s="118">
        <v>39.5</v>
      </c>
      <c r="C16" s="54">
        <v>85</v>
      </c>
      <c r="D16" s="119">
        <v>74.2</v>
      </c>
      <c r="E16" s="118">
        <v>36.5</v>
      </c>
      <c r="F16" s="54">
        <v>82.1</v>
      </c>
      <c r="G16" s="119">
        <v>72.6</v>
      </c>
      <c r="H16" s="118">
        <f t="shared" si="1"/>
        <v>-3</v>
      </c>
      <c r="I16" s="54">
        <f t="shared" si="2"/>
        <v>-2.9000000000000057</v>
      </c>
      <c r="J16" s="119">
        <f t="shared" si="3"/>
        <v>-1.6000000000000085</v>
      </c>
    </row>
    <row r="17" spans="1:10" ht="15">
      <c r="A17" s="54" t="s">
        <v>18</v>
      </c>
      <c r="B17" s="118">
        <v>32.4</v>
      </c>
      <c r="C17" s="54">
        <v>83.1</v>
      </c>
      <c r="D17" s="119">
        <v>61.6</v>
      </c>
      <c r="E17" s="118">
        <v>30.9</v>
      </c>
      <c r="F17" s="54">
        <v>81.2</v>
      </c>
      <c r="G17" s="119">
        <v>61.1</v>
      </c>
      <c r="H17" s="118">
        <f t="shared" si="1"/>
        <v>-1.5</v>
      </c>
      <c r="I17" s="54">
        <f t="shared" si="2"/>
        <v>-1.8999999999999915</v>
      </c>
      <c r="J17" s="119">
        <f t="shared" si="3"/>
        <v>-0.5</v>
      </c>
    </row>
    <row r="18" spans="1:10" ht="15">
      <c r="A18" s="54" t="s">
        <v>19</v>
      </c>
      <c r="B18" s="118">
        <v>33.2</v>
      </c>
      <c r="C18" s="54">
        <v>82.6</v>
      </c>
      <c r="D18" s="119">
        <v>67.9</v>
      </c>
      <c r="E18" s="118">
        <v>29.8</v>
      </c>
      <c r="F18" s="54">
        <v>82.4</v>
      </c>
      <c r="G18" s="119">
        <v>68.6</v>
      </c>
      <c r="H18" s="118">
        <f t="shared" si="1"/>
        <v>-3.400000000000002</v>
      </c>
      <c r="I18" s="54">
        <f t="shared" si="2"/>
        <v>-0.19999999999998863</v>
      </c>
      <c r="J18" s="119">
        <f t="shared" si="3"/>
        <v>0.6999999999999886</v>
      </c>
    </row>
    <row r="19" spans="1:10" ht="15">
      <c r="A19" s="54" t="s">
        <v>15</v>
      </c>
      <c r="B19" s="118">
        <v>29.6</v>
      </c>
      <c r="C19" s="54">
        <v>82</v>
      </c>
      <c r="D19" s="119">
        <v>54.1</v>
      </c>
      <c r="E19" s="118">
        <v>28.9</v>
      </c>
      <c r="F19" s="54">
        <v>81</v>
      </c>
      <c r="G19" s="119">
        <v>53.6</v>
      </c>
      <c r="H19" s="118">
        <f t="shared" si="1"/>
        <v>-0.7000000000000028</v>
      </c>
      <c r="I19" s="54">
        <f t="shared" si="2"/>
        <v>-1</v>
      </c>
      <c r="J19" s="119">
        <f t="shared" si="3"/>
        <v>-0.5</v>
      </c>
    </row>
    <row r="20" spans="1:10" ht="15">
      <c r="A20" s="54" t="s">
        <v>14</v>
      </c>
      <c r="B20" s="118">
        <v>29.1</v>
      </c>
      <c r="C20" s="54">
        <v>81.3</v>
      </c>
      <c r="D20" s="119">
        <v>53.8</v>
      </c>
      <c r="E20" s="118">
        <v>28.5</v>
      </c>
      <c r="F20" s="54">
        <v>80.6</v>
      </c>
      <c r="G20" s="119">
        <v>53.5</v>
      </c>
      <c r="H20" s="118">
        <f t="shared" si="1"/>
        <v>-0.6000000000000014</v>
      </c>
      <c r="I20" s="54">
        <f t="shared" si="2"/>
        <v>-0.7000000000000028</v>
      </c>
      <c r="J20" s="119">
        <f t="shared" si="3"/>
        <v>-0.29999999999999716</v>
      </c>
    </row>
    <row r="21" spans="1:10" ht="15">
      <c r="A21" s="54" t="s">
        <v>20</v>
      </c>
      <c r="B21" s="118">
        <v>32.3</v>
      </c>
      <c r="C21" s="54">
        <v>85.4</v>
      </c>
      <c r="D21" s="119">
        <v>68.7</v>
      </c>
      <c r="E21" s="118">
        <v>27.7</v>
      </c>
      <c r="F21" s="54">
        <v>82.3</v>
      </c>
      <c r="G21" s="119">
        <v>67.6</v>
      </c>
      <c r="H21" s="118">
        <f t="shared" si="1"/>
        <v>-4.599999999999998</v>
      </c>
      <c r="I21" s="54">
        <f t="shared" si="2"/>
        <v>-3.1000000000000085</v>
      </c>
      <c r="J21" s="119">
        <f t="shared" si="3"/>
        <v>-1.1000000000000085</v>
      </c>
    </row>
    <row r="22" spans="1:10" ht="15">
      <c r="A22" s="54" t="s">
        <v>26</v>
      </c>
      <c r="B22" s="118">
        <v>32.1</v>
      </c>
      <c r="C22" s="54">
        <v>83</v>
      </c>
      <c r="D22" s="119">
        <v>49.8</v>
      </c>
      <c r="E22" s="118">
        <v>27.6</v>
      </c>
      <c r="F22" s="54">
        <v>83.3</v>
      </c>
      <c r="G22" s="119">
        <v>51.9</v>
      </c>
      <c r="H22" s="118">
        <f t="shared" si="1"/>
        <v>-4.5</v>
      </c>
      <c r="I22" s="54">
        <f t="shared" si="2"/>
        <v>0.29999999999999716</v>
      </c>
      <c r="J22" s="119">
        <f t="shared" si="3"/>
        <v>2.1000000000000014</v>
      </c>
    </row>
    <row r="23" spans="1:10" ht="15">
      <c r="A23" s="54" t="s">
        <v>22</v>
      </c>
      <c r="B23" s="118">
        <v>28.1</v>
      </c>
      <c r="C23" s="54">
        <v>84.1</v>
      </c>
      <c r="D23" s="119">
        <v>57.5</v>
      </c>
      <c r="E23" s="118">
        <v>27.5</v>
      </c>
      <c r="F23" s="54">
        <v>82.9</v>
      </c>
      <c r="G23" s="119">
        <v>60.1</v>
      </c>
      <c r="H23" s="118">
        <f t="shared" si="1"/>
        <v>-0.6000000000000014</v>
      </c>
      <c r="I23" s="54">
        <f t="shared" si="2"/>
        <v>-1.1999999999999886</v>
      </c>
      <c r="J23" s="119">
        <f t="shared" si="3"/>
        <v>2.6000000000000014</v>
      </c>
    </row>
    <row r="24" spans="1:10" ht="15">
      <c r="A24" s="54" t="s">
        <v>21</v>
      </c>
      <c r="B24" s="118">
        <v>26.5</v>
      </c>
      <c r="C24" s="54">
        <v>85</v>
      </c>
      <c r="D24" s="119">
        <v>45</v>
      </c>
      <c r="E24" s="118">
        <v>26.3</v>
      </c>
      <c r="F24" s="54">
        <v>83.7</v>
      </c>
      <c r="G24" s="119">
        <v>44.3</v>
      </c>
      <c r="H24" s="118">
        <f t="shared" si="1"/>
        <v>-0.1999999999999993</v>
      </c>
      <c r="I24" s="54">
        <f t="shared" si="2"/>
        <v>-1.2999999999999972</v>
      </c>
      <c r="J24" s="119">
        <f t="shared" si="3"/>
        <v>-0.7000000000000028</v>
      </c>
    </row>
    <row r="25" spans="1:10" ht="15">
      <c r="A25" s="54" t="s">
        <v>29</v>
      </c>
      <c r="B25" s="118">
        <v>32.3</v>
      </c>
      <c r="C25" s="54">
        <v>88.6</v>
      </c>
      <c r="D25" s="119">
        <v>48.6</v>
      </c>
      <c r="E25" s="118">
        <v>26</v>
      </c>
      <c r="F25" s="54">
        <v>88.1</v>
      </c>
      <c r="G25" s="119">
        <v>49.9</v>
      </c>
      <c r="H25" s="118">
        <f t="shared" si="1"/>
        <v>-6.299999999999997</v>
      </c>
      <c r="I25" s="54">
        <f t="shared" si="2"/>
        <v>-0.5</v>
      </c>
      <c r="J25" s="119">
        <f t="shared" si="3"/>
        <v>1.2999999999999972</v>
      </c>
    </row>
    <row r="26" spans="1:10" ht="15">
      <c r="A26" s="54" t="s">
        <v>6</v>
      </c>
      <c r="B26" s="118">
        <v>26.4</v>
      </c>
      <c r="C26" s="54">
        <v>80.6</v>
      </c>
      <c r="D26" s="119">
        <v>52.4</v>
      </c>
      <c r="E26" s="118">
        <v>25.4</v>
      </c>
      <c r="F26" s="54">
        <v>80.2</v>
      </c>
      <c r="G26" s="119">
        <v>53.4</v>
      </c>
      <c r="H26" s="118">
        <f t="shared" si="1"/>
        <v>-1</v>
      </c>
      <c r="I26" s="54">
        <f t="shared" si="2"/>
        <v>-0.3999999999999915</v>
      </c>
      <c r="J26" s="119">
        <f t="shared" si="3"/>
        <v>1</v>
      </c>
    </row>
    <row r="27" spans="1:10" ht="15">
      <c r="A27" s="54" t="s">
        <v>16</v>
      </c>
      <c r="B27" s="118">
        <v>26.9</v>
      </c>
      <c r="C27" s="54">
        <v>79.1</v>
      </c>
      <c r="D27" s="119">
        <v>44.5</v>
      </c>
      <c r="E27" s="118">
        <v>25</v>
      </c>
      <c r="F27" s="54">
        <v>77.8</v>
      </c>
      <c r="G27" s="119">
        <v>46.4</v>
      </c>
      <c r="H27" s="118">
        <f t="shared" si="1"/>
        <v>-1.8999999999999986</v>
      </c>
      <c r="I27" s="54">
        <f t="shared" si="2"/>
        <v>-1.2999999999999972</v>
      </c>
      <c r="J27" s="119">
        <f t="shared" si="3"/>
        <v>1.8999999999999986</v>
      </c>
    </row>
    <row r="28" spans="1:10" ht="15">
      <c r="A28" s="54" t="s">
        <v>8</v>
      </c>
      <c r="B28" s="118">
        <v>27</v>
      </c>
      <c r="C28" s="54">
        <v>87.3</v>
      </c>
      <c r="D28" s="119">
        <v>67.4</v>
      </c>
      <c r="E28" s="118">
        <v>24.9</v>
      </c>
      <c r="F28" s="54">
        <v>86.4</v>
      </c>
      <c r="G28" s="119">
        <v>68.2</v>
      </c>
      <c r="H28" s="118">
        <f t="shared" si="1"/>
        <v>-2.1000000000000014</v>
      </c>
      <c r="I28" s="54">
        <f t="shared" si="2"/>
        <v>-0.8999999999999915</v>
      </c>
      <c r="J28" s="119">
        <f t="shared" si="3"/>
        <v>0.7999999999999972</v>
      </c>
    </row>
    <row r="29" spans="1:10" ht="15">
      <c r="A29" s="54" t="s">
        <v>28</v>
      </c>
      <c r="B29" s="118">
        <v>25.3</v>
      </c>
      <c r="C29" s="54">
        <v>81.7</v>
      </c>
      <c r="D29" s="119">
        <v>48.1</v>
      </c>
      <c r="E29" s="118">
        <v>23.7</v>
      </c>
      <c r="F29" s="54">
        <v>80.6</v>
      </c>
      <c r="G29" s="119">
        <v>49</v>
      </c>
      <c r="H29" s="118">
        <f t="shared" si="1"/>
        <v>-1.6000000000000014</v>
      </c>
      <c r="I29" s="54">
        <f t="shared" si="2"/>
        <v>-1.1000000000000085</v>
      </c>
      <c r="J29" s="119">
        <f t="shared" si="3"/>
        <v>0.8999999999999986</v>
      </c>
    </row>
    <row r="30" spans="1:10" ht="15">
      <c r="A30" s="54" t="s">
        <v>30</v>
      </c>
      <c r="B30" s="118">
        <v>24.2</v>
      </c>
      <c r="C30" s="54">
        <v>81.7</v>
      </c>
      <c r="D30" s="119">
        <v>58</v>
      </c>
      <c r="E30" s="118">
        <v>22.3</v>
      </c>
      <c r="F30" s="54">
        <v>80.3</v>
      </c>
      <c r="G30" s="119">
        <v>59</v>
      </c>
      <c r="H30" s="118">
        <f t="shared" si="1"/>
        <v>-1.8999999999999986</v>
      </c>
      <c r="I30" s="54">
        <f t="shared" si="2"/>
        <v>-1.4000000000000057</v>
      </c>
      <c r="J30" s="119">
        <f t="shared" si="3"/>
        <v>1</v>
      </c>
    </row>
    <row r="31" spans="1:10" ht="15">
      <c r="A31" s="54" t="s">
        <v>27</v>
      </c>
      <c r="B31" s="118">
        <v>27.4</v>
      </c>
      <c r="C31" s="54">
        <v>85.3</v>
      </c>
      <c r="D31" s="119">
        <v>60.7</v>
      </c>
      <c r="E31" s="118">
        <v>22.1</v>
      </c>
      <c r="F31" s="54">
        <v>83.8</v>
      </c>
      <c r="G31" s="119">
        <v>61</v>
      </c>
      <c r="H31" s="118">
        <f t="shared" si="1"/>
        <v>-5.299999999999997</v>
      </c>
      <c r="I31" s="54">
        <f t="shared" si="2"/>
        <v>-1.5</v>
      </c>
      <c r="J31" s="119">
        <f t="shared" si="3"/>
        <v>0.29999999999999716</v>
      </c>
    </row>
    <row r="32" spans="1:10" ht="15">
      <c r="A32" s="54" t="s">
        <v>7</v>
      </c>
      <c r="B32" s="118">
        <v>21.6</v>
      </c>
      <c r="C32" s="54">
        <v>81.9</v>
      </c>
      <c r="D32" s="119">
        <v>64.3</v>
      </c>
      <c r="E32" s="118">
        <v>18.5</v>
      </c>
      <c r="F32" s="54">
        <v>80.5</v>
      </c>
      <c r="G32" s="119">
        <v>64.1</v>
      </c>
      <c r="H32" s="118">
        <f t="shared" si="1"/>
        <v>-3.1000000000000014</v>
      </c>
      <c r="I32" s="54">
        <f t="shared" si="2"/>
        <v>-1.4000000000000057</v>
      </c>
      <c r="J32" s="119">
        <f t="shared" si="3"/>
        <v>-0.20000000000000284</v>
      </c>
    </row>
    <row r="33" spans="1:10" s="1" customFormat="1" ht="15">
      <c r="A33" s="54" t="s">
        <v>13</v>
      </c>
      <c r="B33" s="118">
        <v>21.8</v>
      </c>
      <c r="C33" s="54">
        <v>75.5</v>
      </c>
      <c r="D33" s="119">
        <v>54.4</v>
      </c>
      <c r="E33" s="118">
        <v>18</v>
      </c>
      <c r="F33" s="54">
        <v>72.9</v>
      </c>
      <c r="G33" s="119">
        <v>54.8</v>
      </c>
      <c r="H33" s="118">
        <f t="shared" si="1"/>
        <v>-3.8000000000000007</v>
      </c>
      <c r="I33" s="54">
        <f t="shared" si="2"/>
        <v>-2.5999999999999943</v>
      </c>
      <c r="J33" s="119">
        <f t="shared" si="3"/>
        <v>0.3999999999999986</v>
      </c>
    </row>
    <row r="34" spans="1:10" ht="15">
      <c r="A34" s="54" t="s">
        <v>17</v>
      </c>
      <c r="B34" s="118">
        <v>18.2</v>
      </c>
      <c r="C34" s="54">
        <v>70.4</v>
      </c>
      <c r="D34" s="119">
        <v>54.4</v>
      </c>
      <c r="E34" s="118">
        <v>17</v>
      </c>
      <c r="F34" s="54">
        <v>69.5</v>
      </c>
      <c r="G34" s="119">
        <v>54</v>
      </c>
      <c r="H34" s="118">
        <f t="shared" si="1"/>
        <v>-1.1999999999999993</v>
      </c>
      <c r="I34" s="54">
        <f t="shared" si="2"/>
        <v>-0.9000000000000057</v>
      </c>
      <c r="J34" s="119">
        <f t="shared" si="3"/>
        <v>-0.3999999999999986</v>
      </c>
    </row>
    <row r="35" spans="1:10" ht="15">
      <c r="A35" s="54" t="s">
        <v>12</v>
      </c>
      <c r="B35" s="118">
        <v>14.7</v>
      </c>
      <c r="C35" s="54">
        <v>70.9</v>
      </c>
      <c r="D35" s="119">
        <v>43.6</v>
      </c>
      <c r="E35" s="118">
        <v>14.1</v>
      </c>
      <c r="F35" s="54">
        <v>70.4</v>
      </c>
      <c r="G35" s="119">
        <v>45.5</v>
      </c>
      <c r="H35" s="118">
        <f t="shared" si="1"/>
        <v>-0.5999999999999996</v>
      </c>
      <c r="I35" s="54">
        <f t="shared" si="2"/>
        <v>-0.5</v>
      </c>
      <c r="J35" s="119">
        <f t="shared" si="3"/>
        <v>1.8999999999999986</v>
      </c>
    </row>
    <row r="36" spans="1:10" ht="15">
      <c r="A36" s="54"/>
      <c r="B36" s="118"/>
      <c r="C36" s="54"/>
      <c r="D36" s="119"/>
      <c r="E36" s="118"/>
      <c r="F36" s="54"/>
      <c r="G36" s="119"/>
      <c r="H36" s="118"/>
      <c r="I36" s="54"/>
      <c r="J36" s="119"/>
    </row>
    <row r="37" spans="1:10" ht="15">
      <c r="A37" s="54" t="s">
        <v>48</v>
      </c>
      <c r="B37" s="118">
        <v>68.9</v>
      </c>
      <c r="C37" s="54">
        <v>88.7</v>
      </c>
      <c r="D37" s="119">
        <v>80</v>
      </c>
      <c r="E37" s="118">
        <v>69.2</v>
      </c>
      <c r="F37" s="54">
        <v>86.8</v>
      </c>
      <c r="G37" s="119">
        <v>80.6</v>
      </c>
      <c r="H37" s="118">
        <f aca="true" t="shared" si="4" ref="H37:J39">E37-B37</f>
        <v>0.29999999999999716</v>
      </c>
      <c r="I37" s="54">
        <f t="shared" si="4"/>
        <v>-1.9000000000000057</v>
      </c>
      <c r="J37" s="119">
        <f t="shared" si="4"/>
        <v>0.5999999999999943</v>
      </c>
    </row>
    <row r="38" spans="1:10" ht="15">
      <c r="A38" s="54" t="s">
        <v>35</v>
      </c>
      <c r="B38" s="118">
        <v>61.8</v>
      </c>
      <c r="C38" s="54">
        <v>87.7</v>
      </c>
      <c r="D38" s="119">
        <v>73.4</v>
      </c>
      <c r="E38" s="118">
        <v>58.4</v>
      </c>
      <c r="F38" s="54">
        <v>86.9</v>
      </c>
      <c r="G38" s="119">
        <v>73.6</v>
      </c>
      <c r="H38" s="118">
        <f t="shared" si="4"/>
        <v>-3.3999999999999986</v>
      </c>
      <c r="I38" s="54">
        <f t="shared" si="4"/>
        <v>-0.7999999999999972</v>
      </c>
      <c r="J38" s="119">
        <f t="shared" si="4"/>
        <v>0.19999999999998863</v>
      </c>
    </row>
    <row r="39" spans="1:10" ht="15">
      <c r="A39" s="54" t="s">
        <v>34</v>
      </c>
      <c r="B39" s="118">
        <v>51.2</v>
      </c>
      <c r="C39" s="54">
        <v>83.1</v>
      </c>
      <c r="D39" s="119">
        <v>73.4</v>
      </c>
      <c r="E39" s="118">
        <v>49.2</v>
      </c>
      <c r="F39" s="54">
        <v>82.2</v>
      </c>
      <c r="G39" s="119">
        <v>72.5</v>
      </c>
      <c r="H39" s="118">
        <f t="shared" si="4"/>
        <v>-2</v>
      </c>
      <c r="I39" s="54">
        <f t="shared" si="4"/>
        <v>-0.8999999999999915</v>
      </c>
      <c r="J39" s="119">
        <f t="shared" si="4"/>
        <v>-0.9000000000000057</v>
      </c>
    </row>
    <row r="40" spans="1:10" ht="15">
      <c r="A40" s="54"/>
      <c r="B40" s="118"/>
      <c r="C40" s="54"/>
      <c r="D40" s="119"/>
      <c r="E40" s="118"/>
      <c r="F40" s="54"/>
      <c r="G40" s="119"/>
      <c r="H40" s="118"/>
      <c r="I40" s="54"/>
      <c r="J40" s="119"/>
    </row>
    <row r="41" spans="1:10" ht="15">
      <c r="A41" s="54" t="s">
        <v>33</v>
      </c>
      <c r="B41" s="118">
        <v>50.4</v>
      </c>
      <c r="C41" s="54">
        <v>85.1</v>
      </c>
      <c r="D41" s="119">
        <v>66.6</v>
      </c>
      <c r="E41" s="118">
        <v>47.5</v>
      </c>
      <c r="F41" s="54">
        <v>84.6</v>
      </c>
      <c r="G41" s="119">
        <v>65.5</v>
      </c>
      <c r="H41" s="118">
        <f aca="true" t="shared" si="5" ref="H41">E41-B41</f>
        <v>-2.8999999999999986</v>
      </c>
      <c r="I41" s="54">
        <f aca="true" t="shared" si="6" ref="I41">F41-C41</f>
        <v>-0.5</v>
      </c>
      <c r="J41" s="119">
        <f aca="true" t="shared" si="7" ref="J41">G41-D41</f>
        <v>-1.0999999999999943</v>
      </c>
    </row>
    <row r="42" spans="1:10" ht="15">
      <c r="A42" s="54"/>
      <c r="B42" s="118"/>
      <c r="C42" s="54"/>
      <c r="D42" s="119"/>
      <c r="E42" s="118"/>
      <c r="F42" s="54"/>
      <c r="G42" s="119"/>
      <c r="H42" s="118"/>
      <c r="I42" s="54"/>
      <c r="J42" s="119"/>
    </row>
    <row r="43" spans="1:10" ht="15">
      <c r="A43" s="54" t="s">
        <v>38</v>
      </c>
      <c r="B43" s="118">
        <v>33.1</v>
      </c>
      <c r="C43" s="54">
        <v>59.3</v>
      </c>
      <c r="D43" s="119">
        <v>32.9</v>
      </c>
      <c r="E43" s="118">
        <v>29</v>
      </c>
      <c r="F43" s="54">
        <v>57.6</v>
      </c>
      <c r="G43" s="119">
        <v>31.4</v>
      </c>
      <c r="H43" s="118">
        <f aca="true" t="shared" si="8" ref="H43:J45">E43-B43</f>
        <v>-4.100000000000001</v>
      </c>
      <c r="I43" s="54">
        <f t="shared" si="8"/>
        <v>-1.6999999999999957</v>
      </c>
      <c r="J43" s="119">
        <f t="shared" si="8"/>
        <v>-1.5</v>
      </c>
    </row>
    <row r="44" spans="1:10" ht="15">
      <c r="A44" s="54" t="s">
        <v>36</v>
      </c>
      <c r="B44" s="118">
        <v>21.6</v>
      </c>
      <c r="C44" s="54">
        <v>67.8</v>
      </c>
      <c r="D44" s="119">
        <v>46.2</v>
      </c>
      <c r="E44" s="118">
        <v>20.2</v>
      </c>
      <c r="F44" s="54">
        <v>65.4</v>
      </c>
      <c r="G44" s="119">
        <v>46.2</v>
      </c>
      <c r="H44" s="118">
        <f t="shared" si="8"/>
        <v>-1.4000000000000021</v>
      </c>
      <c r="I44" s="54">
        <f t="shared" si="8"/>
        <v>-2.3999999999999915</v>
      </c>
      <c r="J44" s="119">
        <f t="shared" si="8"/>
        <v>0</v>
      </c>
    </row>
    <row r="45" spans="1:10" ht="15">
      <c r="A45" s="113" t="s">
        <v>37</v>
      </c>
      <c r="B45" s="120">
        <v>22.1</v>
      </c>
      <c r="C45" s="113">
        <v>74.9</v>
      </c>
      <c r="D45" s="121">
        <v>51.7</v>
      </c>
      <c r="E45" s="120">
        <v>20</v>
      </c>
      <c r="F45" s="113">
        <v>74.8</v>
      </c>
      <c r="G45" s="121">
        <v>53.3</v>
      </c>
      <c r="H45" s="120">
        <f t="shared" si="8"/>
        <v>-2.1000000000000014</v>
      </c>
      <c r="I45" s="113">
        <f t="shared" si="8"/>
        <v>-0.10000000000000853</v>
      </c>
      <c r="J45" s="121">
        <f t="shared" si="8"/>
        <v>1.5999999999999943</v>
      </c>
    </row>
  </sheetData>
  <autoFilter ref="A7:J7">
    <sortState ref="A8:J45">
      <sortCondition descending="1" sortBy="value" ref="E8:E45"/>
    </sortState>
  </autoFilter>
  <mergeCells count="3"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workbookViewId="0" topLeftCell="A1">
      <selection activeCell="H15" sqref="H15"/>
    </sheetView>
  </sheetViews>
  <sheetFormatPr defaultColWidth="9.140625" defaultRowHeight="15"/>
  <cols>
    <col min="1" max="16384" width="9.140625" style="30" customWidth="1"/>
  </cols>
  <sheetData>
    <row r="1" ht="18">
      <c r="A1" s="127" t="s">
        <v>103</v>
      </c>
    </row>
    <row r="2" ht="15">
      <c r="A2" s="111" t="s">
        <v>203</v>
      </c>
    </row>
    <row r="3" ht="18" customHeight="1"/>
    <row r="4" spans="1:7" ht="15">
      <c r="A4" s="52"/>
      <c r="B4" s="145" t="s">
        <v>41</v>
      </c>
      <c r="C4" s="145"/>
      <c r="D4" s="145"/>
      <c r="E4" s="145" t="s">
        <v>42</v>
      </c>
      <c r="F4" s="145"/>
      <c r="G4" s="145"/>
    </row>
    <row r="5" spans="1:7" ht="15">
      <c r="A5" s="51"/>
      <c r="B5" s="68" t="s">
        <v>62</v>
      </c>
      <c r="C5" s="68" t="s">
        <v>63</v>
      </c>
      <c r="D5" s="68" t="s">
        <v>64</v>
      </c>
      <c r="E5" s="68" t="s">
        <v>62</v>
      </c>
      <c r="F5" s="68" t="s">
        <v>63</v>
      </c>
      <c r="G5" s="68" t="s">
        <v>64</v>
      </c>
    </row>
    <row r="6" spans="1:7" ht="15">
      <c r="A6" s="53" t="s">
        <v>129</v>
      </c>
      <c r="B6" s="67">
        <v>67.8</v>
      </c>
      <c r="C6" s="67">
        <v>74.7</v>
      </c>
      <c r="D6" s="67">
        <v>85.6</v>
      </c>
      <c r="E6" s="67">
        <v>41.7</v>
      </c>
      <c r="F6" s="67">
        <v>61.4</v>
      </c>
      <c r="G6" s="67">
        <v>77.7</v>
      </c>
    </row>
    <row r="7" spans="1:7" ht="15">
      <c r="A7" s="54" t="s">
        <v>130</v>
      </c>
      <c r="B7" s="54">
        <v>68</v>
      </c>
      <c r="C7" s="54">
        <v>74.8</v>
      </c>
      <c r="D7" s="54">
        <v>85.4</v>
      </c>
      <c r="E7" s="54">
        <v>42</v>
      </c>
      <c r="F7" s="54">
        <v>61.4</v>
      </c>
      <c r="G7" s="54">
        <v>78.1</v>
      </c>
    </row>
    <row r="8" spans="1:7" ht="15">
      <c r="A8" s="54" t="s">
        <v>131</v>
      </c>
      <c r="B8" s="54">
        <v>68.4</v>
      </c>
      <c r="C8" s="54">
        <v>74.8</v>
      </c>
      <c r="D8" s="54">
        <v>85.3</v>
      </c>
      <c r="E8" s="54">
        <v>41.9</v>
      </c>
      <c r="F8" s="54">
        <v>61.3</v>
      </c>
      <c r="G8" s="54">
        <v>78.2</v>
      </c>
    </row>
    <row r="9" spans="1:7" ht="15">
      <c r="A9" s="54" t="s">
        <v>132</v>
      </c>
      <c r="B9" s="54">
        <v>68.5</v>
      </c>
      <c r="C9" s="54">
        <v>75.1</v>
      </c>
      <c r="D9" s="54">
        <v>85.6</v>
      </c>
      <c r="E9" s="54">
        <v>42.1</v>
      </c>
      <c r="F9" s="54">
        <v>61.6</v>
      </c>
      <c r="G9" s="54">
        <v>78.3</v>
      </c>
    </row>
    <row r="10" spans="1:7" ht="15">
      <c r="A10" s="54" t="s">
        <v>133</v>
      </c>
      <c r="B10" s="54">
        <v>68.6</v>
      </c>
      <c r="C10" s="54">
        <v>75.4</v>
      </c>
      <c r="D10" s="54">
        <v>85.8</v>
      </c>
      <c r="E10" s="54">
        <v>42.4</v>
      </c>
      <c r="F10" s="54">
        <v>62.1</v>
      </c>
      <c r="G10" s="54">
        <v>78.3</v>
      </c>
    </row>
    <row r="11" spans="1:7" ht="15">
      <c r="A11" s="54" t="s">
        <v>134</v>
      </c>
      <c r="B11" s="54">
        <v>68.8</v>
      </c>
      <c r="C11" s="54">
        <v>75.8</v>
      </c>
      <c r="D11" s="54">
        <v>86</v>
      </c>
      <c r="E11" s="54">
        <v>42.8</v>
      </c>
      <c r="F11" s="54">
        <v>62.4</v>
      </c>
      <c r="G11" s="54">
        <v>78.6</v>
      </c>
    </row>
    <row r="12" spans="1:7" ht="15">
      <c r="A12" s="54" t="s">
        <v>135</v>
      </c>
      <c r="B12" s="54">
        <v>69.1</v>
      </c>
      <c r="C12" s="54">
        <v>76.2</v>
      </c>
      <c r="D12" s="54">
        <v>86.4</v>
      </c>
      <c r="E12" s="54">
        <v>42.9</v>
      </c>
      <c r="F12" s="54">
        <v>62.7</v>
      </c>
      <c r="G12" s="54">
        <v>78.9</v>
      </c>
    </row>
    <row r="13" spans="1:7" ht="15">
      <c r="A13" s="54" t="s">
        <v>136</v>
      </c>
      <c r="B13" s="54">
        <v>69.2</v>
      </c>
      <c r="C13" s="54">
        <v>76.3</v>
      </c>
      <c r="D13" s="54">
        <v>86.5</v>
      </c>
      <c r="E13" s="54">
        <v>43.2</v>
      </c>
      <c r="F13" s="54">
        <v>62.9</v>
      </c>
      <c r="G13" s="54">
        <v>79</v>
      </c>
    </row>
    <row r="14" spans="1:7" ht="15">
      <c r="A14" s="54" t="s">
        <v>137</v>
      </c>
      <c r="B14" s="54">
        <v>69.2</v>
      </c>
      <c r="C14" s="54">
        <v>76.7</v>
      </c>
      <c r="D14" s="54">
        <v>86.8</v>
      </c>
      <c r="E14" s="54">
        <v>43.3</v>
      </c>
      <c r="F14" s="54">
        <v>63.2</v>
      </c>
      <c r="G14" s="54">
        <v>79.1</v>
      </c>
    </row>
    <row r="15" spans="1:7" ht="15">
      <c r="A15" s="54" t="s">
        <v>138</v>
      </c>
      <c r="B15" s="54">
        <v>69.4</v>
      </c>
      <c r="C15" s="54">
        <v>77</v>
      </c>
      <c r="D15" s="54">
        <v>87.2</v>
      </c>
      <c r="E15" s="54">
        <v>43.6</v>
      </c>
      <c r="F15" s="54">
        <v>63.5</v>
      </c>
      <c r="G15" s="54">
        <v>79.3</v>
      </c>
    </row>
    <row r="16" spans="1:7" ht="15">
      <c r="A16" s="54" t="s">
        <v>139</v>
      </c>
      <c r="B16" s="54">
        <v>69.6</v>
      </c>
      <c r="C16" s="54">
        <v>77.2</v>
      </c>
      <c r="D16" s="54">
        <v>87</v>
      </c>
      <c r="E16" s="54">
        <v>43.9</v>
      </c>
      <c r="F16" s="54">
        <v>63.7</v>
      </c>
      <c r="G16" s="54">
        <v>79.6</v>
      </c>
    </row>
    <row r="17" spans="1:7" ht="15">
      <c r="A17" s="54" t="s">
        <v>140</v>
      </c>
      <c r="B17" s="54">
        <v>69.6</v>
      </c>
      <c r="C17" s="54">
        <v>77.2</v>
      </c>
      <c r="D17" s="54">
        <v>87.3</v>
      </c>
      <c r="E17" s="54">
        <v>43.9</v>
      </c>
      <c r="F17" s="54">
        <v>63.9</v>
      </c>
      <c r="G17" s="54">
        <v>79.8</v>
      </c>
    </row>
    <row r="18" spans="1:7" ht="15">
      <c r="A18" s="54" t="s">
        <v>141</v>
      </c>
      <c r="B18" s="54">
        <v>69.4</v>
      </c>
      <c r="C18" s="54">
        <v>77.6</v>
      </c>
      <c r="D18" s="54">
        <v>87.4</v>
      </c>
      <c r="E18" s="54">
        <v>43.9</v>
      </c>
      <c r="F18" s="54">
        <v>64.1</v>
      </c>
      <c r="G18" s="54">
        <v>79.9</v>
      </c>
    </row>
    <row r="19" spans="1:7" ht="15">
      <c r="A19" s="54" t="s">
        <v>142</v>
      </c>
      <c r="B19" s="54">
        <v>69.2</v>
      </c>
      <c r="C19" s="54">
        <v>77.7</v>
      </c>
      <c r="D19" s="54">
        <v>87.3</v>
      </c>
      <c r="E19" s="54">
        <v>43.9</v>
      </c>
      <c r="F19" s="54">
        <v>64</v>
      </c>
      <c r="G19" s="54">
        <v>79.7</v>
      </c>
    </row>
    <row r="20" spans="1:7" ht="15">
      <c r="A20" s="54" t="s">
        <v>143</v>
      </c>
      <c r="B20" s="54">
        <v>68.7</v>
      </c>
      <c r="C20" s="54">
        <v>77.7</v>
      </c>
      <c r="D20" s="54">
        <v>87.3</v>
      </c>
      <c r="E20" s="54">
        <v>43.9</v>
      </c>
      <c r="F20" s="54">
        <v>64.2</v>
      </c>
      <c r="G20" s="54">
        <v>79.9</v>
      </c>
    </row>
    <row r="21" spans="1:7" ht="15">
      <c r="A21" s="54" t="s">
        <v>144</v>
      </c>
      <c r="B21" s="54">
        <v>67.9</v>
      </c>
      <c r="C21" s="54">
        <v>77.3</v>
      </c>
      <c r="D21" s="54">
        <v>87.1</v>
      </c>
      <c r="E21" s="54">
        <v>43.8</v>
      </c>
      <c r="F21" s="54">
        <v>64</v>
      </c>
      <c r="G21" s="54">
        <v>80</v>
      </c>
    </row>
    <row r="22" spans="1:7" ht="15">
      <c r="A22" s="54" t="s">
        <v>145</v>
      </c>
      <c r="B22" s="54">
        <v>66.7</v>
      </c>
      <c r="C22" s="54">
        <v>76.4</v>
      </c>
      <c r="D22" s="54">
        <v>86.8</v>
      </c>
      <c r="E22" s="54">
        <v>43.2</v>
      </c>
      <c r="F22" s="54">
        <v>63.6</v>
      </c>
      <c r="G22" s="54">
        <v>79.8</v>
      </c>
    </row>
    <row r="23" spans="1:7" ht="15">
      <c r="A23" s="54" t="s">
        <v>146</v>
      </c>
      <c r="B23" s="54">
        <v>65.8</v>
      </c>
      <c r="C23" s="54">
        <v>75.7</v>
      </c>
      <c r="D23" s="54">
        <v>86.4</v>
      </c>
      <c r="E23" s="54">
        <v>43.1</v>
      </c>
      <c r="F23" s="54">
        <v>63.4</v>
      </c>
      <c r="G23" s="54">
        <v>79.6</v>
      </c>
    </row>
    <row r="24" spans="1:7" ht="15">
      <c r="A24" s="54" t="s">
        <v>147</v>
      </c>
      <c r="B24" s="54">
        <v>64.9</v>
      </c>
      <c r="C24" s="54">
        <v>75.3</v>
      </c>
      <c r="D24" s="54">
        <v>85.8</v>
      </c>
      <c r="E24" s="54">
        <v>42.6</v>
      </c>
      <c r="F24" s="54">
        <v>63.3</v>
      </c>
      <c r="G24" s="54">
        <v>79</v>
      </c>
    </row>
    <row r="25" spans="1:7" ht="15">
      <c r="A25" s="54" t="s">
        <v>148</v>
      </c>
      <c r="B25" s="54">
        <v>64.4</v>
      </c>
      <c r="C25" s="54">
        <v>75</v>
      </c>
      <c r="D25" s="54">
        <v>85.7</v>
      </c>
      <c r="E25" s="54">
        <v>42.6</v>
      </c>
      <c r="F25" s="54">
        <v>63.2</v>
      </c>
      <c r="G25" s="54">
        <v>78.9</v>
      </c>
    </row>
    <row r="26" spans="1:7" ht="15">
      <c r="A26" s="54" t="s">
        <v>149</v>
      </c>
      <c r="B26" s="54">
        <v>64.2</v>
      </c>
      <c r="C26" s="54">
        <v>75</v>
      </c>
      <c r="D26" s="54">
        <v>85.6</v>
      </c>
      <c r="E26" s="54">
        <v>42.6</v>
      </c>
      <c r="F26" s="54">
        <v>63.1</v>
      </c>
      <c r="G26" s="54">
        <v>78.8</v>
      </c>
    </row>
    <row r="27" spans="1:7" ht="15">
      <c r="A27" s="54" t="s">
        <v>150</v>
      </c>
      <c r="B27" s="54">
        <v>64.1</v>
      </c>
      <c r="C27" s="54">
        <v>75.1</v>
      </c>
      <c r="D27" s="54">
        <v>85.8</v>
      </c>
      <c r="E27" s="54">
        <v>42.7</v>
      </c>
      <c r="F27" s="54">
        <v>63</v>
      </c>
      <c r="G27" s="54">
        <v>78.9</v>
      </c>
    </row>
    <row r="28" spans="1:7" ht="15">
      <c r="A28" s="54" t="s">
        <v>151</v>
      </c>
      <c r="B28" s="54">
        <v>63.9</v>
      </c>
      <c r="C28" s="54">
        <v>75.1</v>
      </c>
      <c r="D28" s="54">
        <v>85.6</v>
      </c>
      <c r="E28" s="54">
        <v>42.6</v>
      </c>
      <c r="F28" s="54">
        <v>63</v>
      </c>
      <c r="G28" s="54">
        <v>78.7</v>
      </c>
    </row>
    <row r="29" spans="1:7" ht="15">
      <c r="A29" s="54" t="s">
        <v>152</v>
      </c>
      <c r="B29" s="54">
        <v>63.7</v>
      </c>
      <c r="C29" s="54">
        <v>75.1</v>
      </c>
      <c r="D29" s="54">
        <v>85.7</v>
      </c>
      <c r="E29" s="54">
        <v>42.5</v>
      </c>
      <c r="F29" s="54">
        <v>63</v>
      </c>
      <c r="G29" s="54">
        <v>78.6</v>
      </c>
    </row>
    <row r="30" spans="1:7" ht="15">
      <c r="A30" s="54" t="s">
        <v>153</v>
      </c>
      <c r="B30" s="54">
        <v>63.4</v>
      </c>
      <c r="C30" s="54">
        <v>75.1</v>
      </c>
      <c r="D30" s="54">
        <v>85.8</v>
      </c>
      <c r="E30" s="54">
        <v>42.6</v>
      </c>
      <c r="F30" s="54">
        <v>62.9</v>
      </c>
      <c r="G30" s="54">
        <v>78.7</v>
      </c>
    </row>
    <row r="31" spans="1:7" ht="15">
      <c r="A31" s="54" t="s">
        <v>154</v>
      </c>
      <c r="B31" s="54">
        <v>63.3</v>
      </c>
      <c r="C31" s="54">
        <v>75.2</v>
      </c>
      <c r="D31" s="54">
        <v>85.8</v>
      </c>
      <c r="E31" s="54">
        <v>42.6</v>
      </c>
      <c r="F31" s="54">
        <v>63</v>
      </c>
      <c r="G31" s="54">
        <v>78.8</v>
      </c>
    </row>
    <row r="32" spans="1:7" ht="15">
      <c r="A32" s="54" t="s">
        <v>155</v>
      </c>
      <c r="B32" s="54">
        <v>62.6</v>
      </c>
      <c r="C32" s="54">
        <v>75.1</v>
      </c>
      <c r="D32" s="54">
        <v>85.6</v>
      </c>
      <c r="E32" s="54">
        <v>42.3</v>
      </c>
      <c r="F32" s="54">
        <v>62.9</v>
      </c>
      <c r="G32" s="54">
        <v>78.6</v>
      </c>
    </row>
    <row r="33" spans="1:7" ht="15">
      <c r="A33" s="54" t="s">
        <v>156</v>
      </c>
      <c r="B33" s="54">
        <v>62.3</v>
      </c>
      <c r="C33" s="54">
        <v>75.1</v>
      </c>
      <c r="D33" s="54">
        <v>85.5</v>
      </c>
      <c r="E33" s="54">
        <v>42.3</v>
      </c>
      <c r="F33" s="54">
        <v>62.9</v>
      </c>
      <c r="G33" s="54">
        <v>78.6</v>
      </c>
    </row>
    <row r="34" spans="1:7" ht="15">
      <c r="A34" s="54" t="s">
        <v>157</v>
      </c>
      <c r="B34" s="54">
        <v>61.8</v>
      </c>
      <c r="C34" s="54">
        <v>74.7</v>
      </c>
      <c r="D34" s="54">
        <v>85.4</v>
      </c>
      <c r="E34" s="54">
        <v>42.2</v>
      </c>
      <c r="F34" s="54">
        <v>62.9</v>
      </c>
      <c r="G34" s="54">
        <v>78.3</v>
      </c>
    </row>
    <row r="35" spans="1:7" ht="15">
      <c r="A35" s="54" t="s">
        <v>158</v>
      </c>
      <c r="B35" s="54">
        <v>61.4</v>
      </c>
      <c r="C35" s="54">
        <v>74.9</v>
      </c>
      <c r="D35" s="54">
        <v>85.5</v>
      </c>
      <c r="E35" s="54">
        <v>42.2</v>
      </c>
      <c r="F35" s="54">
        <v>62.7</v>
      </c>
      <c r="G35" s="54">
        <v>78.4</v>
      </c>
    </row>
    <row r="36" spans="1:7" ht="15">
      <c r="A36" s="54" t="s">
        <v>159</v>
      </c>
      <c r="B36" s="54">
        <v>60.9</v>
      </c>
      <c r="C36" s="54">
        <v>74.8</v>
      </c>
      <c r="D36" s="54">
        <v>85.4</v>
      </c>
      <c r="E36" s="54">
        <v>41.9</v>
      </c>
      <c r="F36" s="54">
        <v>62.8</v>
      </c>
      <c r="G36" s="54">
        <v>78.3</v>
      </c>
    </row>
    <row r="37" spans="1:7" ht="15">
      <c r="A37" s="54" t="s">
        <v>160</v>
      </c>
      <c r="B37" s="54">
        <v>60.7</v>
      </c>
      <c r="C37" s="54">
        <v>74.6</v>
      </c>
      <c r="D37" s="54">
        <v>85.2</v>
      </c>
      <c r="E37" s="54">
        <v>41.9</v>
      </c>
      <c r="F37" s="54">
        <v>62.6</v>
      </c>
      <c r="G37" s="54">
        <v>78.3</v>
      </c>
    </row>
    <row r="38" spans="1:7" ht="15">
      <c r="A38" s="54" t="s">
        <v>161</v>
      </c>
      <c r="B38" s="54">
        <v>60.1</v>
      </c>
      <c r="C38" s="54">
        <v>74.2</v>
      </c>
      <c r="D38" s="54">
        <v>85.1</v>
      </c>
      <c r="E38" s="54">
        <v>41.5</v>
      </c>
      <c r="F38" s="54">
        <v>62.4</v>
      </c>
      <c r="G38" s="54">
        <v>78</v>
      </c>
    </row>
    <row r="39" spans="1:7" ht="15">
      <c r="A39" s="54" t="s">
        <v>162</v>
      </c>
      <c r="B39" s="54">
        <v>60.1</v>
      </c>
      <c r="C39" s="54">
        <v>74.3</v>
      </c>
      <c r="D39" s="54">
        <v>85</v>
      </c>
      <c r="E39" s="54">
        <v>41.3</v>
      </c>
      <c r="F39" s="54">
        <v>62.7</v>
      </c>
      <c r="G39" s="54">
        <v>78</v>
      </c>
    </row>
    <row r="40" spans="1:7" ht="15">
      <c r="A40" s="54" t="s">
        <v>163</v>
      </c>
      <c r="B40" s="54">
        <v>60</v>
      </c>
      <c r="C40" s="54">
        <v>74.3</v>
      </c>
      <c r="D40" s="54">
        <v>85</v>
      </c>
      <c r="E40" s="54">
        <v>41.5</v>
      </c>
      <c r="F40" s="54">
        <v>62.7</v>
      </c>
      <c r="G40" s="54">
        <v>78</v>
      </c>
    </row>
    <row r="41" spans="1:7" ht="15">
      <c r="A41" s="54" t="s">
        <v>164</v>
      </c>
      <c r="B41" s="54">
        <v>60</v>
      </c>
      <c r="C41" s="54">
        <v>74.6</v>
      </c>
      <c r="D41" s="54">
        <v>85.1</v>
      </c>
      <c r="E41" s="54">
        <v>41.5</v>
      </c>
      <c r="F41" s="54">
        <v>62.8</v>
      </c>
      <c r="G41" s="54">
        <v>78.1</v>
      </c>
    </row>
    <row r="42" spans="1:7" ht="15">
      <c r="A42" s="54" t="s">
        <v>165</v>
      </c>
      <c r="B42" s="54">
        <v>60.3</v>
      </c>
      <c r="C42" s="54">
        <v>74.5</v>
      </c>
      <c r="D42" s="54">
        <v>85</v>
      </c>
      <c r="E42" s="54">
        <v>41.6</v>
      </c>
      <c r="F42" s="54">
        <v>63.1</v>
      </c>
      <c r="G42" s="54">
        <v>78.1</v>
      </c>
    </row>
    <row r="43" spans="1:7" ht="15">
      <c r="A43" s="54" t="s">
        <v>166</v>
      </c>
      <c r="B43" s="54">
        <v>60.4</v>
      </c>
      <c r="C43" s="54">
        <v>74.8</v>
      </c>
      <c r="D43" s="54">
        <v>85.1</v>
      </c>
      <c r="E43" s="54">
        <v>41.7</v>
      </c>
      <c r="F43" s="54">
        <v>63.3</v>
      </c>
      <c r="G43" s="54">
        <v>78.3</v>
      </c>
    </row>
    <row r="44" spans="1:7" ht="15">
      <c r="A44" s="54" t="s">
        <v>167</v>
      </c>
      <c r="B44" s="54">
        <v>60.4</v>
      </c>
      <c r="C44" s="54">
        <v>75.2</v>
      </c>
      <c r="D44" s="54">
        <v>85.2</v>
      </c>
      <c r="E44" s="54">
        <v>41.8</v>
      </c>
      <c r="F44" s="54">
        <v>63.5</v>
      </c>
      <c r="G44" s="54">
        <v>78.3</v>
      </c>
    </row>
    <row r="45" spans="1:7" ht="15">
      <c r="A45" s="54" t="s">
        <v>168</v>
      </c>
      <c r="B45" s="54">
        <v>60.8</v>
      </c>
      <c r="C45" s="54">
        <v>75.1</v>
      </c>
      <c r="D45" s="54">
        <v>85.6</v>
      </c>
      <c r="E45" s="54">
        <v>41.8</v>
      </c>
      <c r="F45" s="54">
        <v>63.6</v>
      </c>
      <c r="G45" s="54">
        <v>78.7</v>
      </c>
    </row>
    <row r="46" spans="1:7" ht="15">
      <c r="A46" s="54" t="s">
        <v>169</v>
      </c>
      <c r="B46" s="54">
        <v>61</v>
      </c>
      <c r="C46" s="54">
        <v>75.3</v>
      </c>
      <c r="D46" s="54">
        <v>85.7</v>
      </c>
      <c r="E46" s="54">
        <v>41.6</v>
      </c>
      <c r="F46" s="54">
        <v>63.8</v>
      </c>
      <c r="G46" s="54">
        <v>78.7</v>
      </c>
    </row>
    <row r="47" spans="1:7" ht="15">
      <c r="A47" s="54" t="s">
        <v>170</v>
      </c>
      <c r="B47" s="54">
        <v>61.2</v>
      </c>
      <c r="C47" s="54">
        <v>75.4</v>
      </c>
      <c r="D47" s="54">
        <v>85.8</v>
      </c>
      <c r="E47" s="54">
        <v>42</v>
      </c>
      <c r="F47" s="54">
        <v>64</v>
      </c>
      <c r="G47" s="54">
        <v>79</v>
      </c>
    </row>
    <row r="48" spans="1:7" ht="15">
      <c r="A48" s="54" t="s">
        <v>171</v>
      </c>
      <c r="B48" s="54">
        <v>61.9</v>
      </c>
      <c r="C48" s="54">
        <v>75.8</v>
      </c>
      <c r="D48" s="54">
        <v>86</v>
      </c>
      <c r="E48" s="54">
        <v>42.1</v>
      </c>
      <c r="F48" s="54">
        <v>64.1</v>
      </c>
      <c r="G48" s="54">
        <v>79.2</v>
      </c>
    </row>
    <row r="49" spans="1:7" ht="15">
      <c r="A49" s="54" t="s">
        <v>172</v>
      </c>
      <c r="B49" s="54">
        <v>62.3</v>
      </c>
      <c r="C49" s="54">
        <v>75.8</v>
      </c>
      <c r="D49" s="54">
        <v>86.4</v>
      </c>
      <c r="E49" s="54">
        <v>41.8</v>
      </c>
      <c r="F49" s="54">
        <v>64.3</v>
      </c>
      <c r="G49" s="54">
        <v>79.4</v>
      </c>
    </row>
    <row r="50" spans="1:7" ht="15">
      <c r="A50" s="54" t="s">
        <v>173</v>
      </c>
      <c r="B50" s="54">
        <v>62.2</v>
      </c>
      <c r="C50" s="54">
        <v>76.2</v>
      </c>
      <c r="D50" s="54">
        <v>86.5</v>
      </c>
      <c r="E50" s="54">
        <v>42.1</v>
      </c>
      <c r="F50" s="54">
        <v>64.5</v>
      </c>
      <c r="G50" s="54">
        <v>79.6</v>
      </c>
    </row>
    <row r="51" spans="1:7" ht="15">
      <c r="A51" s="54" t="s">
        <v>174</v>
      </c>
      <c r="B51" s="54">
        <v>62.8</v>
      </c>
      <c r="C51" s="54">
        <v>76.6</v>
      </c>
      <c r="D51" s="54">
        <v>86.6</v>
      </c>
      <c r="E51" s="54">
        <v>42.3</v>
      </c>
      <c r="F51" s="54">
        <v>64.8</v>
      </c>
      <c r="G51" s="54">
        <v>80</v>
      </c>
    </row>
    <row r="52" spans="1:7" ht="15">
      <c r="A52" s="54" t="s">
        <v>175</v>
      </c>
      <c r="B52" s="54">
        <v>62.8</v>
      </c>
      <c r="C52" s="54">
        <v>76.7</v>
      </c>
      <c r="D52" s="54">
        <v>86.9</v>
      </c>
      <c r="E52" s="54">
        <v>42.3</v>
      </c>
      <c r="F52" s="54">
        <v>65.2</v>
      </c>
      <c r="G52" s="54">
        <v>80</v>
      </c>
    </row>
    <row r="53" spans="1:7" ht="15">
      <c r="A53" s="54" t="s">
        <v>176</v>
      </c>
      <c r="B53" s="54">
        <v>63</v>
      </c>
      <c r="C53" s="54">
        <v>77</v>
      </c>
      <c r="D53" s="54">
        <v>86.9</v>
      </c>
      <c r="E53" s="54">
        <v>42.6</v>
      </c>
      <c r="F53" s="54">
        <v>65.5</v>
      </c>
      <c r="G53" s="54">
        <v>80</v>
      </c>
    </row>
    <row r="54" spans="1:7" ht="15">
      <c r="A54" s="54" t="s">
        <v>177</v>
      </c>
      <c r="B54" s="54">
        <v>63.5</v>
      </c>
      <c r="C54" s="54">
        <v>77.2</v>
      </c>
      <c r="D54" s="54">
        <v>87.1</v>
      </c>
      <c r="E54" s="54">
        <v>42.8</v>
      </c>
      <c r="F54" s="54">
        <v>65.4</v>
      </c>
      <c r="G54" s="54">
        <v>80.1</v>
      </c>
    </row>
    <row r="55" spans="1:7" ht="15">
      <c r="A55" s="54" t="s">
        <v>178</v>
      </c>
      <c r="B55" s="54">
        <v>64.1</v>
      </c>
      <c r="C55" s="54">
        <v>77.7</v>
      </c>
      <c r="D55" s="54">
        <v>87.6</v>
      </c>
      <c r="E55" s="54">
        <v>43.2</v>
      </c>
      <c r="F55" s="54">
        <v>66</v>
      </c>
      <c r="G55" s="54">
        <v>80.5</v>
      </c>
    </row>
    <row r="56" spans="1:7" ht="15">
      <c r="A56" s="54" t="s">
        <v>179</v>
      </c>
      <c r="B56" s="54">
        <v>64.5</v>
      </c>
      <c r="C56" s="54">
        <v>77.8</v>
      </c>
      <c r="D56" s="54">
        <v>87.7</v>
      </c>
      <c r="E56" s="54">
        <v>43.6</v>
      </c>
      <c r="F56" s="54">
        <v>66</v>
      </c>
      <c r="G56" s="54">
        <v>80.7</v>
      </c>
    </row>
    <row r="57" spans="1:7" ht="15">
      <c r="A57" s="54" t="s">
        <v>180</v>
      </c>
      <c r="B57" s="54">
        <v>65</v>
      </c>
      <c r="C57" s="54">
        <v>78</v>
      </c>
      <c r="D57" s="54">
        <v>87.7</v>
      </c>
      <c r="E57" s="54">
        <v>43.6</v>
      </c>
      <c r="F57" s="54">
        <v>66.2</v>
      </c>
      <c r="G57" s="54">
        <v>81.1</v>
      </c>
    </row>
    <row r="58" spans="1:7" ht="15">
      <c r="A58" s="54" t="s">
        <v>181</v>
      </c>
      <c r="B58" s="54">
        <v>65.1</v>
      </c>
      <c r="C58" s="54">
        <v>78.2</v>
      </c>
      <c r="D58" s="54">
        <v>87.9</v>
      </c>
      <c r="E58" s="54">
        <v>43.6</v>
      </c>
      <c r="F58" s="54">
        <v>66.3</v>
      </c>
      <c r="G58" s="54">
        <v>81</v>
      </c>
    </row>
    <row r="59" spans="1:7" ht="15">
      <c r="A59" s="54" t="s">
        <v>182</v>
      </c>
      <c r="B59" s="54">
        <v>65.6</v>
      </c>
      <c r="C59" s="54">
        <v>78.6</v>
      </c>
      <c r="D59" s="54">
        <v>88.2</v>
      </c>
      <c r="E59" s="54">
        <v>44.1</v>
      </c>
      <c r="F59" s="54">
        <v>66.7</v>
      </c>
      <c r="G59" s="54">
        <v>81.1</v>
      </c>
    </row>
    <row r="60" spans="1:7" ht="15">
      <c r="A60" s="54" t="s">
        <v>183</v>
      </c>
      <c r="B60" s="54">
        <v>65.9</v>
      </c>
      <c r="C60" s="54">
        <v>78.9</v>
      </c>
      <c r="D60" s="54">
        <v>88</v>
      </c>
      <c r="E60" s="54">
        <v>44.2</v>
      </c>
      <c r="F60" s="54">
        <v>66.8</v>
      </c>
      <c r="G60" s="54">
        <v>81.3</v>
      </c>
    </row>
    <row r="61" spans="1:7" ht="15">
      <c r="A61" s="54" t="s">
        <v>184</v>
      </c>
      <c r="B61" s="54">
        <v>66.1</v>
      </c>
      <c r="C61" s="54">
        <v>78.8</v>
      </c>
      <c r="D61" s="54">
        <v>88.1</v>
      </c>
      <c r="E61" s="54">
        <v>44.2</v>
      </c>
      <c r="F61" s="54">
        <v>66.9</v>
      </c>
      <c r="G61" s="54">
        <v>81.4</v>
      </c>
    </row>
    <row r="62" spans="1:7" ht="15">
      <c r="A62" s="54" t="s">
        <v>185</v>
      </c>
      <c r="B62" s="54">
        <v>66.2</v>
      </c>
      <c r="C62" s="54">
        <v>79.1</v>
      </c>
      <c r="D62" s="54">
        <v>88</v>
      </c>
      <c r="E62" s="54">
        <v>44.1</v>
      </c>
      <c r="F62" s="54">
        <v>67</v>
      </c>
      <c r="G62" s="54">
        <v>81.7</v>
      </c>
    </row>
    <row r="63" spans="1:7" ht="15">
      <c r="A63" s="54" t="s">
        <v>186</v>
      </c>
      <c r="B63" s="54">
        <v>66.7</v>
      </c>
      <c r="C63" s="54">
        <v>79.4</v>
      </c>
      <c r="D63" s="54">
        <v>88.3</v>
      </c>
      <c r="E63" s="54">
        <v>44.5</v>
      </c>
      <c r="F63" s="54">
        <v>67.2</v>
      </c>
      <c r="G63" s="54">
        <v>82</v>
      </c>
    </row>
    <row r="64" spans="1:7" ht="15">
      <c r="A64" s="54" t="s">
        <v>187</v>
      </c>
      <c r="B64" s="54">
        <v>66.6</v>
      </c>
      <c r="C64" s="54">
        <v>79.3</v>
      </c>
      <c r="D64" s="54">
        <v>88.2</v>
      </c>
      <c r="E64" s="54">
        <v>44.5</v>
      </c>
      <c r="F64" s="54">
        <v>67.1</v>
      </c>
      <c r="G64" s="54">
        <v>81.6</v>
      </c>
    </row>
    <row r="65" spans="1:7" ht="15">
      <c r="A65" s="54" t="s">
        <v>188</v>
      </c>
      <c r="B65" s="54">
        <v>66.6</v>
      </c>
      <c r="C65" s="54">
        <v>79.2</v>
      </c>
      <c r="D65" s="54">
        <v>88.4</v>
      </c>
      <c r="E65" s="54">
        <v>44.6</v>
      </c>
      <c r="F65" s="54">
        <v>67.1</v>
      </c>
      <c r="G65" s="54">
        <v>81.9</v>
      </c>
    </row>
    <row r="66" spans="1:7" ht="15">
      <c r="A66" s="54" t="s">
        <v>189</v>
      </c>
      <c r="B66" s="54">
        <v>66.6</v>
      </c>
      <c r="C66" s="54">
        <v>79</v>
      </c>
      <c r="D66" s="54">
        <v>88</v>
      </c>
      <c r="E66" s="54">
        <v>44.5</v>
      </c>
      <c r="F66" s="54">
        <v>66.7</v>
      </c>
      <c r="G66" s="54">
        <v>81.8</v>
      </c>
    </row>
    <row r="67" spans="1:7" ht="15">
      <c r="A67" s="54" t="s">
        <v>190</v>
      </c>
      <c r="B67" s="54">
        <v>64.8</v>
      </c>
      <c r="C67" s="54">
        <v>77.5</v>
      </c>
      <c r="D67" s="54">
        <v>86.9</v>
      </c>
      <c r="E67" s="54">
        <v>43</v>
      </c>
      <c r="F67" s="54">
        <v>65.1</v>
      </c>
      <c r="G67" s="54">
        <v>80.9</v>
      </c>
    </row>
    <row r="68" spans="1:7" ht="15">
      <c r="A68" s="33" t="s">
        <v>191</v>
      </c>
      <c r="B68" s="33">
        <v>65.4</v>
      </c>
      <c r="C68" s="33">
        <v>77.9</v>
      </c>
      <c r="D68" s="33">
        <v>87.2</v>
      </c>
      <c r="E68" s="33">
        <v>43.4</v>
      </c>
      <c r="F68" s="33">
        <v>65.4</v>
      </c>
      <c r="G68" s="33">
        <v>80.9</v>
      </c>
    </row>
    <row r="69" ht="15">
      <c r="A69" s="55" t="s">
        <v>65</v>
      </c>
    </row>
  </sheetData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 topLeftCell="A1">
      <selection activeCell="J54" sqref="J54"/>
    </sheetView>
  </sheetViews>
  <sheetFormatPr defaultColWidth="11.00390625" defaultRowHeight="15"/>
  <cols>
    <col min="1" max="3" width="11.00390625" style="28" customWidth="1"/>
    <col min="4" max="4" width="15.7109375" style="28" customWidth="1"/>
    <col min="5" max="5" width="10.421875" style="28" customWidth="1"/>
    <col min="6" max="7" width="8.28125" style="28" customWidth="1"/>
    <col min="8" max="9" width="7.28125" style="28" customWidth="1"/>
    <col min="10" max="10" width="7.7109375" style="28" customWidth="1"/>
    <col min="11" max="16384" width="11.00390625" style="28" customWidth="1"/>
  </cols>
  <sheetData>
    <row r="1" spans="1:3" ht="18">
      <c r="A1" s="127" t="s">
        <v>104</v>
      </c>
      <c r="C1" s="27"/>
    </row>
    <row r="2" ht="15">
      <c r="A2" s="111" t="s">
        <v>204</v>
      </c>
    </row>
    <row r="3" spans="1:9" ht="48">
      <c r="A3" s="76" t="s">
        <v>83</v>
      </c>
      <c r="B3" s="77" t="s">
        <v>47</v>
      </c>
      <c r="C3" s="77" t="s">
        <v>57</v>
      </c>
      <c r="D3" s="77" t="s">
        <v>56</v>
      </c>
      <c r="E3" s="78" t="s">
        <v>82</v>
      </c>
      <c r="F3" s="78" t="s">
        <v>81</v>
      </c>
      <c r="G3" s="78" t="s">
        <v>3</v>
      </c>
      <c r="H3" s="77" t="s">
        <v>47</v>
      </c>
      <c r="I3" s="77" t="s">
        <v>57</v>
      </c>
    </row>
    <row r="4" spans="1:10" ht="14.25">
      <c r="A4" s="79" t="s">
        <v>141</v>
      </c>
      <c r="B4" s="80">
        <v>22478</v>
      </c>
      <c r="C4" s="80">
        <v>29505</v>
      </c>
      <c r="D4" s="80">
        <v>185521</v>
      </c>
      <c r="E4" s="81">
        <v>35000</v>
      </c>
      <c r="F4" s="81">
        <v>5000</v>
      </c>
      <c r="G4" s="81">
        <f>D4-170000</f>
        <v>15521</v>
      </c>
      <c r="H4" s="82"/>
      <c r="I4" s="83"/>
      <c r="J4" s="28">
        <f>C4/D4</f>
        <v>0.15903859940384107</v>
      </c>
    </row>
    <row r="5" spans="1:10" ht="14.25">
      <c r="A5" s="70" t="s">
        <v>142</v>
      </c>
      <c r="B5" s="71">
        <v>22257</v>
      </c>
      <c r="C5" s="71">
        <v>29553</v>
      </c>
      <c r="D5" s="71">
        <v>185664</v>
      </c>
      <c r="E5" s="84">
        <v>35000</v>
      </c>
      <c r="F5" s="84">
        <v>5000</v>
      </c>
      <c r="G5" s="84">
        <f aca="true" t="shared" si="0" ref="G5:G54">D5-170000</f>
        <v>15664</v>
      </c>
      <c r="H5" s="85">
        <f>(B5-B4)/B4</f>
        <v>-0.009831835572559837</v>
      </c>
      <c r="I5" s="85">
        <f>(C5-C4)/C4</f>
        <v>0.001626842907981698</v>
      </c>
      <c r="J5" s="28">
        <f aca="true" t="shared" si="1" ref="J5:J54">C5/D5</f>
        <v>0.1591746380558428</v>
      </c>
    </row>
    <row r="6" spans="1:10" ht="14.25">
      <c r="A6" s="70" t="s">
        <v>143</v>
      </c>
      <c r="B6" s="71">
        <v>21948</v>
      </c>
      <c r="C6" s="71">
        <v>29525</v>
      </c>
      <c r="D6" s="71">
        <v>185962</v>
      </c>
      <c r="E6" s="84">
        <v>35000</v>
      </c>
      <c r="F6" s="84">
        <v>5000</v>
      </c>
      <c r="G6" s="84">
        <f t="shared" si="0"/>
        <v>15962</v>
      </c>
      <c r="H6" s="85">
        <f aca="true" t="shared" si="2" ref="H6:H54">(B6-B5)/B5</f>
        <v>-0.013883272678258526</v>
      </c>
      <c r="I6" s="85">
        <f aca="true" t="shared" si="3" ref="I6:I54">(C6-C5)/C5</f>
        <v>-0.0009474503434507495</v>
      </c>
      <c r="J6" s="28">
        <f t="shared" si="1"/>
        <v>0.15876899581634957</v>
      </c>
    </row>
    <row r="7" spans="1:10" ht="14.25">
      <c r="A7" s="70" t="s">
        <v>144</v>
      </c>
      <c r="B7" s="71">
        <v>21552</v>
      </c>
      <c r="C7" s="71">
        <v>29745</v>
      </c>
      <c r="D7" s="71">
        <v>185297</v>
      </c>
      <c r="E7" s="84">
        <v>35000</v>
      </c>
      <c r="F7" s="84">
        <v>5000</v>
      </c>
      <c r="G7" s="84">
        <f t="shared" si="0"/>
        <v>15297</v>
      </c>
      <c r="H7" s="85">
        <f t="shared" si="2"/>
        <v>-0.018042646254784037</v>
      </c>
      <c r="I7" s="85">
        <f t="shared" si="3"/>
        <v>0.007451312447078747</v>
      </c>
      <c r="J7" s="28">
        <f t="shared" si="1"/>
        <v>0.16052607435630367</v>
      </c>
    </row>
    <row r="8" spans="1:10" ht="14.25">
      <c r="A8" s="70" t="s">
        <v>145</v>
      </c>
      <c r="B8" s="71">
        <v>21003</v>
      </c>
      <c r="C8" s="71">
        <v>29658</v>
      </c>
      <c r="D8" s="71">
        <v>184127</v>
      </c>
      <c r="E8" s="84">
        <v>35000</v>
      </c>
      <c r="F8" s="84">
        <v>5000</v>
      </c>
      <c r="G8" s="84">
        <f t="shared" si="0"/>
        <v>14127</v>
      </c>
      <c r="H8" s="85">
        <f t="shared" si="2"/>
        <v>-0.02547327394209354</v>
      </c>
      <c r="I8" s="85">
        <f t="shared" si="3"/>
        <v>-0.002924861321230459</v>
      </c>
      <c r="J8" s="28">
        <f t="shared" si="1"/>
        <v>0.1610736068039994</v>
      </c>
    </row>
    <row r="9" spans="1:10" ht="14.25">
      <c r="A9" s="70" t="s">
        <v>146</v>
      </c>
      <c r="B9" s="71">
        <v>20755</v>
      </c>
      <c r="C9" s="71">
        <v>30030</v>
      </c>
      <c r="D9" s="71">
        <v>183127</v>
      </c>
      <c r="E9" s="84">
        <v>35000</v>
      </c>
      <c r="F9" s="84">
        <v>5000</v>
      </c>
      <c r="G9" s="84">
        <f t="shared" si="0"/>
        <v>13127</v>
      </c>
      <c r="H9" s="85">
        <f t="shared" si="2"/>
        <v>-0.011807836975670142</v>
      </c>
      <c r="I9" s="85">
        <f t="shared" si="3"/>
        <v>0.012542990086991706</v>
      </c>
      <c r="J9" s="28">
        <f t="shared" si="1"/>
        <v>0.163984557165246</v>
      </c>
    </row>
    <row r="10" spans="1:10" ht="14.25">
      <c r="A10" s="70" t="s">
        <v>147</v>
      </c>
      <c r="B10" s="71">
        <v>20694</v>
      </c>
      <c r="C10" s="71">
        <v>30090</v>
      </c>
      <c r="D10" s="71">
        <v>182004</v>
      </c>
      <c r="E10" s="84">
        <v>35000</v>
      </c>
      <c r="F10" s="84">
        <v>5000</v>
      </c>
      <c r="G10" s="84">
        <f t="shared" si="0"/>
        <v>12004</v>
      </c>
      <c r="H10" s="85">
        <f t="shared" si="2"/>
        <v>-0.0029390508311250303</v>
      </c>
      <c r="I10" s="85">
        <f t="shared" si="3"/>
        <v>0.001998001998001998</v>
      </c>
      <c r="J10" s="28">
        <f t="shared" si="1"/>
        <v>0.1653260367904002</v>
      </c>
    </row>
    <row r="11" spans="1:10" ht="14.25">
      <c r="A11" s="70" t="s">
        <v>148</v>
      </c>
      <c r="B11" s="71">
        <v>20764</v>
      </c>
      <c r="C11" s="71">
        <v>30373</v>
      </c>
      <c r="D11" s="71">
        <v>181737</v>
      </c>
      <c r="E11" s="84">
        <v>35000</v>
      </c>
      <c r="F11" s="84">
        <v>5000</v>
      </c>
      <c r="G11" s="84">
        <f t="shared" si="0"/>
        <v>11737</v>
      </c>
      <c r="H11" s="85">
        <f t="shared" si="2"/>
        <v>0.003382622982507007</v>
      </c>
      <c r="I11" s="85">
        <f t="shared" si="3"/>
        <v>0.009405117979395148</v>
      </c>
      <c r="J11" s="28">
        <f t="shared" si="1"/>
        <v>0.16712612181338968</v>
      </c>
    </row>
    <row r="12" spans="1:10" ht="14.25">
      <c r="A12" s="70" t="s">
        <v>149</v>
      </c>
      <c r="B12" s="71">
        <v>20878</v>
      </c>
      <c r="C12" s="71">
        <v>30269</v>
      </c>
      <c r="D12" s="71">
        <v>180309</v>
      </c>
      <c r="E12" s="84">
        <v>35000</v>
      </c>
      <c r="F12" s="84">
        <v>5000</v>
      </c>
      <c r="G12" s="84">
        <f t="shared" si="0"/>
        <v>10309</v>
      </c>
      <c r="H12" s="85">
        <f t="shared" si="2"/>
        <v>0.005490271623964554</v>
      </c>
      <c r="I12" s="85">
        <f t="shared" si="3"/>
        <v>-0.0034240937674908634</v>
      </c>
      <c r="J12" s="28">
        <f t="shared" si="1"/>
        <v>0.16787292924923325</v>
      </c>
    </row>
    <row r="13" spans="1:10" ht="14.25">
      <c r="A13" s="70" t="s">
        <v>150</v>
      </c>
      <c r="B13" s="71">
        <v>21026</v>
      </c>
      <c r="C13" s="71">
        <v>30718</v>
      </c>
      <c r="D13" s="71">
        <v>180488</v>
      </c>
      <c r="E13" s="84">
        <v>35000</v>
      </c>
      <c r="F13" s="84">
        <v>5000</v>
      </c>
      <c r="G13" s="84">
        <f t="shared" si="0"/>
        <v>10488</v>
      </c>
      <c r="H13" s="85">
        <f t="shared" si="2"/>
        <v>0.007088801609349555</v>
      </c>
      <c r="I13" s="85">
        <f t="shared" si="3"/>
        <v>0.014833658198156529</v>
      </c>
      <c r="J13" s="28">
        <f t="shared" si="1"/>
        <v>0.1701941403306591</v>
      </c>
    </row>
    <row r="14" spans="1:10" ht="14.25">
      <c r="A14" s="70" t="s">
        <v>151</v>
      </c>
      <c r="B14" s="71">
        <v>21188</v>
      </c>
      <c r="C14" s="71">
        <v>30677</v>
      </c>
      <c r="D14" s="71">
        <v>180424</v>
      </c>
      <c r="E14" s="84">
        <v>35000</v>
      </c>
      <c r="F14" s="84">
        <v>5000</v>
      </c>
      <c r="G14" s="84">
        <f t="shared" si="0"/>
        <v>10424</v>
      </c>
      <c r="H14" s="85">
        <f t="shared" si="2"/>
        <v>0.0077047465043279745</v>
      </c>
      <c r="I14" s="85">
        <f t="shared" si="3"/>
        <v>-0.0013347223126505632</v>
      </c>
      <c r="J14" s="28">
        <f t="shared" si="1"/>
        <v>0.17002726909945462</v>
      </c>
    </row>
    <row r="15" spans="1:10" ht="14.25">
      <c r="A15" s="70" t="s">
        <v>152</v>
      </c>
      <c r="B15" s="71">
        <v>21301</v>
      </c>
      <c r="C15" s="71">
        <v>30727</v>
      </c>
      <c r="D15" s="71">
        <v>180461</v>
      </c>
      <c r="E15" s="84">
        <v>35000</v>
      </c>
      <c r="F15" s="84">
        <v>5000</v>
      </c>
      <c r="G15" s="84">
        <f t="shared" si="0"/>
        <v>10461</v>
      </c>
      <c r="H15" s="85">
        <f t="shared" si="2"/>
        <v>0.005333207475929772</v>
      </c>
      <c r="I15" s="85">
        <f t="shared" si="3"/>
        <v>0.0016298855820321414</v>
      </c>
      <c r="J15" s="28">
        <f t="shared" si="1"/>
        <v>0.1702694765073894</v>
      </c>
    </row>
    <row r="16" spans="1:10" ht="14.25">
      <c r="A16" s="70" t="s">
        <v>153</v>
      </c>
      <c r="B16" s="71">
        <v>21372</v>
      </c>
      <c r="C16" s="71">
        <v>31003</v>
      </c>
      <c r="D16" s="71">
        <v>180618</v>
      </c>
      <c r="E16" s="84">
        <v>35000</v>
      </c>
      <c r="F16" s="84">
        <v>5000</v>
      </c>
      <c r="G16" s="84">
        <f t="shared" si="0"/>
        <v>10618</v>
      </c>
      <c r="H16" s="85">
        <f t="shared" si="2"/>
        <v>0.0033331768461574572</v>
      </c>
      <c r="I16" s="85">
        <f t="shared" si="3"/>
        <v>0.008982328245516973</v>
      </c>
      <c r="J16" s="28">
        <f t="shared" si="1"/>
        <v>0.17164955873722443</v>
      </c>
    </row>
    <row r="17" spans="1:10" ht="14.25">
      <c r="A17" s="70" t="s">
        <v>154</v>
      </c>
      <c r="B17" s="71">
        <v>21550</v>
      </c>
      <c r="C17" s="71">
        <v>31054</v>
      </c>
      <c r="D17" s="71">
        <v>180623</v>
      </c>
      <c r="E17" s="84">
        <v>35000</v>
      </c>
      <c r="F17" s="84">
        <v>5000</v>
      </c>
      <c r="G17" s="84">
        <f t="shared" si="0"/>
        <v>10623</v>
      </c>
      <c r="H17" s="85">
        <f t="shared" si="2"/>
        <v>0.008328654314055774</v>
      </c>
      <c r="I17" s="85">
        <f t="shared" si="3"/>
        <v>0.0016450020965712996</v>
      </c>
      <c r="J17" s="28">
        <f t="shared" si="1"/>
        <v>0.17192716320734347</v>
      </c>
    </row>
    <row r="18" spans="1:10" ht="14.25">
      <c r="A18" s="70" t="s">
        <v>155</v>
      </c>
      <c r="B18" s="71">
        <v>21506</v>
      </c>
      <c r="C18" s="71">
        <v>31105</v>
      </c>
      <c r="D18" s="71">
        <v>180242</v>
      </c>
      <c r="E18" s="84">
        <v>35000</v>
      </c>
      <c r="F18" s="84">
        <v>5000</v>
      </c>
      <c r="G18" s="84">
        <f t="shared" si="0"/>
        <v>10242</v>
      </c>
      <c r="H18" s="85">
        <f t="shared" si="2"/>
        <v>-0.0020417633410672853</v>
      </c>
      <c r="I18" s="85">
        <f t="shared" si="3"/>
        <v>0.001642300508791138</v>
      </c>
      <c r="J18" s="28">
        <f t="shared" si="1"/>
        <v>0.17257354001841968</v>
      </c>
    </row>
    <row r="19" spans="1:10" ht="14.25">
      <c r="A19" s="70" t="s">
        <v>156</v>
      </c>
      <c r="B19" s="71">
        <v>21456</v>
      </c>
      <c r="C19" s="71">
        <v>31335</v>
      </c>
      <c r="D19" s="71">
        <v>180181</v>
      </c>
      <c r="E19" s="84">
        <v>35000</v>
      </c>
      <c r="F19" s="84">
        <v>5000</v>
      </c>
      <c r="G19" s="84">
        <f t="shared" si="0"/>
        <v>10181</v>
      </c>
      <c r="H19" s="85">
        <f t="shared" si="2"/>
        <v>-0.0023249325769552683</v>
      </c>
      <c r="I19" s="85">
        <f t="shared" si="3"/>
        <v>0.0073943095965278895</v>
      </c>
      <c r="J19" s="28">
        <f t="shared" si="1"/>
        <v>0.17390845871651284</v>
      </c>
    </row>
    <row r="20" spans="1:10" ht="14.25">
      <c r="A20" s="70" t="s">
        <v>157</v>
      </c>
      <c r="B20" s="71">
        <v>21064</v>
      </c>
      <c r="C20" s="71">
        <v>31485</v>
      </c>
      <c r="D20" s="71">
        <v>179867</v>
      </c>
      <c r="E20" s="84">
        <v>35000</v>
      </c>
      <c r="F20" s="84">
        <v>5000</v>
      </c>
      <c r="G20" s="84">
        <f t="shared" si="0"/>
        <v>9867</v>
      </c>
      <c r="H20" s="85">
        <f t="shared" si="2"/>
        <v>-0.018269947800149143</v>
      </c>
      <c r="I20" s="85">
        <f t="shared" si="3"/>
        <v>0.004786979415988511</v>
      </c>
      <c r="J20" s="28">
        <f t="shared" si="1"/>
        <v>0.17504600621570382</v>
      </c>
    </row>
    <row r="21" spans="1:10" ht="14.25">
      <c r="A21" s="70" t="s">
        <v>158</v>
      </c>
      <c r="B21" s="71">
        <v>21060</v>
      </c>
      <c r="C21" s="71">
        <v>31687</v>
      </c>
      <c r="D21" s="71">
        <v>179849</v>
      </c>
      <c r="E21" s="84">
        <v>35000</v>
      </c>
      <c r="F21" s="84">
        <v>5000</v>
      </c>
      <c r="G21" s="84">
        <f t="shared" si="0"/>
        <v>9849</v>
      </c>
      <c r="H21" s="85">
        <f t="shared" si="2"/>
        <v>-0.00018989745537409798</v>
      </c>
      <c r="I21" s="85">
        <f t="shared" si="3"/>
        <v>0.006415753533428617</v>
      </c>
      <c r="J21" s="28">
        <f t="shared" si="1"/>
        <v>0.17618668994545425</v>
      </c>
    </row>
    <row r="22" spans="1:10" ht="14.25">
      <c r="A22" s="70" t="s">
        <v>159</v>
      </c>
      <c r="B22" s="71">
        <v>20796</v>
      </c>
      <c r="C22" s="71">
        <v>31779</v>
      </c>
      <c r="D22" s="71">
        <v>179736</v>
      </c>
      <c r="E22" s="84">
        <v>35000</v>
      </c>
      <c r="F22" s="84">
        <v>5000</v>
      </c>
      <c r="G22" s="84">
        <f t="shared" si="0"/>
        <v>9736</v>
      </c>
      <c r="H22" s="85">
        <f t="shared" si="2"/>
        <v>-0.012535612535612535</v>
      </c>
      <c r="I22" s="85">
        <f t="shared" si="3"/>
        <v>0.002903398870199135</v>
      </c>
      <c r="J22" s="28">
        <f t="shared" si="1"/>
        <v>0.17680932033649352</v>
      </c>
    </row>
    <row r="23" spans="1:10" ht="14.25">
      <c r="A23" s="70" t="s">
        <v>160</v>
      </c>
      <c r="B23" s="71">
        <v>20603</v>
      </c>
      <c r="C23" s="71">
        <v>31915</v>
      </c>
      <c r="D23" s="71">
        <v>179341</v>
      </c>
      <c r="E23" s="84">
        <v>35000</v>
      </c>
      <c r="F23" s="84">
        <v>5000</v>
      </c>
      <c r="G23" s="84">
        <f t="shared" si="0"/>
        <v>9341</v>
      </c>
      <c r="H23" s="85">
        <f t="shared" si="2"/>
        <v>-0.009280630890555875</v>
      </c>
      <c r="I23" s="85">
        <f t="shared" si="3"/>
        <v>0.00427955568142484</v>
      </c>
      <c r="J23" s="28">
        <f t="shared" si="1"/>
        <v>0.17795707618447537</v>
      </c>
    </row>
    <row r="24" spans="1:10" ht="14.25">
      <c r="A24" s="70" t="s">
        <v>161</v>
      </c>
      <c r="B24" s="71">
        <v>20577</v>
      </c>
      <c r="C24" s="71">
        <v>32401</v>
      </c>
      <c r="D24" s="71">
        <v>178673</v>
      </c>
      <c r="E24" s="84">
        <v>35000</v>
      </c>
      <c r="F24" s="84">
        <v>5000</v>
      </c>
      <c r="G24" s="84">
        <f t="shared" si="0"/>
        <v>8673</v>
      </c>
      <c r="H24" s="85">
        <f t="shared" si="2"/>
        <v>-0.0012619521428918119</v>
      </c>
      <c r="I24" s="85">
        <f t="shared" si="3"/>
        <v>0.0152279492401692</v>
      </c>
      <c r="J24" s="28">
        <f t="shared" si="1"/>
        <v>0.18134245241306746</v>
      </c>
    </row>
    <row r="25" spans="1:10" ht="14.25">
      <c r="A25" s="70" t="s">
        <v>162</v>
      </c>
      <c r="B25" s="71">
        <v>20734</v>
      </c>
      <c r="C25" s="71">
        <v>32621</v>
      </c>
      <c r="D25" s="71">
        <v>178916</v>
      </c>
      <c r="E25" s="84">
        <v>35000</v>
      </c>
      <c r="F25" s="84">
        <v>5000</v>
      </c>
      <c r="G25" s="84">
        <f t="shared" si="0"/>
        <v>8916</v>
      </c>
      <c r="H25" s="85">
        <f t="shared" si="2"/>
        <v>0.007629878019147592</v>
      </c>
      <c r="I25" s="85">
        <f t="shared" si="3"/>
        <v>0.006789913891546557</v>
      </c>
      <c r="J25" s="28">
        <f t="shared" si="1"/>
        <v>0.18232578416687162</v>
      </c>
    </row>
    <row r="26" spans="1:10" ht="14.25">
      <c r="A26" s="70" t="s">
        <v>163</v>
      </c>
      <c r="B26" s="71">
        <v>20928</v>
      </c>
      <c r="C26" s="71">
        <v>32560</v>
      </c>
      <c r="D26" s="71">
        <v>178955</v>
      </c>
      <c r="E26" s="84">
        <v>35000</v>
      </c>
      <c r="F26" s="84">
        <v>5000</v>
      </c>
      <c r="G26" s="84">
        <f t="shared" si="0"/>
        <v>8955</v>
      </c>
      <c r="H26" s="85">
        <f t="shared" si="2"/>
        <v>0.009356612327577892</v>
      </c>
      <c r="I26" s="85">
        <f t="shared" si="3"/>
        <v>-0.0018699610680236658</v>
      </c>
      <c r="J26" s="28">
        <f t="shared" si="1"/>
        <v>0.18194518174960186</v>
      </c>
    </row>
    <row r="27" spans="1:10" ht="14.25">
      <c r="A27" s="70" t="s">
        <v>164</v>
      </c>
      <c r="B27" s="71">
        <v>20886</v>
      </c>
      <c r="C27" s="71">
        <v>32702</v>
      </c>
      <c r="D27" s="71">
        <v>179253</v>
      </c>
      <c r="E27" s="84">
        <v>35000</v>
      </c>
      <c r="F27" s="84">
        <v>5000</v>
      </c>
      <c r="G27" s="84">
        <f t="shared" si="0"/>
        <v>9253</v>
      </c>
      <c r="H27" s="85">
        <f t="shared" si="2"/>
        <v>-0.0020068807339449542</v>
      </c>
      <c r="I27" s="85">
        <f t="shared" si="3"/>
        <v>0.004361179361179361</v>
      </c>
      <c r="J27" s="28">
        <f t="shared" si="1"/>
        <v>0.18243488254032011</v>
      </c>
    </row>
    <row r="28" spans="1:10" ht="14.25">
      <c r="A28" s="70" t="s">
        <v>165</v>
      </c>
      <c r="B28" s="71">
        <v>21156</v>
      </c>
      <c r="C28" s="71">
        <v>32736</v>
      </c>
      <c r="D28" s="71">
        <v>179772</v>
      </c>
      <c r="E28" s="84">
        <v>35000</v>
      </c>
      <c r="F28" s="84">
        <v>5000</v>
      </c>
      <c r="G28" s="84">
        <f t="shared" si="0"/>
        <v>9772</v>
      </c>
      <c r="H28" s="85">
        <f t="shared" si="2"/>
        <v>0.01292731973570813</v>
      </c>
      <c r="I28" s="85">
        <f t="shared" si="3"/>
        <v>0.001039691761971745</v>
      </c>
      <c r="J28" s="28">
        <f t="shared" si="1"/>
        <v>0.1820973232761498</v>
      </c>
    </row>
    <row r="29" spans="1:10" ht="14.25">
      <c r="A29" s="70" t="s">
        <v>166</v>
      </c>
      <c r="B29" s="71">
        <v>21391</v>
      </c>
      <c r="C29" s="71">
        <v>33012</v>
      </c>
      <c r="D29" s="71">
        <v>180164</v>
      </c>
      <c r="E29" s="84">
        <v>35000</v>
      </c>
      <c r="F29" s="84">
        <v>5000</v>
      </c>
      <c r="G29" s="84">
        <f t="shared" si="0"/>
        <v>10164</v>
      </c>
      <c r="H29" s="85">
        <f t="shared" si="2"/>
        <v>0.01110795991680847</v>
      </c>
      <c r="I29" s="85">
        <f t="shared" si="3"/>
        <v>0.00843108504398827</v>
      </c>
      <c r="J29" s="28">
        <f t="shared" si="1"/>
        <v>0.1832330543282787</v>
      </c>
    </row>
    <row r="30" spans="1:10" ht="14.25">
      <c r="A30" s="70" t="s">
        <v>167</v>
      </c>
      <c r="B30" s="71">
        <v>21611</v>
      </c>
      <c r="C30" s="71">
        <v>32804</v>
      </c>
      <c r="D30" s="71">
        <v>180708</v>
      </c>
      <c r="E30" s="84">
        <v>35000</v>
      </c>
      <c r="F30" s="84">
        <v>5000</v>
      </c>
      <c r="G30" s="84">
        <f t="shared" si="0"/>
        <v>10708</v>
      </c>
      <c r="H30" s="85">
        <f t="shared" si="2"/>
        <v>0.010284699172549204</v>
      </c>
      <c r="I30" s="85">
        <f t="shared" si="3"/>
        <v>-0.006300739125166606</v>
      </c>
      <c r="J30" s="28">
        <f t="shared" si="1"/>
        <v>0.18153042477366801</v>
      </c>
    </row>
    <row r="31" spans="1:10" ht="14.25">
      <c r="A31" s="70" t="s">
        <v>168</v>
      </c>
      <c r="B31" s="71">
        <v>21646</v>
      </c>
      <c r="C31" s="71">
        <v>32908</v>
      </c>
      <c r="D31" s="71">
        <v>180990</v>
      </c>
      <c r="E31" s="84">
        <v>35000</v>
      </c>
      <c r="F31" s="84">
        <v>5000</v>
      </c>
      <c r="G31" s="84">
        <f t="shared" si="0"/>
        <v>10990</v>
      </c>
      <c r="H31" s="85">
        <f t="shared" si="2"/>
        <v>0.001619545601776873</v>
      </c>
      <c r="I31" s="85">
        <f t="shared" si="3"/>
        <v>0.0031703450798683088</v>
      </c>
      <c r="J31" s="28">
        <f t="shared" si="1"/>
        <v>0.18182220012155367</v>
      </c>
    </row>
    <row r="32" spans="1:10" ht="14.25">
      <c r="A32" s="70" t="s">
        <v>169</v>
      </c>
      <c r="B32" s="71">
        <v>21781</v>
      </c>
      <c r="C32" s="71">
        <v>33150</v>
      </c>
      <c r="D32" s="71">
        <v>181394</v>
      </c>
      <c r="E32" s="84">
        <v>35000</v>
      </c>
      <c r="F32" s="84">
        <v>5000</v>
      </c>
      <c r="G32" s="84">
        <f t="shared" si="0"/>
        <v>11394</v>
      </c>
      <c r="H32" s="85">
        <f t="shared" si="2"/>
        <v>0.006236718100341865</v>
      </c>
      <c r="I32" s="85">
        <f t="shared" si="3"/>
        <v>0.00735383493375471</v>
      </c>
      <c r="J32" s="28">
        <f t="shared" si="1"/>
        <v>0.1827513589203612</v>
      </c>
    </row>
    <row r="33" spans="1:10" ht="14.25">
      <c r="A33" s="70" t="s">
        <v>170</v>
      </c>
      <c r="B33" s="71">
        <v>22141</v>
      </c>
      <c r="C33" s="71">
        <v>33196</v>
      </c>
      <c r="D33" s="71">
        <v>181885</v>
      </c>
      <c r="E33" s="84">
        <v>35000</v>
      </c>
      <c r="F33" s="84">
        <v>5000</v>
      </c>
      <c r="G33" s="84">
        <f t="shared" si="0"/>
        <v>11885</v>
      </c>
      <c r="H33" s="85">
        <f t="shared" si="2"/>
        <v>0.016528166750837885</v>
      </c>
      <c r="I33" s="85">
        <f t="shared" si="3"/>
        <v>0.00138763197586727</v>
      </c>
      <c r="J33" s="28">
        <f t="shared" si="1"/>
        <v>0.18251092723424142</v>
      </c>
    </row>
    <row r="34" spans="1:10" ht="14.25">
      <c r="A34" s="70" t="s">
        <v>171</v>
      </c>
      <c r="B34" s="71">
        <v>22392</v>
      </c>
      <c r="C34" s="71">
        <v>33272</v>
      </c>
      <c r="D34" s="71">
        <v>182618</v>
      </c>
      <c r="E34" s="84">
        <v>35000</v>
      </c>
      <c r="F34" s="84">
        <v>5000</v>
      </c>
      <c r="G34" s="84">
        <f t="shared" si="0"/>
        <v>12618</v>
      </c>
      <c r="H34" s="85">
        <f t="shared" si="2"/>
        <v>0.01133643466871415</v>
      </c>
      <c r="I34" s="85">
        <f t="shared" si="3"/>
        <v>0.002289432461742379</v>
      </c>
      <c r="J34" s="28">
        <f t="shared" si="1"/>
        <v>0.18219452627889912</v>
      </c>
    </row>
    <row r="35" spans="1:10" ht="14.25">
      <c r="A35" s="70" t="s">
        <v>172</v>
      </c>
      <c r="B35" s="71">
        <v>22419</v>
      </c>
      <c r="C35" s="71">
        <v>33195</v>
      </c>
      <c r="D35" s="71">
        <v>183171</v>
      </c>
      <c r="E35" s="84">
        <v>35000</v>
      </c>
      <c r="F35" s="84">
        <v>5000</v>
      </c>
      <c r="G35" s="84">
        <f t="shared" si="0"/>
        <v>13171</v>
      </c>
      <c r="H35" s="85">
        <f t="shared" si="2"/>
        <v>0.0012057877813504824</v>
      </c>
      <c r="I35" s="85">
        <f t="shared" si="3"/>
        <v>-0.0023142582351526808</v>
      </c>
      <c r="J35" s="28">
        <f t="shared" si="1"/>
        <v>0.18122410206855888</v>
      </c>
    </row>
    <row r="36" spans="1:10" ht="15">
      <c r="A36" s="70" t="s">
        <v>173</v>
      </c>
      <c r="B36" s="71">
        <v>22544</v>
      </c>
      <c r="C36" s="71">
        <v>33515</v>
      </c>
      <c r="D36" s="71">
        <v>184120</v>
      </c>
      <c r="E36" s="84">
        <v>35000</v>
      </c>
      <c r="F36" s="84">
        <v>5000</v>
      </c>
      <c r="G36" s="84">
        <f t="shared" si="0"/>
        <v>14120</v>
      </c>
      <c r="H36" s="85">
        <f t="shared" si="2"/>
        <v>0.0055756278156920466</v>
      </c>
      <c r="I36" s="85">
        <f t="shared" si="3"/>
        <v>0.009640006025003766</v>
      </c>
      <c r="J36" s="28">
        <f t="shared" si="1"/>
        <v>0.1820280252009559</v>
      </c>
    </row>
    <row r="37" spans="1:10" ht="15">
      <c r="A37" s="70" t="s">
        <v>174</v>
      </c>
      <c r="B37" s="71">
        <v>22756</v>
      </c>
      <c r="C37" s="71">
        <v>33311</v>
      </c>
      <c r="D37" s="71">
        <v>184622</v>
      </c>
      <c r="E37" s="84">
        <v>35000</v>
      </c>
      <c r="F37" s="84">
        <v>5000</v>
      </c>
      <c r="G37" s="84">
        <f t="shared" si="0"/>
        <v>14622</v>
      </c>
      <c r="H37" s="85">
        <f t="shared" si="2"/>
        <v>0.009403832505322923</v>
      </c>
      <c r="I37" s="85">
        <f t="shared" si="3"/>
        <v>-0.006086826793972848</v>
      </c>
      <c r="J37" s="28">
        <f t="shared" si="1"/>
        <v>0.1804281179924386</v>
      </c>
    </row>
    <row r="38" spans="1:10" ht="15">
      <c r="A38" s="70" t="s">
        <v>175</v>
      </c>
      <c r="B38" s="71">
        <v>22764</v>
      </c>
      <c r="C38" s="71">
        <v>33421</v>
      </c>
      <c r="D38" s="71">
        <v>185086</v>
      </c>
      <c r="E38" s="84">
        <v>35000</v>
      </c>
      <c r="F38" s="84">
        <v>5000</v>
      </c>
      <c r="G38" s="84">
        <f t="shared" si="0"/>
        <v>15086</v>
      </c>
      <c r="H38" s="85">
        <f t="shared" si="2"/>
        <v>0.0003515556336790297</v>
      </c>
      <c r="I38" s="85">
        <f t="shared" si="3"/>
        <v>0.0033022124823631834</v>
      </c>
      <c r="J38" s="28">
        <f t="shared" si="1"/>
        <v>0.18057011335271173</v>
      </c>
    </row>
    <row r="39" spans="1:10" ht="15">
      <c r="A39" s="70" t="s">
        <v>176</v>
      </c>
      <c r="B39" s="71">
        <v>22905</v>
      </c>
      <c r="C39" s="71">
        <v>33500</v>
      </c>
      <c r="D39" s="71">
        <v>185547</v>
      </c>
      <c r="E39" s="84">
        <v>35000</v>
      </c>
      <c r="F39" s="84">
        <v>5000</v>
      </c>
      <c r="G39" s="84">
        <f t="shared" si="0"/>
        <v>15547</v>
      </c>
      <c r="H39" s="85">
        <f t="shared" si="2"/>
        <v>0.0061939905113336845</v>
      </c>
      <c r="I39" s="85">
        <f t="shared" si="3"/>
        <v>0.0023637832500523624</v>
      </c>
      <c r="J39" s="28">
        <f t="shared" si="1"/>
        <v>0.1805472467892232</v>
      </c>
    </row>
    <row r="40" spans="1:10" ht="15">
      <c r="A40" s="70" t="s">
        <v>177</v>
      </c>
      <c r="B40" s="71">
        <v>22975</v>
      </c>
      <c r="C40" s="71">
        <v>33649</v>
      </c>
      <c r="D40" s="71">
        <v>186194</v>
      </c>
      <c r="E40" s="84">
        <v>35000</v>
      </c>
      <c r="F40" s="84">
        <v>5000</v>
      </c>
      <c r="G40" s="84">
        <f t="shared" si="0"/>
        <v>16194</v>
      </c>
      <c r="H40" s="85">
        <f t="shared" si="2"/>
        <v>0.0030561012879283997</v>
      </c>
      <c r="I40" s="85">
        <f t="shared" si="3"/>
        <v>0.004447761194029851</v>
      </c>
      <c r="J40" s="28">
        <f t="shared" si="1"/>
        <v>0.18072010913348444</v>
      </c>
    </row>
    <row r="41" spans="1:10" ht="15">
      <c r="A41" s="70" t="s">
        <v>178</v>
      </c>
      <c r="B41" s="71">
        <v>23413</v>
      </c>
      <c r="C41" s="71">
        <v>33797</v>
      </c>
      <c r="D41" s="71">
        <v>187258</v>
      </c>
      <c r="E41" s="84">
        <v>35000</v>
      </c>
      <c r="F41" s="84">
        <v>5000</v>
      </c>
      <c r="G41" s="84">
        <f t="shared" si="0"/>
        <v>17258</v>
      </c>
      <c r="H41" s="85">
        <f t="shared" si="2"/>
        <v>0.019064200217627857</v>
      </c>
      <c r="I41" s="85">
        <f t="shared" si="3"/>
        <v>0.004398347647775565</v>
      </c>
      <c r="J41" s="28">
        <f t="shared" si="1"/>
        <v>0.18048361084706663</v>
      </c>
    </row>
    <row r="42" spans="1:10" ht="15">
      <c r="A42" s="70" t="s">
        <v>179</v>
      </c>
      <c r="B42" s="71">
        <v>23504</v>
      </c>
      <c r="C42" s="71">
        <v>33616</v>
      </c>
      <c r="D42" s="71">
        <v>187784</v>
      </c>
      <c r="E42" s="84">
        <v>35000</v>
      </c>
      <c r="F42" s="84">
        <v>5000</v>
      </c>
      <c r="G42" s="84">
        <f t="shared" si="0"/>
        <v>17784</v>
      </c>
      <c r="H42" s="85">
        <f t="shared" si="2"/>
        <v>0.003886729594669628</v>
      </c>
      <c r="I42" s="85">
        <f t="shared" si="3"/>
        <v>-0.005355504926472764</v>
      </c>
      <c r="J42" s="28">
        <f t="shared" si="1"/>
        <v>0.17901418651216291</v>
      </c>
    </row>
    <row r="43" spans="1:10" ht="15">
      <c r="A43" s="70" t="s">
        <v>180</v>
      </c>
      <c r="B43" s="71">
        <v>23418</v>
      </c>
      <c r="C43" s="71">
        <v>33613</v>
      </c>
      <c r="D43" s="71">
        <v>188105</v>
      </c>
      <c r="E43" s="84">
        <v>35000</v>
      </c>
      <c r="F43" s="84">
        <v>5000</v>
      </c>
      <c r="G43" s="84">
        <f t="shared" si="0"/>
        <v>18105</v>
      </c>
      <c r="H43" s="85">
        <f t="shared" si="2"/>
        <v>-0.0036589516678012255</v>
      </c>
      <c r="I43" s="85">
        <f t="shared" si="3"/>
        <v>-8.924321751546882E-05</v>
      </c>
      <c r="J43" s="28">
        <f t="shared" si="1"/>
        <v>0.17869275138885196</v>
      </c>
    </row>
    <row r="44" spans="1:10" ht="15">
      <c r="A44" s="70" t="s">
        <v>181</v>
      </c>
      <c r="B44" s="71">
        <v>23444</v>
      </c>
      <c r="C44" s="71">
        <v>33565</v>
      </c>
      <c r="D44" s="71">
        <v>188543</v>
      </c>
      <c r="E44" s="84">
        <v>35000</v>
      </c>
      <c r="F44" s="84">
        <v>5000</v>
      </c>
      <c r="G44" s="84">
        <f t="shared" si="0"/>
        <v>18543</v>
      </c>
      <c r="H44" s="85">
        <f t="shared" si="2"/>
        <v>0.0011102570672132548</v>
      </c>
      <c r="I44" s="85">
        <f t="shared" si="3"/>
        <v>-0.0014280189212507067</v>
      </c>
      <c r="J44" s="28">
        <f t="shared" si="1"/>
        <v>0.17802305044472613</v>
      </c>
    </row>
    <row r="45" spans="1:10" ht="15">
      <c r="A45" s="70" t="s">
        <v>182</v>
      </c>
      <c r="B45" s="71">
        <v>23606</v>
      </c>
      <c r="C45" s="71">
        <v>33809</v>
      </c>
      <c r="D45" s="71">
        <v>189270</v>
      </c>
      <c r="E45" s="84">
        <v>35000</v>
      </c>
      <c r="F45" s="84">
        <v>5000</v>
      </c>
      <c r="G45" s="84">
        <f t="shared" si="0"/>
        <v>19270</v>
      </c>
      <c r="H45" s="85">
        <f t="shared" si="2"/>
        <v>0.006910083603480634</v>
      </c>
      <c r="I45" s="85">
        <f t="shared" si="3"/>
        <v>0.007269477133919261</v>
      </c>
      <c r="J45" s="28">
        <f t="shared" si="1"/>
        <v>0.17862841443440589</v>
      </c>
    </row>
    <row r="46" spans="1:10" ht="15">
      <c r="A46" s="70" t="s">
        <v>183</v>
      </c>
      <c r="B46" s="71">
        <v>23278</v>
      </c>
      <c r="C46" s="71">
        <v>33497</v>
      </c>
      <c r="D46" s="71">
        <v>189699</v>
      </c>
      <c r="E46" s="84">
        <v>35000</v>
      </c>
      <c r="F46" s="84">
        <v>5000</v>
      </c>
      <c r="G46" s="84">
        <f t="shared" si="0"/>
        <v>19699</v>
      </c>
      <c r="H46" s="85">
        <f t="shared" si="2"/>
        <v>-0.013894772515462171</v>
      </c>
      <c r="I46" s="85">
        <f t="shared" si="3"/>
        <v>-0.009228311987932208</v>
      </c>
      <c r="J46" s="28">
        <f t="shared" si="1"/>
        <v>0.17657973948202152</v>
      </c>
    </row>
    <row r="47" spans="1:10" ht="15">
      <c r="A47" s="70" t="s">
        <v>184</v>
      </c>
      <c r="B47" s="71">
        <v>23083</v>
      </c>
      <c r="C47" s="71">
        <v>33536</v>
      </c>
      <c r="D47" s="71">
        <v>189684</v>
      </c>
      <c r="E47" s="84">
        <v>35000</v>
      </c>
      <c r="F47" s="84">
        <v>5000</v>
      </c>
      <c r="G47" s="84">
        <f t="shared" si="0"/>
        <v>19684</v>
      </c>
      <c r="H47" s="85">
        <f t="shared" si="2"/>
        <v>-0.008377008334049318</v>
      </c>
      <c r="I47" s="85">
        <f t="shared" si="3"/>
        <v>0.00116428336865988</v>
      </c>
      <c r="J47" s="28">
        <f t="shared" si="1"/>
        <v>0.17679930832331667</v>
      </c>
    </row>
    <row r="48" spans="1:10" ht="15">
      <c r="A48" s="70" t="s">
        <v>185</v>
      </c>
      <c r="B48" s="71">
        <v>22809</v>
      </c>
      <c r="C48" s="71">
        <v>33807</v>
      </c>
      <c r="D48" s="71">
        <v>190308</v>
      </c>
      <c r="E48" s="84">
        <v>35000</v>
      </c>
      <c r="F48" s="84">
        <v>5000</v>
      </c>
      <c r="G48" s="84">
        <f t="shared" si="0"/>
        <v>20308</v>
      </c>
      <c r="H48" s="85">
        <f t="shared" si="2"/>
        <v>-0.011870207512021834</v>
      </c>
      <c r="I48" s="85">
        <f t="shared" si="3"/>
        <v>0.008080868320610687</v>
      </c>
      <c r="J48" s="28">
        <f t="shared" si="1"/>
        <v>0.17764360930701809</v>
      </c>
    </row>
    <row r="49" spans="1:10" ht="15">
      <c r="A49" s="70" t="s">
        <v>186</v>
      </c>
      <c r="B49" s="71">
        <v>23121</v>
      </c>
      <c r="C49" s="71">
        <v>34030</v>
      </c>
      <c r="D49" s="71">
        <v>191309</v>
      </c>
      <c r="E49" s="84">
        <v>35000</v>
      </c>
      <c r="F49" s="84">
        <v>5000</v>
      </c>
      <c r="G49" s="84">
        <f t="shared" si="0"/>
        <v>21309</v>
      </c>
      <c r="H49" s="85">
        <f t="shared" si="2"/>
        <v>0.013678810995659608</v>
      </c>
      <c r="I49" s="85">
        <f t="shared" si="3"/>
        <v>0.006596267045286479</v>
      </c>
      <c r="J49" s="28">
        <f t="shared" si="1"/>
        <v>0.17787976519661908</v>
      </c>
    </row>
    <row r="50" spans="1:10" ht="15">
      <c r="A50" s="70" t="s">
        <v>187</v>
      </c>
      <c r="B50" s="71">
        <v>22388</v>
      </c>
      <c r="C50" s="71">
        <v>33894</v>
      </c>
      <c r="D50" s="71">
        <v>190742</v>
      </c>
      <c r="E50" s="84">
        <v>35000</v>
      </c>
      <c r="F50" s="84">
        <v>5000</v>
      </c>
      <c r="G50" s="84">
        <f t="shared" si="0"/>
        <v>20742</v>
      </c>
      <c r="H50" s="85">
        <f t="shared" si="2"/>
        <v>-0.03170278102158211</v>
      </c>
      <c r="I50" s="85">
        <f t="shared" si="3"/>
        <v>-0.003996473699676756</v>
      </c>
      <c r="J50" s="28">
        <f t="shared" si="1"/>
        <v>0.17769552589361545</v>
      </c>
    </row>
    <row r="51" spans="1:10" ht="15">
      <c r="A51" s="70" t="s">
        <v>188</v>
      </c>
      <c r="B51" s="71">
        <v>22194</v>
      </c>
      <c r="C51" s="71">
        <v>33764</v>
      </c>
      <c r="D51" s="71">
        <v>191042</v>
      </c>
      <c r="E51" s="84">
        <v>35000</v>
      </c>
      <c r="F51" s="84">
        <v>5000</v>
      </c>
      <c r="G51" s="84">
        <f t="shared" si="0"/>
        <v>21042</v>
      </c>
      <c r="H51" s="85">
        <f t="shared" si="2"/>
        <v>-0.00866535644095051</v>
      </c>
      <c r="I51" s="85">
        <f t="shared" si="3"/>
        <v>-0.0038354871068625716</v>
      </c>
      <c r="J51" s="28">
        <f t="shared" si="1"/>
        <v>0.17673600569508274</v>
      </c>
    </row>
    <row r="52" spans="1:10" ht="15">
      <c r="A52" s="70" t="s">
        <v>189</v>
      </c>
      <c r="B52" s="71">
        <v>21496</v>
      </c>
      <c r="C52" s="71">
        <v>31966</v>
      </c>
      <c r="D52" s="71">
        <v>190180</v>
      </c>
      <c r="E52" s="84">
        <v>35000</v>
      </c>
      <c r="F52" s="84">
        <v>5000</v>
      </c>
      <c r="G52" s="84">
        <f t="shared" si="0"/>
        <v>20180</v>
      </c>
      <c r="H52" s="85">
        <f t="shared" si="2"/>
        <v>-0.03144994142561053</v>
      </c>
      <c r="I52" s="85">
        <f t="shared" si="3"/>
        <v>-0.05325198436204241</v>
      </c>
      <c r="J52" s="28">
        <f t="shared" si="1"/>
        <v>0.16808286886107898</v>
      </c>
    </row>
    <row r="53" spans="1:11" ht="15">
      <c r="A53" s="70" t="s">
        <v>190</v>
      </c>
      <c r="B53" s="71">
        <v>19281</v>
      </c>
      <c r="C53" s="71">
        <v>31036</v>
      </c>
      <c r="D53" s="71">
        <v>187659</v>
      </c>
      <c r="E53" s="84">
        <v>35000</v>
      </c>
      <c r="F53" s="84">
        <v>5000</v>
      </c>
      <c r="G53" s="84">
        <f t="shared" si="0"/>
        <v>17659</v>
      </c>
      <c r="H53" s="85">
        <f t="shared" si="2"/>
        <v>-0.1030424264979531</v>
      </c>
      <c r="I53" s="85">
        <f t="shared" si="3"/>
        <v>-0.02909341174998436</v>
      </c>
      <c r="J53" s="28">
        <f t="shared" si="1"/>
        <v>0.16538508677974412</v>
      </c>
      <c r="K53" s="132"/>
    </row>
    <row r="54" spans="1:12" ht="15">
      <c r="A54" s="70" t="s">
        <v>191</v>
      </c>
      <c r="B54" s="71">
        <v>19569</v>
      </c>
      <c r="C54" s="71">
        <v>31263</v>
      </c>
      <c r="D54" s="71">
        <v>188027</v>
      </c>
      <c r="E54" s="84">
        <v>35000</v>
      </c>
      <c r="F54" s="84">
        <v>5000</v>
      </c>
      <c r="G54" s="84">
        <f t="shared" si="0"/>
        <v>18027</v>
      </c>
      <c r="H54" s="85">
        <f t="shared" si="2"/>
        <v>0.014936984596234635</v>
      </c>
      <c r="I54" s="85">
        <f t="shared" si="3"/>
        <v>0.007314086866864287</v>
      </c>
      <c r="J54" s="28">
        <f t="shared" si="1"/>
        <v>0.16626867417977206</v>
      </c>
      <c r="K54" s="72">
        <f>C54/D54</f>
        <v>0.16626867417977206</v>
      </c>
      <c r="L54" s="28">
        <f>(B54-B51)/(D54-D51)</f>
        <v>0.8706467661691543</v>
      </c>
    </row>
    <row r="55" ht="15">
      <c r="A55" s="50" t="s">
        <v>61</v>
      </c>
    </row>
    <row r="56" ht="15">
      <c r="D56" s="72"/>
    </row>
    <row r="58" spans="1:18" ht="15">
      <c r="A58" s="73" t="s">
        <v>77</v>
      </c>
      <c r="B58" s="73"/>
      <c r="C58" s="73"/>
      <c r="E58" s="147" t="s">
        <v>94</v>
      </c>
      <c r="F58" s="147"/>
      <c r="G58" s="147"/>
      <c r="H58" s="147"/>
      <c r="I58" s="147"/>
      <c r="J58" s="147"/>
      <c r="K58" s="147"/>
      <c r="M58" s="148" t="s">
        <v>96</v>
      </c>
      <c r="N58" s="148"/>
      <c r="O58" s="148"/>
      <c r="P58" s="148"/>
      <c r="Q58" s="148"/>
      <c r="R58" s="148"/>
    </row>
    <row r="59" spans="1:18" ht="15">
      <c r="A59" s="73" t="s">
        <v>78</v>
      </c>
      <c r="B59" s="73" t="s">
        <v>79</v>
      </c>
      <c r="C59" s="73" t="s">
        <v>80</v>
      </c>
      <c r="E59" s="87" t="s">
        <v>84</v>
      </c>
      <c r="F59" s="25" t="s">
        <v>5</v>
      </c>
      <c r="G59" s="25" t="s">
        <v>5</v>
      </c>
      <c r="H59" s="25" t="s">
        <v>91</v>
      </c>
      <c r="I59" s="25" t="s">
        <v>91</v>
      </c>
      <c r="J59" s="25" t="s">
        <v>90</v>
      </c>
      <c r="K59" s="25" t="s">
        <v>90</v>
      </c>
      <c r="L59" s="87" t="s">
        <v>84</v>
      </c>
      <c r="M59" s="25" t="s">
        <v>5</v>
      </c>
      <c r="N59" s="25" t="s">
        <v>5</v>
      </c>
      <c r="O59" s="25" t="s">
        <v>91</v>
      </c>
      <c r="P59" s="25" t="s">
        <v>91</v>
      </c>
      <c r="Q59" s="25" t="s">
        <v>90</v>
      </c>
      <c r="R59" s="25" t="s">
        <v>90</v>
      </c>
    </row>
    <row r="60" spans="1:18" ht="15">
      <c r="A60" s="73">
        <v>0</v>
      </c>
      <c r="B60" s="73">
        <v>0</v>
      </c>
      <c r="C60" s="73">
        <v>0</v>
      </c>
      <c r="E60" s="86" t="s">
        <v>93</v>
      </c>
      <c r="F60" s="89" t="s">
        <v>188</v>
      </c>
      <c r="G60" s="89" t="s">
        <v>191</v>
      </c>
      <c r="H60" s="89" t="s">
        <v>188</v>
      </c>
      <c r="I60" s="89" t="s">
        <v>191</v>
      </c>
      <c r="J60" s="89" t="s">
        <v>188</v>
      </c>
      <c r="K60" s="89" t="s">
        <v>191</v>
      </c>
      <c r="L60" s="86" t="s">
        <v>93</v>
      </c>
      <c r="M60" s="89" t="s">
        <v>188</v>
      </c>
      <c r="N60" s="89" t="s">
        <v>191</v>
      </c>
      <c r="O60" s="89" t="s">
        <v>188</v>
      </c>
      <c r="P60" s="89" t="s">
        <v>191</v>
      </c>
      <c r="Q60" s="89" t="s">
        <v>188</v>
      </c>
      <c r="R60" s="89" t="s">
        <v>191</v>
      </c>
    </row>
    <row r="61" spans="1:18" ht="23.6">
      <c r="A61" s="74">
        <v>5000</v>
      </c>
      <c r="B61" s="73">
        <v>0</v>
      </c>
      <c r="C61" s="74">
        <v>5000</v>
      </c>
      <c r="E61" s="93" t="s">
        <v>43</v>
      </c>
      <c r="F61" s="90">
        <v>7115</v>
      </c>
      <c r="G61" s="90">
        <v>6194</v>
      </c>
      <c r="H61" s="90">
        <v>3822</v>
      </c>
      <c r="I61" s="90">
        <v>3312</v>
      </c>
      <c r="J61" s="90">
        <v>3293</v>
      </c>
      <c r="K61" s="90">
        <v>2883</v>
      </c>
      <c r="L61" s="93" t="s">
        <v>43</v>
      </c>
      <c r="M61" s="99">
        <f>F61/F$64</f>
        <v>0.29083551340745584</v>
      </c>
      <c r="N61" s="99">
        <f aca="true" t="shared" si="4" ref="N61:R64">G61/G$64</f>
        <v>0.2882136708389558</v>
      </c>
      <c r="O61" s="99">
        <f t="shared" si="4"/>
        <v>0.3112884834663626</v>
      </c>
      <c r="P61" s="99">
        <f t="shared" si="4"/>
        <v>0.30843732538647795</v>
      </c>
      <c r="Q61" s="99">
        <f t="shared" si="4"/>
        <v>0.27020595716747353</v>
      </c>
      <c r="R61" s="99">
        <f t="shared" si="4"/>
        <v>0.2681112247744815</v>
      </c>
    </row>
    <row r="62" spans="1:18" ht="23.6">
      <c r="A62" s="74">
        <v>10000</v>
      </c>
      <c r="B62" s="73">
        <v>0</v>
      </c>
      <c r="C62" s="74">
        <v>10000</v>
      </c>
      <c r="E62" s="94" t="s">
        <v>44</v>
      </c>
      <c r="F62" s="91">
        <v>15434</v>
      </c>
      <c r="G62" s="91">
        <v>13521</v>
      </c>
      <c r="H62" s="91">
        <v>7497</v>
      </c>
      <c r="I62" s="91">
        <v>6529</v>
      </c>
      <c r="J62" s="91">
        <v>7937</v>
      </c>
      <c r="K62" s="91">
        <v>6992</v>
      </c>
      <c r="L62" s="94" t="s">
        <v>44</v>
      </c>
      <c r="M62" s="100">
        <f aca="true" t="shared" si="5" ref="M62:M63">F62/F$64</f>
        <v>0.6308862001308044</v>
      </c>
      <c r="N62" s="100">
        <f t="shared" si="4"/>
        <v>0.6291470848262063</v>
      </c>
      <c r="O62" s="100">
        <f t="shared" si="4"/>
        <v>0.6106043329532497</v>
      </c>
      <c r="P62" s="100">
        <f t="shared" si="4"/>
        <v>0.6080275656546843</v>
      </c>
      <c r="Q62" s="100">
        <f t="shared" si="4"/>
        <v>0.6512677443177156</v>
      </c>
      <c r="R62" s="100">
        <f t="shared" si="4"/>
        <v>0.6502371431228494</v>
      </c>
    </row>
    <row r="63" spans="1:18" ht="23.6">
      <c r="A63" s="74">
        <v>15000</v>
      </c>
      <c r="B63" s="73">
        <v>0</v>
      </c>
      <c r="C63" s="74">
        <v>15000</v>
      </c>
      <c r="E63" s="95" t="s">
        <v>45</v>
      </c>
      <c r="F63" s="92">
        <v>1916</v>
      </c>
      <c r="G63" s="92">
        <v>1775</v>
      </c>
      <c r="H63" s="92">
        <v>959</v>
      </c>
      <c r="I63" s="92">
        <v>897</v>
      </c>
      <c r="J63" s="92">
        <v>957</v>
      </c>
      <c r="K63" s="92">
        <v>878</v>
      </c>
      <c r="L63" s="95" t="s">
        <v>45</v>
      </c>
      <c r="M63" s="100">
        <f t="shared" si="5"/>
        <v>0.07831916285153695</v>
      </c>
      <c r="N63" s="100">
        <f t="shared" si="4"/>
        <v>0.08259271322879345</v>
      </c>
      <c r="O63" s="100">
        <f t="shared" si="4"/>
        <v>0.07810718358038768</v>
      </c>
      <c r="P63" s="100">
        <f t="shared" si="4"/>
        <v>0.08353510895883777</v>
      </c>
      <c r="Q63" s="100">
        <f t="shared" si="4"/>
        <v>0.07852629851481087</v>
      </c>
      <c r="R63" s="100">
        <f t="shared" si="4"/>
        <v>0.08165163210266903</v>
      </c>
    </row>
    <row r="64" spans="1:18" ht="23.6">
      <c r="A64" s="74">
        <v>20000</v>
      </c>
      <c r="B64" s="73">
        <v>0</v>
      </c>
      <c r="C64" s="74">
        <v>20000</v>
      </c>
      <c r="E64" s="95" t="s">
        <v>92</v>
      </c>
      <c r="F64" s="92">
        <v>24464</v>
      </c>
      <c r="G64" s="92">
        <v>21491</v>
      </c>
      <c r="H64" s="92">
        <v>12278</v>
      </c>
      <c r="I64" s="92">
        <v>10738</v>
      </c>
      <c r="J64" s="92">
        <v>12187</v>
      </c>
      <c r="K64" s="92">
        <v>10753</v>
      </c>
      <c r="L64" s="94" t="s">
        <v>92</v>
      </c>
      <c r="M64" s="98">
        <f>F64/F$64</f>
        <v>1</v>
      </c>
      <c r="N64" s="98">
        <f t="shared" si="4"/>
        <v>1</v>
      </c>
      <c r="O64" s="98">
        <f t="shared" si="4"/>
        <v>1</v>
      </c>
      <c r="P64" s="98">
        <f t="shared" si="4"/>
        <v>1</v>
      </c>
      <c r="Q64" s="98">
        <f t="shared" si="4"/>
        <v>1</v>
      </c>
      <c r="R64" s="98">
        <f t="shared" si="4"/>
        <v>1</v>
      </c>
    </row>
    <row r="65" spans="1:18" ht="15">
      <c r="A65" s="74">
        <v>25000</v>
      </c>
      <c r="B65" s="73">
        <v>0</v>
      </c>
      <c r="C65" s="74">
        <v>25000</v>
      </c>
      <c r="E65" s="96"/>
      <c r="F65" s="97"/>
      <c r="G65" s="97"/>
      <c r="H65" s="97"/>
      <c r="I65" s="97"/>
      <c r="J65" s="97"/>
      <c r="K65" s="97"/>
      <c r="L65" s="96"/>
      <c r="M65" s="107"/>
      <c r="N65" s="107"/>
      <c r="O65" s="107"/>
      <c r="P65" s="107"/>
      <c r="Q65" s="107"/>
      <c r="R65" s="107"/>
    </row>
    <row r="66" spans="1:18" ht="15">
      <c r="A66" s="74">
        <v>30000</v>
      </c>
      <c r="B66" s="73">
        <v>0</v>
      </c>
      <c r="C66" s="74">
        <v>30000</v>
      </c>
      <c r="E66" s="147" t="s">
        <v>95</v>
      </c>
      <c r="F66" s="147"/>
      <c r="G66" s="147"/>
      <c r="H66" s="147"/>
      <c r="I66" s="147"/>
      <c r="J66" s="147"/>
      <c r="K66" s="147"/>
      <c r="M66" s="148" t="s">
        <v>97</v>
      </c>
      <c r="N66" s="148"/>
      <c r="O66" s="148"/>
      <c r="P66" s="148"/>
      <c r="Q66" s="148"/>
      <c r="R66" s="148"/>
    </row>
    <row r="67" spans="1:18" ht="15">
      <c r="A67" s="74">
        <v>35000</v>
      </c>
      <c r="B67" s="73">
        <v>0</v>
      </c>
      <c r="C67" s="74">
        <v>35000</v>
      </c>
      <c r="E67" s="87" t="s">
        <v>84</v>
      </c>
      <c r="F67" s="25" t="s">
        <v>5</v>
      </c>
      <c r="G67" s="25" t="s">
        <v>5</v>
      </c>
      <c r="H67" s="25" t="s">
        <v>91</v>
      </c>
      <c r="I67" s="25" t="s">
        <v>91</v>
      </c>
      <c r="J67" s="25" t="s">
        <v>90</v>
      </c>
      <c r="K67" s="25" t="s">
        <v>90</v>
      </c>
      <c r="L67" s="87" t="s">
        <v>84</v>
      </c>
      <c r="M67" s="25" t="s">
        <v>5</v>
      </c>
      <c r="N67" s="25" t="s">
        <v>5</v>
      </c>
      <c r="O67" s="25" t="s">
        <v>91</v>
      </c>
      <c r="P67" s="25" t="s">
        <v>91</v>
      </c>
      <c r="Q67" s="25" t="s">
        <v>90</v>
      </c>
      <c r="R67" s="25" t="s">
        <v>90</v>
      </c>
    </row>
    <row r="68" spans="1:18" ht="15">
      <c r="A68" s="73"/>
      <c r="B68" s="73">
        <v>3</v>
      </c>
      <c r="C68" s="74">
        <v>37500</v>
      </c>
      <c r="E68" s="86" t="s">
        <v>93</v>
      </c>
      <c r="F68" s="89" t="s">
        <v>188</v>
      </c>
      <c r="G68" s="89" t="s">
        <v>191</v>
      </c>
      <c r="H68" s="89" t="s">
        <v>188</v>
      </c>
      <c r="I68" s="89" t="s">
        <v>191</v>
      </c>
      <c r="J68" s="89" t="s">
        <v>188</v>
      </c>
      <c r="K68" s="89" t="s">
        <v>191</v>
      </c>
      <c r="L68" s="86" t="s">
        <v>93</v>
      </c>
      <c r="M68" s="89" t="s">
        <v>188</v>
      </c>
      <c r="N68" s="89" t="s">
        <v>191</v>
      </c>
      <c r="O68" s="89" t="s">
        <v>188</v>
      </c>
      <c r="P68" s="89" t="s">
        <v>191</v>
      </c>
      <c r="Q68" s="89" t="s">
        <v>188</v>
      </c>
      <c r="R68" s="89" t="s">
        <v>191</v>
      </c>
    </row>
    <row r="69" spans="1:18" ht="23.6">
      <c r="A69" s="75">
        <v>170000</v>
      </c>
      <c r="B69" s="73">
        <v>0</v>
      </c>
      <c r="C69" s="74">
        <v>40000</v>
      </c>
      <c r="E69" s="93" t="s">
        <v>43</v>
      </c>
      <c r="F69" s="90">
        <v>15391</v>
      </c>
      <c r="G69" s="90">
        <v>14428</v>
      </c>
      <c r="H69" s="90">
        <v>8439</v>
      </c>
      <c r="I69" s="90">
        <v>7965</v>
      </c>
      <c r="J69" s="90">
        <v>6952</v>
      </c>
      <c r="K69" s="90">
        <v>6463</v>
      </c>
      <c r="L69" s="93" t="s">
        <v>43</v>
      </c>
      <c r="M69" s="99">
        <f>F69/F$72</f>
        <v>0.07910223003428055</v>
      </c>
      <c r="N69" s="99">
        <f aca="true" t="shared" si="6" ref="N69:R72">G69/G$72</f>
        <v>0.07545867241271104</v>
      </c>
      <c r="O69" s="99">
        <f t="shared" si="6"/>
        <v>0.0804986931720625</v>
      </c>
      <c r="P69" s="99">
        <f t="shared" si="6"/>
        <v>0.07715929786492037</v>
      </c>
      <c r="Q69" s="99">
        <f t="shared" si="6"/>
        <v>0.07747169474904163</v>
      </c>
      <c r="R69" s="99">
        <f t="shared" si="6"/>
        <v>0.07346321724106575</v>
      </c>
    </row>
    <row r="70" spans="1:18" ht="23.6">
      <c r="A70" s="75">
        <v>175000</v>
      </c>
      <c r="B70" s="73">
        <v>0</v>
      </c>
      <c r="C70" s="74">
        <v>45000</v>
      </c>
      <c r="E70" s="95" t="s">
        <v>44</v>
      </c>
      <c r="F70" s="92">
        <v>143496</v>
      </c>
      <c r="G70" s="92">
        <v>140919</v>
      </c>
      <c r="H70" s="92">
        <v>77068</v>
      </c>
      <c r="I70" s="92">
        <v>75878</v>
      </c>
      <c r="J70" s="92">
        <v>66428</v>
      </c>
      <c r="K70" s="92">
        <v>65041</v>
      </c>
      <c r="L70" s="95" t="s">
        <v>44</v>
      </c>
      <c r="M70" s="102">
        <f aca="true" t="shared" si="7" ref="M70:M72">F70/F$72</f>
        <v>0.7374994218048938</v>
      </c>
      <c r="N70" s="102">
        <f t="shared" si="6"/>
        <v>0.7370086399866111</v>
      </c>
      <c r="O70" s="102">
        <f t="shared" si="6"/>
        <v>0.7351431787397218</v>
      </c>
      <c r="P70" s="102">
        <f t="shared" si="6"/>
        <v>0.7350525051342659</v>
      </c>
      <c r="Q70" s="102">
        <f t="shared" si="6"/>
        <v>0.7402603191584203</v>
      </c>
      <c r="R70" s="102">
        <f t="shared" si="6"/>
        <v>0.7393039010639265</v>
      </c>
    </row>
    <row r="71" spans="1:18" ht="23.6">
      <c r="A71" s="75">
        <v>180000</v>
      </c>
      <c r="B71" s="73">
        <v>0</v>
      </c>
      <c r="C71" s="74">
        <v>50000</v>
      </c>
      <c r="E71" s="104" t="s">
        <v>45</v>
      </c>
      <c r="F71" s="105">
        <v>35684</v>
      </c>
      <c r="G71" s="105">
        <v>35857</v>
      </c>
      <c r="H71" s="105">
        <v>19328</v>
      </c>
      <c r="I71" s="105">
        <v>19385</v>
      </c>
      <c r="J71" s="105">
        <v>16356</v>
      </c>
      <c r="K71" s="105">
        <v>16472</v>
      </c>
      <c r="L71" s="104" t="s">
        <v>45</v>
      </c>
      <c r="M71" s="106">
        <f t="shared" si="7"/>
        <v>0.18339834816082562</v>
      </c>
      <c r="N71" s="106">
        <f t="shared" si="6"/>
        <v>0.18753268760067782</v>
      </c>
      <c r="O71" s="106">
        <f t="shared" si="6"/>
        <v>0.1843676669782704</v>
      </c>
      <c r="P71" s="106">
        <f t="shared" si="6"/>
        <v>0.18778819700081373</v>
      </c>
      <c r="Q71" s="106">
        <f t="shared" si="6"/>
        <v>0.1822679860925381</v>
      </c>
      <c r="R71" s="106">
        <f t="shared" si="6"/>
        <v>0.18723288169500774</v>
      </c>
    </row>
    <row r="72" spans="1:18" ht="23.6">
      <c r="A72" s="75">
        <v>185000</v>
      </c>
      <c r="B72" s="73">
        <v>0</v>
      </c>
      <c r="C72" s="74">
        <v>55000</v>
      </c>
      <c r="E72" s="96" t="s">
        <v>92</v>
      </c>
      <c r="F72" s="97">
        <v>194571</v>
      </c>
      <c r="G72" s="97">
        <v>191204</v>
      </c>
      <c r="H72" s="97">
        <v>104834</v>
      </c>
      <c r="I72" s="97">
        <v>103228</v>
      </c>
      <c r="J72" s="97">
        <v>89736</v>
      </c>
      <c r="K72" s="97">
        <v>87976</v>
      </c>
      <c r="L72" s="101" t="s">
        <v>92</v>
      </c>
      <c r="M72" s="103">
        <f t="shared" si="7"/>
        <v>1</v>
      </c>
      <c r="N72" s="103">
        <f t="shared" si="6"/>
        <v>1</v>
      </c>
      <c r="O72" s="103">
        <f t="shared" si="6"/>
        <v>1</v>
      </c>
      <c r="P72" s="103">
        <f t="shared" si="6"/>
        <v>1</v>
      </c>
      <c r="Q72" s="103">
        <f t="shared" si="6"/>
        <v>1</v>
      </c>
      <c r="R72" s="103">
        <f t="shared" si="6"/>
        <v>1</v>
      </c>
    </row>
    <row r="73" spans="1:11" ht="15">
      <c r="A73" s="75">
        <v>190000</v>
      </c>
      <c r="B73" s="73">
        <v>0</v>
      </c>
      <c r="C73" s="74">
        <v>60000</v>
      </c>
      <c r="E73" s="96"/>
      <c r="F73" s="148" t="s">
        <v>98</v>
      </c>
      <c r="G73" s="148"/>
      <c r="H73" s="148"/>
      <c r="I73" s="148"/>
      <c r="J73" s="148"/>
      <c r="K73" s="148"/>
    </row>
    <row r="74" spans="1:11" ht="15">
      <c r="A74" s="75">
        <v>195000</v>
      </c>
      <c r="B74" s="73">
        <v>0</v>
      </c>
      <c r="C74" s="74">
        <v>65000</v>
      </c>
      <c r="E74" s="87" t="s">
        <v>84</v>
      </c>
      <c r="F74" s="25" t="s">
        <v>5</v>
      </c>
      <c r="G74" s="25" t="s">
        <v>5</v>
      </c>
      <c r="H74" s="25" t="s">
        <v>91</v>
      </c>
      <c r="I74" s="25" t="s">
        <v>91</v>
      </c>
      <c r="J74" s="25" t="s">
        <v>90</v>
      </c>
      <c r="K74" s="25" t="s">
        <v>90</v>
      </c>
    </row>
    <row r="75" spans="1:11" ht="15">
      <c r="A75" s="75">
        <v>200000</v>
      </c>
      <c r="B75" s="73">
        <v>0</v>
      </c>
      <c r="C75" s="74">
        <v>70000</v>
      </c>
      <c r="E75" s="88" t="s">
        <v>93</v>
      </c>
      <c r="F75" s="89" t="s">
        <v>188</v>
      </c>
      <c r="G75" s="89" t="s">
        <v>191</v>
      </c>
      <c r="H75" s="89" t="s">
        <v>188</v>
      </c>
      <c r="I75" s="89" t="s">
        <v>191</v>
      </c>
      <c r="J75" s="89" t="s">
        <v>188</v>
      </c>
      <c r="K75" s="89" t="s">
        <v>191</v>
      </c>
    </row>
    <row r="76" spans="5:11" ht="23.6">
      <c r="E76" s="93" t="s">
        <v>43</v>
      </c>
      <c r="F76" s="99">
        <f aca="true" t="shared" si="8" ref="F76:K79">F61/F69</f>
        <v>0.4622831524917159</v>
      </c>
      <c r="G76" s="99">
        <f t="shared" si="8"/>
        <v>0.4293041308566676</v>
      </c>
      <c r="H76" s="99">
        <f t="shared" si="8"/>
        <v>0.4528972627088518</v>
      </c>
      <c r="I76" s="99">
        <f t="shared" si="8"/>
        <v>0.415819209039548</v>
      </c>
      <c r="J76" s="99">
        <f t="shared" si="8"/>
        <v>0.4736766398158803</v>
      </c>
      <c r="K76" s="99">
        <f t="shared" si="8"/>
        <v>0.4460776729073186</v>
      </c>
    </row>
    <row r="77" spans="5:11" ht="23.6">
      <c r="E77" s="94" t="s">
        <v>44</v>
      </c>
      <c r="F77" s="100">
        <f t="shared" si="8"/>
        <v>0.10755700507331215</v>
      </c>
      <c r="G77" s="100">
        <f t="shared" si="8"/>
        <v>0.09594873650820684</v>
      </c>
      <c r="H77" s="100">
        <f t="shared" si="8"/>
        <v>0.09727772875901801</v>
      </c>
      <c r="I77" s="100">
        <f t="shared" si="8"/>
        <v>0.08604602124462954</v>
      </c>
      <c r="J77" s="100">
        <f t="shared" si="8"/>
        <v>0.11948274823869452</v>
      </c>
      <c r="K77" s="100">
        <f t="shared" si="8"/>
        <v>0.10750142217985578</v>
      </c>
    </row>
    <row r="78" spans="5:11" ht="23.6">
      <c r="E78" s="95" t="s">
        <v>45</v>
      </c>
      <c r="F78" s="100">
        <f t="shared" si="8"/>
        <v>0.05369353211523372</v>
      </c>
      <c r="G78" s="100">
        <f t="shared" si="8"/>
        <v>0.049502189251750005</v>
      </c>
      <c r="H78" s="100">
        <f t="shared" si="8"/>
        <v>0.0496171357615894</v>
      </c>
      <c r="I78" s="100">
        <f t="shared" si="8"/>
        <v>0.046272891410884705</v>
      </c>
      <c r="J78" s="100">
        <f t="shared" si="8"/>
        <v>0.05851063829787234</v>
      </c>
      <c r="K78" s="100">
        <f t="shared" si="8"/>
        <v>0.053302574065080134</v>
      </c>
    </row>
    <row r="79" spans="5:11" ht="23.6">
      <c r="E79" s="93" t="s">
        <v>92</v>
      </c>
      <c r="F79" s="99">
        <f t="shared" si="8"/>
        <v>0.12573302290680521</v>
      </c>
      <c r="G79" s="99">
        <f t="shared" si="8"/>
        <v>0.11239827618669065</v>
      </c>
      <c r="H79" s="99">
        <f t="shared" si="8"/>
        <v>0.11711849209226015</v>
      </c>
      <c r="I79" s="99">
        <f t="shared" si="8"/>
        <v>0.10402216452900376</v>
      </c>
      <c r="J79" s="99">
        <f t="shared" si="8"/>
        <v>0.13580948560221093</v>
      </c>
      <c r="K79" s="99">
        <f t="shared" si="8"/>
        <v>0.12222651632263344</v>
      </c>
    </row>
  </sheetData>
  <mergeCells count="5">
    <mergeCell ref="E58:K58"/>
    <mergeCell ref="M58:R58"/>
    <mergeCell ref="E66:K66"/>
    <mergeCell ref="M66:R66"/>
    <mergeCell ref="F73:K7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 topLeftCell="A1">
      <selection activeCell="B142" sqref="A89:XFD142"/>
    </sheetView>
  </sheetViews>
  <sheetFormatPr defaultColWidth="9.140625" defaultRowHeight="15"/>
  <cols>
    <col min="1" max="13" width="9.140625" style="33" customWidth="1"/>
    <col min="14" max="16384" width="9.140625" style="30" customWidth="1"/>
  </cols>
  <sheetData>
    <row r="1" ht="18">
      <c r="A1" s="127" t="s">
        <v>105</v>
      </c>
    </row>
    <row r="2" ht="15">
      <c r="A2" s="111" t="s">
        <v>205</v>
      </c>
    </row>
    <row r="3" ht="18">
      <c r="A3" s="127" t="s">
        <v>106</v>
      </c>
    </row>
    <row r="4" ht="15">
      <c r="A4" s="111" t="s">
        <v>205</v>
      </c>
    </row>
    <row r="5" spans="1:12" ht="40.5" customHeight="1">
      <c r="A5" s="130"/>
      <c r="B5" s="150" t="s">
        <v>46</v>
      </c>
      <c r="C5" s="150"/>
      <c r="D5" s="150"/>
      <c r="E5" s="151" t="s">
        <v>59</v>
      </c>
      <c r="F5" s="150"/>
      <c r="G5" s="150"/>
      <c r="I5" s="57"/>
      <c r="J5" s="149" t="s">
        <v>47</v>
      </c>
      <c r="K5" s="149"/>
      <c r="L5" s="57"/>
    </row>
    <row r="6" spans="1:12" ht="84">
      <c r="A6" s="130"/>
      <c r="B6" s="49" t="s">
        <v>206</v>
      </c>
      <c r="C6" s="49" t="s">
        <v>207</v>
      </c>
      <c r="D6" s="49" t="s">
        <v>58</v>
      </c>
      <c r="E6" s="48" t="s">
        <v>208</v>
      </c>
      <c r="F6" s="49" t="s">
        <v>209</v>
      </c>
      <c r="G6" s="49" t="s">
        <v>58</v>
      </c>
      <c r="I6" s="31"/>
      <c r="J6" s="31" t="s">
        <v>188</v>
      </c>
      <c r="K6" s="31" t="s">
        <v>191</v>
      </c>
      <c r="L6" s="31"/>
    </row>
    <row r="7" spans="1:12" ht="15">
      <c r="A7" s="47" t="s">
        <v>39</v>
      </c>
      <c r="B7" s="46">
        <v>17.7</v>
      </c>
      <c r="C7" s="46">
        <v>16.6</v>
      </c>
      <c r="D7" s="46">
        <f>C7-B7</f>
        <v>-1.0999999999999979</v>
      </c>
      <c r="E7" s="46">
        <v>3.1</v>
      </c>
      <c r="F7" s="46">
        <v>3.3</v>
      </c>
      <c r="G7" s="46">
        <f>F7-E7</f>
        <v>0.19999999999999973</v>
      </c>
      <c r="I7" s="47" t="s">
        <v>39</v>
      </c>
      <c r="J7" s="46">
        <v>11.6</v>
      </c>
      <c r="K7" s="46">
        <v>10.4</v>
      </c>
      <c r="L7" s="46">
        <f>K7-J7</f>
        <v>-1.1999999999999993</v>
      </c>
    </row>
    <row r="8" spans="1:12" ht="15">
      <c r="A8" s="40"/>
      <c r="B8" s="41"/>
      <c r="C8" s="41"/>
      <c r="D8" s="41"/>
      <c r="E8" s="41"/>
      <c r="F8" s="41"/>
      <c r="G8" s="41"/>
      <c r="I8" s="40"/>
      <c r="J8" s="41"/>
      <c r="K8" s="41"/>
      <c r="L8" s="41"/>
    </row>
    <row r="9" spans="1:12" ht="15">
      <c r="A9" s="35" t="s">
        <v>24</v>
      </c>
      <c r="B9" s="32">
        <v>46.8</v>
      </c>
      <c r="C9" s="32">
        <v>47.7</v>
      </c>
      <c r="D9" s="32">
        <f>C9-B9</f>
        <v>0.9000000000000057</v>
      </c>
      <c r="E9" s="32">
        <v>3.5</v>
      </c>
      <c r="F9" s="32">
        <v>4</v>
      </c>
      <c r="G9" s="32">
        <f aca="true" t="shared" si="0" ref="G9:G36">F9-E9</f>
        <v>0.5</v>
      </c>
      <c r="I9" s="35" t="s">
        <v>13</v>
      </c>
      <c r="J9" s="32">
        <v>21.6</v>
      </c>
      <c r="K9" s="32">
        <v>19.7</v>
      </c>
      <c r="L9" s="32">
        <f aca="true" t="shared" si="1" ref="L9:L20">K9-J9</f>
        <v>-1.9000000000000021</v>
      </c>
    </row>
    <row r="10" spans="1:12" ht="15">
      <c r="A10" s="35" t="s">
        <v>25</v>
      </c>
      <c r="B10" s="32">
        <v>27.4</v>
      </c>
      <c r="C10" s="32">
        <v>27.6</v>
      </c>
      <c r="D10" s="32">
        <f>C10-B10</f>
        <v>0.20000000000000284</v>
      </c>
      <c r="E10" s="32">
        <v>3</v>
      </c>
      <c r="F10" s="32">
        <v>3.6</v>
      </c>
      <c r="G10" s="32">
        <f t="shared" si="0"/>
        <v>0.6000000000000001</v>
      </c>
      <c r="I10" s="35" t="s">
        <v>27</v>
      </c>
      <c r="J10" s="32">
        <v>17.2</v>
      </c>
      <c r="K10" s="32">
        <v>14.4</v>
      </c>
      <c r="L10" s="32">
        <f t="shared" si="1"/>
        <v>-2.799999999999999</v>
      </c>
    </row>
    <row r="11" spans="1:12" ht="15">
      <c r="A11" s="35" t="s">
        <v>40</v>
      </c>
      <c r="B11" s="32">
        <v>26.7</v>
      </c>
      <c r="C11" s="32"/>
      <c r="D11" s="32"/>
      <c r="E11" s="32">
        <v>2.5</v>
      </c>
      <c r="F11" s="32">
        <v>2.6</v>
      </c>
      <c r="G11" s="32">
        <f t="shared" si="0"/>
        <v>0.10000000000000009</v>
      </c>
      <c r="I11" s="35" t="s">
        <v>26</v>
      </c>
      <c r="J11" s="32">
        <v>16.2</v>
      </c>
      <c r="K11" s="32">
        <v>14.1</v>
      </c>
      <c r="L11" s="32">
        <f t="shared" si="1"/>
        <v>-2.0999999999999996</v>
      </c>
    </row>
    <row r="12" spans="1:12" ht="15">
      <c r="A12" s="35" t="s">
        <v>6</v>
      </c>
      <c r="B12" s="32">
        <v>24.2</v>
      </c>
      <c r="C12" s="32">
        <v>23.5</v>
      </c>
      <c r="D12" s="32">
        <f aca="true" t="shared" si="2" ref="D12:D36">C12-B12</f>
        <v>-0.6999999999999993</v>
      </c>
      <c r="E12" s="32">
        <v>3.5</v>
      </c>
      <c r="F12" s="32">
        <v>3.4</v>
      </c>
      <c r="G12" s="32">
        <f t="shared" si="0"/>
        <v>-0.10000000000000009</v>
      </c>
      <c r="I12" s="35" t="s">
        <v>16</v>
      </c>
      <c r="J12" s="32">
        <v>15</v>
      </c>
      <c r="K12" s="32">
        <v>13.3</v>
      </c>
      <c r="L12" s="32">
        <f t="shared" si="1"/>
        <v>-1.6999999999999993</v>
      </c>
    </row>
    <row r="13" spans="1:12" ht="15">
      <c r="A13" s="35" t="s">
        <v>32</v>
      </c>
      <c r="B13" s="32">
        <v>21.3</v>
      </c>
      <c r="C13" s="32">
        <v>21.1</v>
      </c>
      <c r="D13" s="32">
        <f t="shared" si="2"/>
        <v>-0.1999999999999993</v>
      </c>
      <c r="E13" s="32">
        <v>3.5</v>
      </c>
      <c r="F13" s="32">
        <v>4.1</v>
      </c>
      <c r="G13" s="32">
        <f t="shared" si="0"/>
        <v>0.5999999999999996</v>
      </c>
      <c r="I13" s="35" t="s">
        <v>15</v>
      </c>
      <c r="J13" s="32">
        <v>13</v>
      </c>
      <c r="K13" s="32">
        <v>12.4</v>
      </c>
      <c r="L13" s="32">
        <f t="shared" si="1"/>
        <v>-0.5999999999999996</v>
      </c>
    </row>
    <row r="14" spans="1:12" ht="15">
      <c r="A14" s="35" t="s">
        <v>9</v>
      </c>
      <c r="B14" s="32">
        <v>20.8</v>
      </c>
      <c r="C14" s="32">
        <v>19.9</v>
      </c>
      <c r="D14" s="32">
        <f t="shared" si="2"/>
        <v>-0.9000000000000021</v>
      </c>
      <c r="E14" s="32">
        <v>2.8</v>
      </c>
      <c r="F14" s="32">
        <v>2.8</v>
      </c>
      <c r="G14" s="32">
        <f t="shared" si="0"/>
        <v>0</v>
      </c>
      <c r="I14" s="35" t="s">
        <v>14</v>
      </c>
      <c r="J14" s="32">
        <v>13.4</v>
      </c>
      <c r="K14" s="32">
        <v>12.3</v>
      </c>
      <c r="L14" s="32">
        <f t="shared" si="1"/>
        <v>-1.0999999999999996</v>
      </c>
    </row>
    <row r="15" spans="1:12" ht="15">
      <c r="A15" s="35" t="s">
        <v>17</v>
      </c>
      <c r="B15" s="32">
        <v>18.7</v>
      </c>
      <c r="C15" s="32">
        <v>18.1</v>
      </c>
      <c r="D15" s="32">
        <f t="shared" si="2"/>
        <v>-0.5999999999999979</v>
      </c>
      <c r="E15" s="32">
        <v>2.9</v>
      </c>
      <c r="F15" s="32">
        <v>3.5</v>
      </c>
      <c r="G15" s="32">
        <f t="shared" si="0"/>
        <v>0.6000000000000001</v>
      </c>
      <c r="I15" s="35" t="s">
        <v>32</v>
      </c>
      <c r="J15" s="32">
        <v>12.5</v>
      </c>
      <c r="K15" s="32">
        <v>12.1</v>
      </c>
      <c r="L15" s="32">
        <f t="shared" si="1"/>
        <v>-0.40000000000000036</v>
      </c>
    </row>
    <row r="16" spans="1:12" ht="15">
      <c r="A16" s="35" t="s">
        <v>21</v>
      </c>
      <c r="B16" s="32">
        <v>16.5</v>
      </c>
      <c r="C16" s="32">
        <v>17.8</v>
      </c>
      <c r="D16" s="32">
        <f t="shared" si="2"/>
        <v>1.3000000000000007</v>
      </c>
      <c r="E16" s="32">
        <v>1.4</v>
      </c>
      <c r="F16" s="32">
        <v>1.5</v>
      </c>
      <c r="G16" s="32">
        <f t="shared" si="0"/>
        <v>0.10000000000000009</v>
      </c>
      <c r="I16" s="35" t="s">
        <v>17</v>
      </c>
      <c r="J16" s="32">
        <v>13</v>
      </c>
      <c r="K16" s="32">
        <v>11.5</v>
      </c>
      <c r="L16" s="32">
        <f t="shared" si="1"/>
        <v>-1.5</v>
      </c>
    </row>
    <row r="17" spans="1:12" ht="15">
      <c r="A17" s="35" t="s">
        <v>11</v>
      </c>
      <c r="B17" s="32">
        <v>18.3</v>
      </c>
      <c r="C17" s="32">
        <v>17</v>
      </c>
      <c r="D17" s="32">
        <f t="shared" si="2"/>
        <v>-1.3000000000000007</v>
      </c>
      <c r="E17" s="32">
        <v>4.5</v>
      </c>
      <c r="F17" s="32">
        <v>4.8</v>
      </c>
      <c r="G17" s="32">
        <f t="shared" si="0"/>
        <v>0.2999999999999998</v>
      </c>
      <c r="I17" s="35" t="s">
        <v>24</v>
      </c>
      <c r="J17" s="32">
        <v>12.9</v>
      </c>
      <c r="K17" s="32">
        <v>11.4</v>
      </c>
      <c r="L17" s="32">
        <f t="shared" si="1"/>
        <v>-1.5</v>
      </c>
    </row>
    <row r="18" spans="1:12" ht="15">
      <c r="A18" s="35" t="s">
        <v>15</v>
      </c>
      <c r="B18" s="32">
        <v>17.4</v>
      </c>
      <c r="C18" s="32">
        <v>16.9</v>
      </c>
      <c r="D18" s="32">
        <f t="shared" si="2"/>
        <v>-0.5</v>
      </c>
      <c r="E18" s="32">
        <v>4.8</v>
      </c>
      <c r="F18" s="32">
        <v>4.8</v>
      </c>
      <c r="G18" s="32">
        <f t="shared" si="0"/>
        <v>0</v>
      </c>
      <c r="I18" s="35" t="s">
        <v>31</v>
      </c>
      <c r="J18" s="32">
        <v>12.6</v>
      </c>
      <c r="K18" s="32">
        <v>11.4</v>
      </c>
      <c r="L18" s="32">
        <f t="shared" si="1"/>
        <v>-1.1999999999999993</v>
      </c>
    </row>
    <row r="19" spans="1:12" ht="15">
      <c r="A19" s="35" t="s">
        <v>14</v>
      </c>
      <c r="B19" s="32">
        <v>17.5</v>
      </c>
      <c r="C19" s="32">
        <v>16.9</v>
      </c>
      <c r="D19" s="32">
        <f t="shared" si="2"/>
        <v>-0.6000000000000014</v>
      </c>
      <c r="E19" s="32">
        <v>5</v>
      </c>
      <c r="F19" s="32">
        <v>4.9</v>
      </c>
      <c r="G19" s="32">
        <f t="shared" si="0"/>
        <v>-0.09999999999999964</v>
      </c>
      <c r="I19" s="35" t="s">
        <v>18</v>
      </c>
      <c r="J19" s="32">
        <v>12.5</v>
      </c>
      <c r="K19" s="32">
        <v>11.1</v>
      </c>
      <c r="L19" s="32">
        <f t="shared" si="1"/>
        <v>-1.4000000000000004</v>
      </c>
    </row>
    <row r="20" spans="1:12" ht="15">
      <c r="A20" s="35" t="s">
        <v>13</v>
      </c>
      <c r="B20" s="32">
        <v>14.2</v>
      </c>
      <c r="C20" s="32">
        <v>13.9</v>
      </c>
      <c r="D20" s="32">
        <f t="shared" si="2"/>
        <v>-0.29999999999999893</v>
      </c>
      <c r="E20" s="32">
        <v>6.2</v>
      </c>
      <c r="F20" s="32">
        <v>6.5</v>
      </c>
      <c r="G20" s="32">
        <f t="shared" si="0"/>
        <v>0.2999999999999998</v>
      </c>
      <c r="I20" s="35" t="s">
        <v>29</v>
      </c>
      <c r="J20" s="32">
        <v>10.7</v>
      </c>
      <c r="K20" s="32">
        <v>9.5</v>
      </c>
      <c r="L20" s="32">
        <f t="shared" si="1"/>
        <v>-1.1999999999999993</v>
      </c>
    </row>
    <row r="21" spans="1:12" ht="15">
      <c r="A21" s="35" t="s">
        <v>31</v>
      </c>
      <c r="B21" s="32">
        <v>13.8</v>
      </c>
      <c r="C21" s="32">
        <v>13.3</v>
      </c>
      <c r="D21" s="32">
        <f t="shared" si="2"/>
        <v>-0.5</v>
      </c>
      <c r="E21" s="32">
        <v>3.7</v>
      </c>
      <c r="F21" s="32">
        <v>3.8</v>
      </c>
      <c r="G21" s="32">
        <f t="shared" si="0"/>
        <v>0.09999999999999964</v>
      </c>
      <c r="I21" s="35" t="s">
        <v>40</v>
      </c>
      <c r="J21" s="32">
        <v>9.1</v>
      </c>
      <c r="K21" s="32"/>
      <c r="L21" s="32"/>
    </row>
    <row r="22" spans="1:12" ht="15">
      <c r="A22" s="35" t="s">
        <v>10</v>
      </c>
      <c r="B22" s="32">
        <v>11.2</v>
      </c>
      <c r="C22" s="32">
        <v>11.4</v>
      </c>
      <c r="D22" s="32">
        <f t="shared" si="2"/>
        <v>0.20000000000000107</v>
      </c>
      <c r="E22" s="32">
        <v>0.7</v>
      </c>
      <c r="F22" s="32">
        <v>1.2</v>
      </c>
      <c r="G22" s="32">
        <f t="shared" si="0"/>
        <v>0.5</v>
      </c>
      <c r="I22" s="35" t="s">
        <v>9</v>
      </c>
      <c r="J22" s="32">
        <v>8.5</v>
      </c>
      <c r="K22" s="32">
        <v>8.7</v>
      </c>
      <c r="L22" s="32">
        <f aca="true" t="shared" si="3" ref="L22:L36">K22-J22</f>
        <v>0.1999999999999993</v>
      </c>
    </row>
    <row r="23" spans="1:12" ht="15">
      <c r="A23" s="35" t="s">
        <v>23</v>
      </c>
      <c r="B23" s="32">
        <v>12.1</v>
      </c>
      <c r="C23" s="32">
        <v>10.4</v>
      </c>
      <c r="D23" s="32">
        <f t="shared" si="2"/>
        <v>-1.6999999999999993</v>
      </c>
      <c r="E23" s="32">
        <v>1.8</v>
      </c>
      <c r="F23" s="32">
        <v>1.2</v>
      </c>
      <c r="G23" s="32">
        <f t="shared" si="0"/>
        <v>-0.6000000000000001</v>
      </c>
      <c r="I23" s="35" t="s">
        <v>6</v>
      </c>
      <c r="J23" s="32">
        <v>8.6</v>
      </c>
      <c r="K23" s="32">
        <v>7.9</v>
      </c>
      <c r="L23" s="32">
        <f t="shared" si="3"/>
        <v>-0.6999999999999993</v>
      </c>
    </row>
    <row r="24" spans="1:12" ht="15">
      <c r="A24" s="35" t="s">
        <v>18</v>
      </c>
      <c r="B24" s="32">
        <v>10</v>
      </c>
      <c r="C24" s="32">
        <v>9.7</v>
      </c>
      <c r="D24" s="32">
        <f t="shared" si="2"/>
        <v>-0.3000000000000007</v>
      </c>
      <c r="E24" s="32">
        <v>5</v>
      </c>
      <c r="F24" s="32">
        <v>5.4</v>
      </c>
      <c r="G24" s="32">
        <f t="shared" si="0"/>
        <v>0.40000000000000036</v>
      </c>
      <c r="I24" s="35" t="s">
        <v>12</v>
      </c>
      <c r="J24" s="32">
        <v>8.6</v>
      </c>
      <c r="K24" s="32">
        <v>6.6</v>
      </c>
      <c r="L24" s="32">
        <f t="shared" si="3"/>
        <v>-2</v>
      </c>
    </row>
    <row r="25" spans="1:12" ht="15">
      <c r="A25" s="35" t="s">
        <v>29</v>
      </c>
      <c r="B25" s="32">
        <v>7.7</v>
      </c>
      <c r="C25" s="32">
        <v>8.5</v>
      </c>
      <c r="D25" s="32">
        <f t="shared" si="2"/>
        <v>0.7999999999999998</v>
      </c>
      <c r="E25" s="32">
        <v>1.1</v>
      </c>
      <c r="F25" s="32">
        <v>1.8</v>
      </c>
      <c r="G25" s="32">
        <f t="shared" si="0"/>
        <v>0.7</v>
      </c>
      <c r="I25" s="35" t="s">
        <v>23</v>
      </c>
      <c r="J25" s="32">
        <v>7.8</v>
      </c>
      <c r="K25" s="32">
        <v>6.4</v>
      </c>
      <c r="L25" s="32">
        <f t="shared" si="3"/>
        <v>-1.3999999999999995</v>
      </c>
    </row>
    <row r="26" spans="1:12" ht="15">
      <c r="A26" s="35" t="s">
        <v>12</v>
      </c>
      <c r="B26" s="32">
        <v>9.2</v>
      </c>
      <c r="C26" s="32">
        <v>8.2</v>
      </c>
      <c r="D26" s="32">
        <f t="shared" si="2"/>
        <v>-1</v>
      </c>
      <c r="E26" s="32">
        <v>5.9</v>
      </c>
      <c r="F26" s="32">
        <v>5.4</v>
      </c>
      <c r="G26" s="32">
        <f t="shared" si="0"/>
        <v>-0.5</v>
      </c>
      <c r="I26" s="35" t="s">
        <v>11</v>
      </c>
      <c r="J26" s="32">
        <v>7.4</v>
      </c>
      <c r="K26" s="32">
        <v>6.4</v>
      </c>
      <c r="L26" s="32">
        <f t="shared" si="3"/>
        <v>-1</v>
      </c>
    </row>
    <row r="27" spans="1:12" ht="15">
      <c r="A27" s="35" t="s">
        <v>27</v>
      </c>
      <c r="B27" s="32">
        <v>7.7</v>
      </c>
      <c r="C27" s="32">
        <v>7.7</v>
      </c>
      <c r="D27" s="32">
        <f t="shared" si="2"/>
        <v>0</v>
      </c>
      <c r="E27" s="32">
        <v>3.1</v>
      </c>
      <c r="F27" s="32">
        <v>3.4</v>
      </c>
      <c r="G27" s="32">
        <f t="shared" si="0"/>
        <v>0.2999999999999998</v>
      </c>
      <c r="I27" s="35" t="s">
        <v>21</v>
      </c>
      <c r="J27" s="32">
        <v>7.6</v>
      </c>
      <c r="K27" s="32">
        <v>6.2</v>
      </c>
      <c r="L27" s="32">
        <f t="shared" si="3"/>
        <v>-1.3999999999999995</v>
      </c>
    </row>
    <row r="28" spans="1:12" ht="15">
      <c r="A28" s="35" t="s">
        <v>19</v>
      </c>
      <c r="B28" s="32">
        <v>8.4</v>
      </c>
      <c r="C28" s="32">
        <v>7.3</v>
      </c>
      <c r="D28" s="32">
        <f t="shared" si="2"/>
        <v>-1.1000000000000005</v>
      </c>
      <c r="E28" s="32">
        <v>2.6</v>
      </c>
      <c r="F28" s="32">
        <v>2.6</v>
      </c>
      <c r="G28" s="32">
        <f t="shared" si="0"/>
        <v>0</v>
      </c>
      <c r="I28" s="35" t="s">
        <v>8</v>
      </c>
      <c r="J28" s="32">
        <v>6</v>
      </c>
      <c r="K28" s="32">
        <v>5.7</v>
      </c>
      <c r="L28" s="32">
        <f t="shared" si="3"/>
        <v>-0.2999999999999998</v>
      </c>
    </row>
    <row r="29" spans="1:12" ht="15">
      <c r="A29" s="35" t="s">
        <v>20</v>
      </c>
      <c r="B29" s="32">
        <v>5.8</v>
      </c>
      <c r="C29" s="32">
        <v>6.1</v>
      </c>
      <c r="D29" s="32">
        <f t="shared" si="2"/>
        <v>0.2999999999999998</v>
      </c>
      <c r="E29" s="32">
        <v>0.7</v>
      </c>
      <c r="F29" s="32">
        <v>0.8</v>
      </c>
      <c r="G29" s="32">
        <f t="shared" si="0"/>
        <v>0.10000000000000009</v>
      </c>
      <c r="I29" s="35" t="s">
        <v>25</v>
      </c>
      <c r="J29" s="32">
        <v>5.3</v>
      </c>
      <c r="K29" s="32">
        <v>5.2</v>
      </c>
      <c r="L29" s="32">
        <f t="shared" si="3"/>
        <v>-0.09999999999999964</v>
      </c>
    </row>
    <row r="30" spans="1:12" ht="15">
      <c r="A30" s="35" t="s">
        <v>8</v>
      </c>
      <c r="B30" s="32">
        <v>6</v>
      </c>
      <c r="C30" s="32">
        <v>5.6</v>
      </c>
      <c r="D30" s="32">
        <f t="shared" si="2"/>
        <v>-0.40000000000000036</v>
      </c>
      <c r="E30" s="32">
        <v>0.3</v>
      </c>
      <c r="F30" s="32">
        <v>0.3</v>
      </c>
      <c r="G30" s="32">
        <f t="shared" si="0"/>
        <v>0</v>
      </c>
      <c r="I30" s="35" t="s">
        <v>30</v>
      </c>
      <c r="J30" s="32">
        <v>6.7</v>
      </c>
      <c r="K30" s="32">
        <v>5.1</v>
      </c>
      <c r="L30" s="32">
        <f t="shared" si="3"/>
        <v>-1.6000000000000005</v>
      </c>
    </row>
    <row r="31" spans="1:12" ht="15">
      <c r="A31" s="35" t="s">
        <v>26</v>
      </c>
      <c r="B31" s="32">
        <v>5.7</v>
      </c>
      <c r="C31" s="36">
        <v>5.6</v>
      </c>
      <c r="D31" s="36">
        <f t="shared" si="2"/>
        <v>-0.10000000000000053</v>
      </c>
      <c r="E31" s="36">
        <v>1</v>
      </c>
      <c r="F31" s="36">
        <v>1</v>
      </c>
      <c r="G31" s="36">
        <f t="shared" si="0"/>
        <v>0</v>
      </c>
      <c r="I31" s="35" t="s">
        <v>22</v>
      </c>
      <c r="J31" s="32">
        <v>5.4</v>
      </c>
      <c r="K31" s="32">
        <v>5</v>
      </c>
      <c r="L31" s="32">
        <f t="shared" si="3"/>
        <v>-0.40000000000000036</v>
      </c>
    </row>
    <row r="32" spans="1:12" ht="15">
      <c r="A32" s="35" t="s">
        <v>28</v>
      </c>
      <c r="B32" s="32">
        <v>5.9</v>
      </c>
      <c r="C32" s="32">
        <v>5.4</v>
      </c>
      <c r="D32" s="32">
        <f t="shared" si="2"/>
        <v>-0.5</v>
      </c>
      <c r="E32" s="32">
        <v>2.3</v>
      </c>
      <c r="F32" s="32">
        <v>1.9</v>
      </c>
      <c r="G32" s="32">
        <f t="shared" si="0"/>
        <v>-0.3999999999999999</v>
      </c>
      <c r="I32" s="35" t="s">
        <v>7</v>
      </c>
      <c r="J32" s="32">
        <v>3.9</v>
      </c>
      <c r="K32" s="32">
        <v>3</v>
      </c>
      <c r="L32" s="32">
        <f t="shared" si="3"/>
        <v>-0.8999999999999999</v>
      </c>
    </row>
    <row r="33" spans="1:12" ht="15">
      <c r="A33" s="35" t="s">
        <v>22</v>
      </c>
      <c r="B33" s="32">
        <v>4.2</v>
      </c>
      <c r="C33" s="32">
        <v>4.7</v>
      </c>
      <c r="D33" s="32">
        <f t="shared" si="2"/>
        <v>0.5</v>
      </c>
      <c r="E33" s="32">
        <v>0.7</v>
      </c>
      <c r="F33" s="32">
        <v>0.6</v>
      </c>
      <c r="G33" s="32">
        <f t="shared" si="0"/>
        <v>-0.09999999999999998</v>
      </c>
      <c r="I33" s="35" t="s">
        <v>10</v>
      </c>
      <c r="J33" s="36">
        <v>2.5</v>
      </c>
      <c r="K33" s="36">
        <v>2.4</v>
      </c>
      <c r="L33" s="32">
        <f t="shared" si="3"/>
        <v>-0.10000000000000009</v>
      </c>
    </row>
    <row r="34" spans="1:12" ht="15">
      <c r="A34" s="35" t="s">
        <v>30</v>
      </c>
      <c r="B34" s="32">
        <v>4.7</v>
      </c>
      <c r="C34" s="32">
        <v>4.4</v>
      </c>
      <c r="D34" s="32">
        <f t="shared" si="2"/>
        <v>-0.2999999999999998</v>
      </c>
      <c r="E34" s="32">
        <v>1.2</v>
      </c>
      <c r="F34" s="32">
        <v>1.1</v>
      </c>
      <c r="G34" s="32">
        <f t="shared" si="0"/>
        <v>-0.09999999999999987</v>
      </c>
      <c r="I34" s="35" t="s">
        <v>19</v>
      </c>
      <c r="J34" s="32">
        <v>2.6</v>
      </c>
      <c r="K34" s="32">
        <v>1.9</v>
      </c>
      <c r="L34" s="32">
        <f t="shared" si="3"/>
        <v>-0.7000000000000002</v>
      </c>
    </row>
    <row r="35" spans="1:12" ht="15">
      <c r="A35" s="35" t="s">
        <v>16</v>
      </c>
      <c r="B35" s="32">
        <v>4.2</v>
      </c>
      <c r="C35" s="32">
        <v>4.3</v>
      </c>
      <c r="D35" s="32">
        <f t="shared" si="2"/>
        <v>0.09999999999999964</v>
      </c>
      <c r="E35" s="32">
        <v>1.5</v>
      </c>
      <c r="F35" s="32">
        <v>1.4</v>
      </c>
      <c r="G35" s="32">
        <f t="shared" si="0"/>
        <v>-0.10000000000000009</v>
      </c>
      <c r="I35" s="35" t="s">
        <v>20</v>
      </c>
      <c r="J35" s="32">
        <v>0.9</v>
      </c>
      <c r="K35" s="32">
        <v>1</v>
      </c>
      <c r="L35" s="32">
        <f t="shared" si="3"/>
        <v>0.09999999999999998</v>
      </c>
    </row>
    <row r="36" spans="1:12" ht="15">
      <c r="A36" s="35" t="s">
        <v>7</v>
      </c>
      <c r="B36" s="32">
        <v>1.8</v>
      </c>
      <c r="C36" s="32">
        <v>1.8</v>
      </c>
      <c r="D36" s="32">
        <f t="shared" si="2"/>
        <v>0</v>
      </c>
      <c r="E36" s="32">
        <v>0.6</v>
      </c>
      <c r="F36" s="32">
        <v>0.5</v>
      </c>
      <c r="G36" s="32">
        <f t="shared" si="0"/>
        <v>-0.09999999999999998</v>
      </c>
      <c r="I36" s="35" t="s">
        <v>28</v>
      </c>
      <c r="J36" s="32">
        <v>1.1</v>
      </c>
      <c r="K36" s="32">
        <v>0.9</v>
      </c>
      <c r="L36" s="32">
        <f t="shared" si="3"/>
        <v>-0.20000000000000007</v>
      </c>
    </row>
    <row r="37" spans="1:12" ht="15">
      <c r="A37" s="35"/>
      <c r="B37" s="32"/>
      <c r="C37" s="32"/>
      <c r="D37" s="32"/>
      <c r="E37" s="32"/>
      <c r="F37" s="32"/>
      <c r="G37" s="32"/>
      <c r="I37" s="35"/>
      <c r="J37" s="32"/>
      <c r="K37" s="32"/>
      <c r="L37" s="32"/>
    </row>
    <row r="38" spans="1:12" ht="15">
      <c r="A38" s="35" t="s">
        <v>35</v>
      </c>
      <c r="B38" s="32">
        <v>39.3</v>
      </c>
      <c r="C38" s="32">
        <v>39.6</v>
      </c>
      <c r="D38" s="32">
        <f>C38-B38</f>
        <v>0.30000000000000426</v>
      </c>
      <c r="E38" s="32">
        <v>7</v>
      </c>
      <c r="F38" s="32">
        <v>8</v>
      </c>
      <c r="G38" s="32">
        <f>F38-E38</f>
        <v>1</v>
      </c>
      <c r="I38" s="35" t="s">
        <v>35</v>
      </c>
      <c r="J38" s="32">
        <v>7.5</v>
      </c>
      <c r="K38" s="32">
        <v>7.8</v>
      </c>
      <c r="L38" s="32">
        <f>K38-J38</f>
        <v>0.2999999999999998</v>
      </c>
    </row>
    <row r="39" spans="1:12" ht="15">
      <c r="A39" s="35" t="s">
        <v>34</v>
      </c>
      <c r="B39" s="32">
        <v>23.5</v>
      </c>
      <c r="C39" s="32">
        <v>23.1</v>
      </c>
      <c r="D39" s="32">
        <f>C39-B39</f>
        <v>-0.3999999999999986</v>
      </c>
      <c r="E39" s="32">
        <v>3</v>
      </c>
      <c r="F39" s="32">
        <v>3.7</v>
      </c>
      <c r="G39" s="32">
        <f>F39-E39</f>
        <v>0.7000000000000002</v>
      </c>
      <c r="I39" s="35" t="s">
        <v>48</v>
      </c>
      <c r="J39" s="36">
        <v>6</v>
      </c>
      <c r="K39" s="36">
        <v>6.7</v>
      </c>
      <c r="L39" s="36">
        <f>K39-J39</f>
        <v>0.7000000000000002</v>
      </c>
    </row>
    <row r="40" spans="1:12" ht="15">
      <c r="A40" s="35" t="s">
        <v>48</v>
      </c>
      <c r="B40" s="32">
        <v>19</v>
      </c>
      <c r="C40" s="36">
        <v>20.7</v>
      </c>
      <c r="D40" s="36">
        <f>C40-B40</f>
        <v>1.6999999999999993</v>
      </c>
      <c r="E40" s="36">
        <v>2.9</v>
      </c>
      <c r="F40" s="36">
        <v>3.6</v>
      </c>
      <c r="G40" s="32">
        <f>F40-E40</f>
        <v>0.7000000000000002</v>
      </c>
      <c r="I40" s="35" t="s">
        <v>34</v>
      </c>
      <c r="J40" s="32">
        <v>6.5</v>
      </c>
      <c r="K40" s="32">
        <v>6.5</v>
      </c>
      <c r="L40" s="32">
        <f>K40-J40</f>
        <v>0</v>
      </c>
    </row>
    <row r="41" spans="1:12" ht="15">
      <c r="A41" s="35"/>
      <c r="B41" s="32"/>
      <c r="C41" s="32"/>
      <c r="D41" s="32"/>
      <c r="E41" s="32"/>
      <c r="F41" s="32"/>
      <c r="G41" s="32"/>
      <c r="I41" s="35"/>
      <c r="J41" s="32"/>
      <c r="K41" s="32"/>
      <c r="L41" s="32"/>
    </row>
    <row r="42" spans="1:12" ht="15">
      <c r="A42" s="35" t="s">
        <v>33</v>
      </c>
      <c r="B42" s="32">
        <v>22.7</v>
      </c>
      <c r="C42" s="32">
        <v>21.9</v>
      </c>
      <c r="D42" s="32">
        <f aca="true" t="shared" si="4" ref="D42">C42-B42</f>
        <v>-0.8000000000000007</v>
      </c>
      <c r="E42" s="32">
        <v>4.1</v>
      </c>
      <c r="F42" s="32">
        <v>4.3</v>
      </c>
      <c r="G42" s="32">
        <f aca="true" t="shared" si="5" ref="G42">F42-E42</f>
        <v>0.20000000000000018</v>
      </c>
      <c r="I42" s="35" t="s">
        <v>33</v>
      </c>
      <c r="J42" s="32">
        <v>3.8</v>
      </c>
      <c r="K42" s="32">
        <v>4</v>
      </c>
      <c r="L42" s="32">
        <f aca="true" t="shared" si="6" ref="L42">K42-J42</f>
        <v>0.20000000000000018</v>
      </c>
    </row>
    <row r="43" spans="1:12" ht="15">
      <c r="A43" s="35"/>
      <c r="B43" s="32"/>
      <c r="C43" s="32"/>
      <c r="D43" s="32"/>
      <c r="E43" s="32"/>
      <c r="F43" s="32"/>
      <c r="G43" s="32"/>
      <c r="I43" s="35"/>
      <c r="J43" s="32"/>
      <c r="K43" s="32"/>
      <c r="L43" s="32"/>
    </row>
    <row r="44" spans="1:12" ht="15">
      <c r="A44" s="35" t="s">
        <v>38</v>
      </c>
      <c r="B44" s="32">
        <v>9.2</v>
      </c>
      <c r="C44" s="32">
        <v>11.7</v>
      </c>
      <c r="D44" s="32">
        <f>C44-B44</f>
        <v>2.5</v>
      </c>
      <c r="E44" s="32">
        <v>1</v>
      </c>
      <c r="F44" s="32">
        <v>3.1</v>
      </c>
      <c r="G44" s="32">
        <f>F44-E44</f>
        <v>2.1</v>
      </c>
      <c r="I44" s="35" t="s">
        <v>36</v>
      </c>
      <c r="J44" s="32">
        <v>13.7</v>
      </c>
      <c r="K44" s="32">
        <v>14.9</v>
      </c>
      <c r="L44" s="32">
        <f>K44-J44</f>
        <v>1.200000000000001</v>
      </c>
    </row>
    <row r="45" spans="1:12" ht="15">
      <c r="A45" s="35" t="s">
        <v>37</v>
      </c>
      <c r="B45" s="32">
        <v>9.9</v>
      </c>
      <c r="C45" s="32">
        <v>7.9</v>
      </c>
      <c r="D45" s="32">
        <f>C45-B45</f>
        <v>-2</v>
      </c>
      <c r="E45" s="32">
        <v>4.5</v>
      </c>
      <c r="F45" s="32">
        <v>3.7</v>
      </c>
      <c r="G45" s="32">
        <f>F45-E45</f>
        <v>-0.7999999999999998</v>
      </c>
      <c r="I45" s="35" t="s">
        <v>37</v>
      </c>
      <c r="J45" s="32">
        <v>16.4</v>
      </c>
      <c r="K45" s="32">
        <v>14.9</v>
      </c>
      <c r="L45" s="32">
        <f>K45-J45</f>
        <v>-1.4999999999999982</v>
      </c>
    </row>
    <row r="46" spans="1:12" ht="15">
      <c r="A46" s="35" t="s">
        <v>36</v>
      </c>
      <c r="B46" s="32">
        <v>4.4</v>
      </c>
      <c r="C46" s="32">
        <v>3.5</v>
      </c>
      <c r="D46" s="32">
        <f>C46-B46</f>
        <v>-0.9000000000000004</v>
      </c>
      <c r="E46" s="32">
        <v>2.2</v>
      </c>
      <c r="F46" s="32">
        <v>2</v>
      </c>
      <c r="G46" s="32">
        <f>F46-E46</f>
        <v>-0.20000000000000018</v>
      </c>
      <c r="I46" s="35" t="s">
        <v>38</v>
      </c>
      <c r="J46" s="32">
        <v>6.6</v>
      </c>
      <c r="K46" s="32">
        <v>6.9</v>
      </c>
      <c r="L46" s="32">
        <f>K46-J46</f>
        <v>0.3000000000000007</v>
      </c>
    </row>
    <row r="47" spans="1:12" ht="15">
      <c r="A47" s="37"/>
      <c r="B47" s="38"/>
      <c r="C47" s="39"/>
      <c r="D47" s="39"/>
      <c r="E47" s="39"/>
      <c r="F47" s="39"/>
      <c r="G47" s="29"/>
      <c r="I47" s="37"/>
      <c r="J47" s="38"/>
      <c r="K47" s="39"/>
      <c r="L47" s="38"/>
    </row>
    <row r="48" ht="15">
      <c r="G48" s="29"/>
    </row>
    <row r="49" spans="1:7" ht="15">
      <c r="A49" s="29" t="s">
        <v>76</v>
      </c>
      <c r="G49" s="29"/>
    </row>
    <row r="50" spans="1:7" ht="15">
      <c r="A50" s="34" t="s">
        <v>60</v>
      </c>
      <c r="B50" s="29"/>
      <c r="G50" s="29"/>
    </row>
    <row r="51" ht="15">
      <c r="G51" s="29"/>
    </row>
    <row r="52" ht="15"/>
    <row r="53" ht="15"/>
    <row r="54" ht="15"/>
    <row r="55" ht="15"/>
    <row r="56" spans="9:13" ht="15">
      <c r="I56" s="30"/>
      <c r="J56" s="30"/>
      <c r="K56" s="30"/>
      <c r="L56" s="30"/>
      <c r="M56" s="30"/>
    </row>
    <row r="57" spans="10:13" ht="15">
      <c r="J57" s="30"/>
      <c r="K57" s="30"/>
      <c r="L57" s="30"/>
      <c r="M57" s="30"/>
    </row>
    <row r="58" spans="1:13" ht="15">
      <c r="A58" s="128"/>
      <c r="B58" s="128"/>
      <c r="C58" s="128"/>
      <c r="J58" s="30"/>
      <c r="K58" s="30"/>
      <c r="L58" s="30"/>
      <c r="M58" s="30"/>
    </row>
    <row r="59" spans="2:13" ht="15">
      <c r="B59" s="129"/>
      <c r="C59" s="129"/>
      <c r="J59" s="30"/>
      <c r="K59" s="30"/>
      <c r="L59" s="30"/>
      <c r="M59" s="30"/>
    </row>
    <row r="60" spans="2:13" ht="15">
      <c r="B60" s="129"/>
      <c r="C60" s="129"/>
      <c r="J60" s="30"/>
      <c r="K60" s="30"/>
      <c r="L60" s="30"/>
      <c r="M60" s="30"/>
    </row>
    <row r="61" spans="2:13" ht="15">
      <c r="B61" s="129"/>
      <c r="C61" s="129"/>
      <c r="J61" s="30"/>
      <c r="K61" s="30"/>
      <c r="L61" s="30"/>
      <c r="M61" s="30"/>
    </row>
    <row r="62" spans="2:13" ht="15">
      <c r="B62" s="129"/>
      <c r="C62" s="129"/>
      <c r="J62" s="30"/>
      <c r="K62" s="30"/>
      <c r="L62" s="30"/>
      <c r="M62" s="30"/>
    </row>
    <row r="63" spans="2:13" ht="15">
      <c r="B63" s="129"/>
      <c r="C63" s="129"/>
      <c r="J63" s="30"/>
      <c r="K63" s="30"/>
      <c r="L63" s="30"/>
      <c r="M63" s="30"/>
    </row>
    <row r="64" spans="2:13" ht="15">
      <c r="B64" s="129"/>
      <c r="C64" s="129"/>
      <c r="J64" s="30"/>
      <c r="K64" s="30"/>
      <c r="L64" s="30"/>
      <c r="M64" s="30"/>
    </row>
    <row r="65" spans="2:13" ht="15">
      <c r="B65" s="129"/>
      <c r="C65" s="129"/>
      <c r="J65" s="30"/>
      <c r="K65" s="30"/>
      <c r="L65" s="30"/>
      <c r="M65" s="30"/>
    </row>
    <row r="66" spans="2:13" ht="15">
      <c r="B66" s="129"/>
      <c r="C66" s="129"/>
      <c r="J66" s="30"/>
      <c r="K66" s="30"/>
      <c r="L66" s="30"/>
      <c r="M66" s="30"/>
    </row>
    <row r="67" spans="2:13" ht="15">
      <c r="B67" s="129"/>
      <c r="C67" s="129"/>
      <c r="J67" s="30"/>
      <c r="K67" s="30"/>
      <c r="L67" s="30"/>
      <c r="M67" s="30"/>
    </row>
    <row r="68" spans="2:13" ht="15">
      <c r="B68" s="129"/>
      <c r="C68" s="129"/>
      <c r="J68" s="30"/>
      <c r="K68" s="30"/>
      <c r="L68" s="30"/>
      <c r="M68" s="30"/>
    </row>
    <row r="69" spans="2:13" ht="15">
      <c r="B69" s="129"/>
      <c r="C69" s="129"/>
      <c r="J69" s="30"/>
      <c r="K69" s="30"/>
      <c r="L69" s="30"/>
      <c r="M69" s="30"/>
    </row>
    <row r="70" spans="2:13" ht="15">
      <c r="B70" s="129"/>
      <c r="C70" s="129"/>
      <c r="J70" s="30"/>
      <c r="K70" s="30"/>
      <c r="L70" s="30"/>
      <c r="M70" s="30"/>
    </row>
    <row r="71" spans="2:13" ht="15">
      <c r="B71" s="129"/>
      <c r="C71" s="129"/>
      <c r="J71" s="30"/>
      <c r="K71" s="30"/>
      <c r="L71" s="30"/>
      <c r="M71" s="30"/>
    </row>
    <row r="72" spans="2:13" ht="15">
      <c r="B72" s="129"/>
      <c r="C72" s="129"/>
      <c r="J72" s="30"/>
      <c r="K72" s="30"/>
      <c r="L72" s="30"/>
      <c r="M72" s="30"/>
    </row>
    <row r="73" spans="2:13" ht="15">
      <c r="B73" s="129"/>
      <c r="C73" s="129"/>
      <c r="J73" s="30"/>
      <c r="K73" s="30"/>
      <c r="L73" s="30"/>
      <c r="M73" s="30"/>
    </row>
    <row r="74" spans="2:13" ht="15">
      <c r="B74" s="129"/>
      <c r="C74" s="129"/>
      <c r="J74" s="30"/>
      <c r="K74" s="30"/>
      <c r="L74" s="30"/>
      <c r="M74" s="30"/>
    </row>
    <row r="75" spans="2:13" ht="15">
      <c r="B75" s="129"/>
      <c r="C75" s="129"/>
      <c r="J75" s="30"/>
      <c r="K75" s="30"/>
      <c r="L75" s="30"/>
      <c r="M75" s="30"/>
    </row>
    <row r="76" spans="2:13" ht="15">
      <c r="B76" s="129"/>
      <c r="C76" s="129"/>
      <c r="J76" s="30"/>
      <c r="K76" s="30"/>
      <c r="L76" s="30"/>
      <c r="M76" s="30"/>
    </row>
    <row r="77" spans="2:13" ht="15">
      <c r="B77" s="129"/>
      <c r="C77" s="129"/>
      <c r="J77" s="30"/>
      <c r="K77" s="30"/>
      <c r="L77" s="30"/>
      <c r="M77" s="30"/>
    </row>
    <row r="78" spans="2:13" ht="15">
      <c r="B78" s="129"/>
      <c r="C78" s="129"/>
      <c r="J78" s="30"/>
      <c r="K78" s="30"/>
      <c r="L78" s="30"/>
      <c r="M78" s="30"/>
    </row>
    <row r="79" spans="2:13" ht="15">
      <c r="B79" s="129"/>
      <c r="C79" s="129"/>
      <c r="J79" s="30"/>
      <c r="K79" s="30"/>
      <c r="L79" s="30"/>
      <c r="M79" s="30"/>
    </row>
    <row r="80" spans="2:13" ht="15">
      <c r="B80" s="129"/>
      <c r="C80" s="129"/>
      <c r="J80" s="30"/>
      <c r="K80" s="30"/>
      <c r="L80" s="30"/>
      <c r="M80" s="30"/>
    </row>
    <row r="81" spans="2:13" ht="15">
      <c r="B81" s="129"/>
      <c r="C81" s="129"/>
      <c r="J81" s="30"/>
      <c r="K81" s="30"/>
      <c r="L81" s="30"/>
      <c r="M81" s="30"/>
    </row>
    <row r="82" spans="2:13" ht="15">
      <c r="B82" s="129"/>
      <c r="C82" s="129"/>
      <c r="J82" s="30"/>
      <c r="K82" s="30"/>
      <c r="L82" s="30"/>
      <c r="M82" s="30"/>
    </row>
    <row r="83" spans="2:13" ht="15">
      <c r="B83" s="129"/>
      <c r="C83" s="129"/>
      <c r="J83" s="30"/>
      <c r="K83" s="30"/>
      <c r="L83" s="30"/>
      <c r="M83" s="30"/>
    </row>
    <row r="84" spans="2:13" ht="15">
      <c r="B84" s="129"/>
      <c r="C84" s="129"/>
      <c r="J84" s="30"/>
      <c r="K84" s="30"/>
      <c r="L84" s="30"/>
      <c r="M84" s="30"/>
    </row>
    <row r="85" spans="2:13" ht="15">
      <c r="B85" s="129"/>
      <c r="C85" s="129"/>
      <c r="J85" s="30"/>
      <c r="K85" s="30"/>
      <c r="L85" s="30"/>
      <c r="M85" s="30"/>
    </row>
    <row r="86" spans="2:13" ht="15">
      <c r="B86" s="129"/>
      <c r="C86" s="129"/>
      <c r="J86" s="30"/>
      <c r="K86" s="30"/>
      <c r="L86" s="30"/>
      <c r="M86" s="30"/>
    </row>
    <row r="87" spans="2:13" ht="15">
      <c r="B87" s="129"/>
      <c r="C87" s="129"/>
      <c r="J87" s="30"/>
      <c r="K87" s="30"/>
      <c r="L87" s="30"/>
      <c r="M87" s="30"/>
    </row>
    <row r="88" spans="2:13" ht="15">
      <c r="B88" s="129"/>
      <c r="C88" s="129"/>
      <c r="J88" s="30"/>
      <c r="K88" s="30"/>
      <c r="L88" s="30"/>
      <c r="M88" s="30"/>
    </row>
  </sheetData>
  <autoFilter ref="I8:L8">
    <sortState ref="I9:L88">
      <sortCondition descending="1" sortBy="value" ref="K9:K88"/>
    </sortState>
  </autoFilter>
  <mergeCells count="3">
    <mergeCell ref="J5:K5"/>
    <mergeCell ref="B5:D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2021-01-05T01:05:25Z</dcterms:modified>
  <cp:category/>
  <cp:version/>
  <cp:contentType/>
  <cp:contentStatus/>
</cp:coreProperties>
</file>