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18870" windowHeight="7515" tabRatio="697" activeTab="0"/>
  </bookViews>
  <sheets>
    <sheet name="Figure 1" sheetId="117" r:id="rId1"/>
    <sheet name="Figure 2" sheetId="127" r:id="rId2"/>
    <sheet name="Figure 3" sheetId="126" r:id="rId3"/>
    <sheet name="Figure 4" sheetId="130" r:id="rId4"/>
    <sheet name="Table 1" sheetId="113" r:id="rId5"/>
    <sheet name="Figure 5" sheetId="131" r:id="rId6"/>
    <sheet name="Figure 6" sheetId="128" r:id="rId7"/>
    <sheet name="Table 2" sheetId="132" r:id="rId8"/>
    <sheet name="Figure 7" sheetId="134" r:id="rId9"/>
    <sheet name="Figure 8" sheetId="133" r:id="rId10"/>
  </sheets>
  <definedNames>
    <definedName name="_xlnm._FilterDatabase" localSheetId="1" hidden="1">'Figure 2'!$B$103:$D$103</definedName>
    <definedName name="_xlnm._FilterDatabase" localSheetId="3" hidden="1">'Figure 4'!$B$103:$E$103</definedName>
    <definedName name="_xlnm._FilterDatabase" localSheetId="5" hidden="1">'Figure 5'!$B$74:$E$74</definedName>
    <definedName name="_xlnm._FilterDatabase" localSheetId="6" hidden="1">'Figure 6'!$B$106:$E$106</definedName>
    <definedName name="_xlnm._FilterDatabase" localSheetId="9" hidden="1">'Figure 8'!$B$102:$E$102</definedName>
  </definedNames>
  <calcPr calcId="145621"/>
</workbook>
</file>

<file path=xl/sharedStrings.xml><?xml version="1.0" encoding="utf-8"?>
<sst xmlns="http://schemas.openxmlformats.org/spreadsheetml/2006/main" count="2678" uniqueCount="203">
  <si>
    <t>Deprived of three items (cannot pay for three items out of nine)</t>
  </si>
  <si>
    <t>Two adults with three or more dependent children</t>
  </si>
  <si>
    <t>Two or more adults without dependent children</t>
  </si>
  <si>
    <t>STOP</t>
  </si>
  <si>
    <t>(%)</t>
  </si>
  <si>
    <t>Bookmark:</t>
  </si>
  <si>
    <t>:</t>
  </si>
  <si>
    <t>Bookmark</t>
  </si>
  <si>
    <t>Single female</t>
  </si>
  <si>
    <t>Single male</t>
  </si>
  <si>
    <t>Single person with dependent children</t>
  </si>
  <si>
    <t>Two adults with one dependent child</t>
  </si>
  <si>
    <t>(million)</t>
  </si>
  <si>
    <t>(%)</t>
  </si>
  <si>
    <t>Severely deprived (cannot pay for at least four items out of nine)</t>
  </si>
  <si>
    <t xml:space="preserve">(%)   </t>
  </si>
  <si>
    <t xml:space="preserve"> </t>
  </si>
  <si>
    <t>Two adults, at least one aged 65 years or over</t>
  </si>
  <si>
    <t>Foreign country</t>
  </si>
  <si>
    <t>Reporting country</t>
  </si>
  <si>
    <t>EU-28 (¹)</t>
  </si>
  <si>
    <t>Single person</t>
  </si>
  <si>
    <t>Population at risk of poverty but not severely materially deprived and not living in a household with low work intensity</t>
  </si>
  <si>
    <t>Population at risk of poverty, not severely materially deprived but living in a household with low work intensity</t>
  </si>
  <si>
    <t>Population at risk of poverty, severely materially deprived but not living in a household with low work intensity</t>
  </si>
  <si>
    <t>Population at risk of poverty, severely materially deprived and living in a household with low work intensity</t>
  </si>
  <si>
    <t>Population not at risk of poverty, not severely materially deprived but living in a household with low work intensity</t>
  </si>
  <si>
    <t>Population not at risk of poverty but severely materially deprived and not living in a household with low work intensity</t>
  </si>
  <si>
    <t>Population not at risk of poverty but severely materially deprived and living in a household with low work intensity</t>
  </si>
  <si>
    <t>Population neither at risk of poverty, nor severely materially deprived nor living in a household with low work intensity</t>
  </si>
  <si>
    <r>
      <t>Source:</t>
    </r>
    <r>
      <rPr>
        <sz val="9"/>
        <rFont val="Arial"/>
        <family val="2"/>
      </rPr>
      <t xml:space="preserve"> Eurostat (online data code: ilc_mdes03)</t>
    </r>
  </si>
  <si>
    <r>
      <t>Source:</t>
    </r>
    <r>
      <rPr>
        <sz val="9"/>
        <rFont val="Arial"/>
        <family val="2"/>
      </rPr>
      <t xml:space="preserve"> Eurostat (online data code: ilc_mddd13)</t>
    </r>
  </si>
  <si>
    <r>
      <t>Source:</t>
    </r>
    <r>
      <rPr>
        <sz val="9"/>
        <rFont val="Arial"/>
        <family val="2"/>
      </rPr>
      <t xml:space="preserve"> Eurostat (online data code: ilc_mddd15)</t>
    </r>
  </si>
  <si>
    <r>
      <t>Source:</t>
    </r>
    <r>
      <rPr>
        <sz val="9"/>
        <rFont val="Arial"/>
        <family val="2"/>
      </rPr>
      <t xml:space="preserve"> Eurostat (online data code: ilc_lvhl13)</t>
    </r>
  </si>
  <si>
    <r>
      <t>Source:</t>
    </r>
    <r>
      <rPr>
        <sz val="9"/>
        <rFont val="Arial"/>
        <family val="2"/>
      </rPr>
      <t xml:space="preserve"> Eurostat (online data code: ilc_pees01)</t>
    </r>
  </si>
  <si>
    <r>
      <t>Source:</t>
    </r>
    <r>
      <rPr>
        <sz val="9"/>
        <rFont val="Arial"/>
        <family val="2"/>
      </rPr>
      <t xml:space="preserve"> Eurostat (online data code: ilc_peps01)</t>
    </r>
  </si>
  <si>
    <t>(%)</t>
  </si>
  <si>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Eurostat (online data code: ilc_sip8)</t>
    </r>
  </si>
  <si>
    <t>EU-28</t>
  </si>
  <si>
    <t>Serbia</t>
  </si>
  <si>
    <t>Bulgaria (²)</t>
  </si>
  <si>
    <t>Portugal</t>
  </si>
  <si>
    <t>Greece</t>
  </si>
  <si>
    <t>Hungary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</si>
  <si>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</si>
  <si>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</si>
  <si>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</si>
  <si>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</si>
  <si>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</si>
  <si>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</si>
  <si>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</si>
  <si>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</si>
  <si>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</si>
  <si>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</si>
  <si>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</si>
  <si>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</si>
  <si>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</si>
  <si>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</si>
  <si>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</si>
  <si>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</si>
  <si>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</si>
  <si>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</si>
  <si>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</si>
  <si>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Poland (²)</t>
  </si>
  <si>
    <t>Romania</t>
  </si>
  <si>
    <t>Slovakia</t>
  </si>
  <si>
    <t>Slovakia (²)</t>
  </si>
  <si>
    <t>Slovenia</t>
  </si>
  <si>
    <t>Spain</t>
  </si>
  <si>
    <t>Sweden</t>
  </si>
  <si>
    <t>United Kingdom</t>
  </si>
  <si>
    <t>Switzerland</t>
  </si>
  <si>
    <t>Norway</t>
  </si>
  <si>
    <t>Iceland</t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</si>
  <si>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</si>
  <si>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</si>
  <si>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t>FYR of Macedonia (²)</t>
  </si>
  <si>
    <t>(¹) The sum of the data for the seven groups at risk of poverty or social exclusion differs slightly from the total (published elsewhere) due to rounding estimates.</t>
  </si>
  <si>
    <t>(¹) Estimated data for foreign country.</t>
  </si>
  <si>
    <t>(²) Unreliable data for foreign country.</t>
  </si>
  <si>
    <t>(³) No data available for foreign country.</t>
  </si>
  <si>
    <t>Romania (²)(³)</t>
  </si>
  <si>
    <t>Last update</t>
  </si>
  <si>
    <t>Extracted on</t>
  </si>
  <si>
    <t>Source of data</t>
  </si>
  <si>
    <t>Eurostat</t>
  </si>
  <si>
    <t>UNIT</t>
  </si>
  <si>
    <t>Percentage of total population</t>
  </si>
  <si>
    <t>AGE</t>
  </si>
  <si>
    <t>Total</t>
  </si>
  <si>
    <t>SEX</t>
  </si>
  <si>
    <t>N_ITEM</t>
  </si>
  <si>
    <t>3 items</t>
  </si>
  <si>
    <t>4 items or more</t>
  </si>
  <si>
    <t>GEO/TIME</t>
  </si>
  <si>
    <t>2013</t>
  </si>
  <si>
    <t>European Union (28 countries)</t>
  </si>
  <si>
    <t>Euro area (18 countries)</t>
  </si>
  <si>
    <t>Germany (until 1990 former territory of the FRG)</t>
  </si>
  <si>
    <t>Turkey</t>
  </si>
  <si>
    <t>Former Yugoslav Republic of Macedonia, the</t>
  </si>
  <si>
    <t>Special value:</t>
  </si>
  <si>
    <t>not available</t>
  </si>
  <si>
    <t>2014</t>
  </si>
  <si>
    <t/>
  </si>
  <si>
    <t>b</t>
  </si>
  <si>
    <t>Available flags: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</si>
  <si>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</si>
  <si>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</si>
  <si>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</si>
  <si>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</si>
  <si>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</si>
  <si>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</si>
  <si>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</si>
  <si>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</si>
  <si>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</si>
  <si>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</si>
  <si>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 (phased out)</t>
  </si>
  <si>
    <t>n</t>
  </si>
  <si>
    <t>not significant</t>
  </si>
  <si>
    <t>p</t>
  </si>
  <si>
    <t>provisional</t>
  </si>
  <si>
    <t>r</t>
  </si>
  <si>
    <t>revised</t>
  </si>
  <si>
    <t>s</t>
  </si>
  <si>
    <t>Eurostat estimate (phased out)</t>
  </si>
  <si>
    <t>u</t>
  </si>
  <si>
    <t>low reliability</t>
  </si>
  <si>
    <t>z</t>
  </si>
  <si>
    <t>not applicable</t>
  </si>
  <si>
    <t>Figure 1: Material deprivation rate — proportion of persons who cannot afford to pay for selected items, 2014 (¹)</t>
  </si>
  <si>
    <t>Severe material deprivation rate by age and sex [ilc_mddd11]</t>
  </si>
  <si>
    <t>(¹) Break in series, 2014.</t>
  </si>
  <si>
    <t>Estonia (¹)</t>
  </si>
  <si>
    <t>Bulgaria (¹)</t>
  </si>
  <si>
    <t>Serbia (²)</t>
  </si>
  <si>
    <t>Figure 2: Severe material deprivation rate, 2013–14</t>
  </si>
  <si>
    <t>http://appsso.eurostat.ec.europa.eu/nui/show.do?query=BOOKMARK_DS-056352_QID_68F2924A_UID_-3F171EB0&amp;layout=TIME,C,X,0;GEO,L,Y,0;HHTYP,L,Z,0;INCGRP,L,Z,1;UNIT,L,Z,2;INDICATORS,C,Z,3;&amp;zSelection=DS-056352UNIT,PC_POP;DS-056352INCGRP,TOTAL;DS-056352INDICATORS,OBS_FLAG;DS-056352HHTYP,TOTAL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</si>
  <si>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Inability to face unexpected financial expenses (source: SILC) [ilc_mdes04]</t>
  </si>
  <si>
    <t>HHTYP</t>
  </si>
  <si>
    <t>INCGRP</t>
  </si>
  <si>
    <t>Euro area (19 countries)</t>
  </si>
  <si>
    <t>(²) 2014 data is provisional.</t>
  </si>
  <si>
    <t>Netherlands (²)</t>
  </si>
  <si>
    <t>http://appsso.eurostat.ec.europa.eu/nui/show.do?query=BOOKMARK_DS-056350_QID_-40B4169F_UID_-3F171EB0&amp;layout=TIME,C,X,0;GEO,L,Y,0;HHTYP,L,Z,0;INCGRP,L,Z,1;UNIT,L,Z,2;INDICATORS,C,Z,3;&amp;zSelection=DS-056350INCGRP,TOTAL;DS-056350HHTYP,TOTAL;DS-056350UNIT,PC_POP;DS-056350INDICATORS,OBS_FLAG;&amp;rankName1=HHTYP_1_2_-1_2&amp;rankName2=UNIT_1_2_-1_2&amp;rankName3=INDICATORS_1_2_-1_2&amp;rankName4=INCGRP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</si>
  <si>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Inability to afford a meal with meat, chicken, fish (or vegetarian equivalent) every second day (source: SILC) [ilc_mdes03]</t>
  </si>
  <si>
    <t>Severe material deprivation rate by income quintile and household type [ilc_mddd13]</t>
  </si>
  <si>
    <t>QUANTILE</t>
  </si>
  <si>
    <t>TIME</t>
  </si>
  <si>
    <t>GEO/HHTYP</t>
  </si>
  <si>
    <t>Figure 3: Population unable to face unexpected financial expenses, 2013–14</t>
  </si>
  <si>
    <t>Table 1: Severe material deprivation, by household type, 2014</t>
  </si>
  <si>
    <t>Severe material deprivation rate by broad group of citizenship (population aged 18 and over) [ilc_mddd15]</t>
  </si>
  <si>
    <t>18 years or over</t>
  </si>
  <si>
    <t>GEO/CITIZEN</t>
  </si>
  <si>
    <t>bu</t>
  </si>
  <si>
    <t>Figure 5: Severe material deprivation rate for population aged 18 and over, by citizenship, 2014</t>
  </si>
  <si>
    <t>People living in households with very low work intensity by age and sex (population aged 0 to 59 years) [ilc_lvhl11]</t>
  </si>
  <si>
    <t>Percentage of total population aged less than 60</t>
  </si>
  <si>
    <t>Less than 60 years</t>
  </si>
  <si>
    <t>(¹) Break in time series, 2014.</t>
  </si>
  <si>
    <t>Figure 6: People aged less than 60 living in households with very low work intensity, 2013–14</t>
  </si>
  <si>
    <t>People living in households with very low work intensity by income quintile and household type (population aged 0 to 59 years) [ilc_lvhl13]</t>
  </si>
  <si>
    <t>Table 2: Proportion of population aged less than 60 living in households with very low work intensity, by household type, 2014</t>
  </si>
  <si>
    <t>Intersections of Europe 2020 Poverty Target Indicators by age and sex [ilc_pees01]</t>
  </si>
  <si>
    <t>Thousand persons</t>
  </si>
  <si>
    <t>GEO</t>
  </si>
  <si>
    <t>INDIC_IL/TIME</t>
  </si>
  <si>
    <t>Figure 7: Number of persons at risk of poverty or social exclusion analysed, by type of risks, EU-28, 2014 (¹)</t>
  </si>
  <si>
    <t>People at risk of poverty or social exclusion by age and sex [ilc_peps01]</t>
  </si>
  <si>
    <t>Figure 8: At-risk-of poverty or social exclusion rate, 2013 and 2014</t>
  </si>
  <si>
    <t>Figure 7: Number of persons at-risk-of-poverty or social exclusion analysed by type of risks, EU-28, 2014 (¹) (²)</t>
  </si>
  <si>
    <r>
      <t>Source:</t>
    </r>
    <r>
      <rPr>
        <sz val="9"/>
        <rFont val="Arial"/>
        <family val="2"/>
      </rPr>
      <t xml:space="preserve"> Eurostat (online data code: ilc_lvhl11)</t>
    </r>
  </si>
  <si>
    <t>EA-19</t>
  </si>
  <si>
    <t>EA-19 (¹)</t>
  </si>
  <si>
    <t>EU-19</t>
  </si>
  <si>
    <t>FYR of Macedonia</t>
  </si>
  <si>
    <t>(¹) Countries sorted in descending order by material deprivation rate.</t>
  </si>
  <si>
    <t>Material deprivation rate for the 'Economic strain' and 'Durables' dimensions, by number of item of deprivation (source: SILC) [ilc_sip8]</t>
  </si>
  <si>
    <t xml:space="preserve">Germany </t>
  </si>
  <si>
    <r>
      <t xml:space="preserve">Severely deprived (cannot pay for at least </t>
    </r>
    <r>
      <rPr>
        <b/>
        <sz val="9"/>
        <color rgb="FFFF0000"/>
        <rFont val="Arial"/>
        <family val="2"/>
      </rPr>
      <t>four</t>
    </r>
    <r>
      <rPr>
        <b/>
        <sz val="9"/>
        <rFont val="Arial"/>
        <family val="2"/>
      </rPr>
      <t xml:space="preserve"> items out of nine)</t>
    </r>
  </si>
  <si>
    <r>
      <t xml:space="preserve">Deprived of three items (cannot pay for </t>
    </r>
    <r>
      <rPr>
        <b/>
        <sz val="9"/>
        <color rgb="FFFF0000"/>
        <rFont val="Arial"/>
        <family val="2"/>
      </rPr>
      <t>three</t>
    </r>
    <r>
      <rPr>
        <b/>
        <sz val="9"/>
        <rFont val="Arial"/>
        <family val="2"/>
      </rPr>
      <t xml:space="preserve"> items out of nine)</t>
    </r>
  </si>
  <si>
    <t>Switzerland (¹)</t>
  </si>
  <si>
    <t>http://appsso.eurostat.ec.europa.eu/nui/show.do?query=BOOKMARK_DS-127823_QID_19EC21DC_UID_-3F171EB0&amp;layout=HHTYP,L,X,0;GEO,L,Y,0;QUANTILE,L,Z,0;TIME,C,Z,1;INDICATORS,C,Z,2;&amp;zSelection=DS-127823INDICATORS,OBS_FLAG;DS-127823QUANTILE,TOTAL;DS-127823TIME,2014;&amp;rankName1=TIME_1_0_-1_2&amp;rankName2=INDICATORS_1_2_-1_2&amp;rankName3=QUANTILE_1_2_-1_2&amp;rankName4=HHTYP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</si>
  <si>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-120916_QID_-3A708928_UID_-3F171EB0&amp;layout=N_ITEM,L,X,0;TIME,C,X,1;GEO,L,Y,0;UNIT,L,Z,0;AGE,L,Z,1;SEX,L,Z,2;INDICATORS,C,Z,3;&amp;zSelection=DS-120916UNIT,PC_POP;DS-120916AGE,TOTAL;DS-120916INDICATORS,OBS_FLAG;DS-120916SEX,T;&amp;rankName1=UNIT_1_2_-1_2&amp;rankName2=AGE_1_2_-1_2&amp;rankName3=INDICATORS_1_2_-1_2&amp;rankName4=SEX_1_2_-1_2&amp;rankName5=N-ITEM_1_2_0_0&amp;rankName6=TIME_1_0_1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</si>
  <si>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-127819_QID_5574B219_UID_-3F171EB0&amp;layout=TIME,C,X,0;GEO,L,Y,0;UNIT,L,Z,0;AGE,L,Z,1;SEX,L,Z,2;INDICATORS,C,Z,3;&amp;zSelection=DS-127819AGE,TOTAL;DS-127819SEX,T;DS-127819INDICATORS,OBS_FLAG;DS-127819UNIT,PC_POP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</si>
  <si>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-147524_QID_5A7B7DC6_UID_-3F171EB0&amp;layout=TIME,C,X,0;CITIZEN,L,X,1;GEO,L,Y,0;AGE,L,Z,0;SEX,L,Z,1;INDICATORS,C,Z,2;&amp;zSelection=DS-147524SEX,T;DS-147524AGE,Y_GE18;DS-147524INDICATORS,OBS_FLAG;&amp;rankName1=AGE_1_2_-1_2&amp;rankName2=INDICATORS_1_2_-1_2&amp;rankName3=SEX_1_2_-1_2&amp;rankName4=TIME_1_0_0_0&amp;rankName5=CITIZEN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</si>
  <si>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-127837_QID_-A645557_UID_-3F171EB0&amp;layout=TIME,C,X,0;GEO,L,Y,0;UNIT,L,Z,0;AGE,L,Z,1;SEX,L,Z,2;INDICATORS,C,Z,3;&amp;zSelection=DS-127837SEX,T;DS-127837INDICATORS,OBS_FLAG;DS-127837AGE,Y_LT60;DS-127837UNIT,PC_Y_LT60;&amp;rankName1=UNIT_1_2_-1_2&amp;rankName2=AGE_1_2_-1_2&amp;rankName3=INDICATORS_1_2_-1_2&amp;rankName4=SEX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</si>
  <si>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-127841_QID_560B6CE6_UID_-3F171EB0&amp;layout=HHTYP,L,X,0;GEO,L,Y,0;QUANTILE,L,Z,0;TIME,C,Z,1;INDICATORS,C,Z,2;&amp;zSelection=DS-127841QUANTILE,TOTAL;DS-127841TIME,2014;DS-127841INDICATORS,OBS_FLAG;&amp;rankName1=TIME_1_0_-1_2&amp;rankName2=INDICATORS_1_2_-1_2&amp;rankName3=QUANTILE_1_2_-1_2&amp;rankName4=HHTYP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</si>
  <si>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-163751_QID_4DCDCFEE_UID_-3F171EB0&amp;layout=GEO,L,X,0;TIME,C,X,1;INDIC_IL,L,Y,0;UNIT,L,Z,0;AGE,L,Z,1;SEX,L,Z,2;INDICATORS,C,Z,3;&amp;zSelection=DS-163751SEX,T;DS-163751AGE,TOTAL;DS-163751INDICATORS,OBS_FLAG;DS-163751UNIT,THS_PER;&amp;rankName1=UNIT_1_2_-1_2&amp;rankName2=AGE_1_2_-1_2&amp;rankName3=INDICATORS_1_2_-1_2&amp;rankName4=SEX_1_2_-1_2&amp;rankName5=GEO_1_2_0_0&amp;rankName6=TIME_1_0_1_0&amp;rankName7=INDIC-IL_1_2_0_1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</si>
  <si>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-127829_QID_-8FECCB9_UID_-3F171EB0&amp;layout=TIME,C,X,0;GEO,L,Y,0;UNIT,L,Z,0;AGE,L,Z,1;SEX,L,Z,2;INDICATORS,C,Z,3;&amp;zSelection=DS-127829UNIT,PC_POP;DS-127829AGE,TOTAL;DS-127829SEX,T;DS-127829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</si>
  <si>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r>
      <t xml:space="preserve">Population at risk of poverty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</si>
  <si>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</si>
  <si>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at risk of poverty, severely materially deprived but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</si>
  <si>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poverty,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severely materially deprived but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</si>
  <si>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</si>
  <si>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not</t>
    </r>
    <r>
      <rPr>
        <sz val="9"/>
        <rFont val="Arial"/>
        <family val="2"/>
      </rPr>
      <t xml:space="preserve"> at risk of poverty but severely materially deprived and living in a household with low work intensity</t>
    </r>
  </si>
  <si>
    <r>
      <t xml:space="preserve">Population </t>
    </r>
    <r>
      <rPr>
        <sz val="9"/>
        <color rgb="FFFF0000"/>
        <rFont val="Arial"/>
        <family val="2"/>
      </rPr>
      <t>neither</t>
    </r>
    <r>
      <rPr>
        <sz val="9"/>
        <rFont val="Arial"/>
        <family val="2"/>
      </rPr>
      <t xml:space="preserve"> at risk of poverty, nor severely materially deprived </t>
    </r>
    <r>
      <rPr>
        <sz val="9"/>
        <color rgb="FFFF0000"/>
        <rFont val="Arial"/>
        <family val="2"/>
      </rPr>
      <t>nor</t>
    </r>
    <r>
      <rPr>
        <sz val="9"/>
        <rFont val="Arial"/>
        <family val="2"/>
      </rPr>
      <t xml:space="preserve"> living in a household with low work intensity</t>
    </r>
  </si>
  <si>
    <t>diff</t>
  </si>
  <si>
    <t>Figure 4: Population unable to afford a meal with meat, fish, chicken or a vegetarian equivalent every second day, 2013–14</t>
  </si>
  <si>
    <t>Single women</t>
  </si>
  <si>
    <t>Single men</t>
  </si>
  <si>
    <t>(% of specified population)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</si>
</sst>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_i"/>
    <numFmt numFmtId="167" formatCode="dd\.mm\.yy"/>
    <numFmt numFmtId="168" formatCode="0.0%"/>
    <numFmt numFmtId="169" formatCode="0.0000"/>
  </numFmts>
  <fonts count="2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i/>
      <sz val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9C6500"/>
      <name val="Arial"/>
      <family val="2"/>
    </font>
    <font>
      <sz val="9"/>
      <color theme="0" tint="-0.1499900072813034"/>
      <name val="Arial"/>
      <family val="2"/>
    </font>
    <font>
      <sz val="9"/>
      <color theme="2" tint="-0.24997000396251678"/>
      <name val="Arial"/>
      <family val="2"/>
    </font>
    <font>
      <b/>
      <sz val="9"/>
      <color theme="2" tint="-0.2499700039625167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+mn-cs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2" fillId="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" borderId="1" applyNumberFormat="0" applyFont="0" applyAlignment="0" applyProtection="0"/>
    <xf numFmtId="166" fontId="4" fillId="0" borderId="0" applyFill="0" applyBorder="0" applyProtection="0">
      <alignment horizontal="right"/>
    </xf>
    <xf numFmtId="0" fontId="11" fillId="0" borderId="0">
      <alignment/>
      <protection/>
    </xf>
    <xf numFmtId="0" fontId="0" fillId="0" borderId="0">
      <alignment/>
      <protection/>
    </xf>
  </cellStyleXfs>
  <cellXfs count="283">
    <xf numFmtId="0" fontId="0" fillId="0" borderId="0" xfId="0"/>
    <xf numFmtId="0" fontId="5" fillId="0" borderId="0" xfId="0" applyFont="1" applyFill="1" applyBorder="1"/>
    <xf numFmtId="0" fontId="6" fillId="0" borderId="0" xfId="20" applyFont="1" applyAlignment="1" applyProtection="1">
      <alignment/>
      <protection/>
    </xf>
    <xf numFmtId="164" fontId="7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/>
    <xf numFmtId="0" fontId="13" fillId="0" borderId="0" xfId="0" applyFont="1" applyAlignment="1">
      <alignment horizontal="left" vertical="center"/>
    </xf>
    <xf numFmtId="0" fontId="4" fillId="4" borderId="0" xfId="0" applyFont="1" applyFill="1" applyBorder="1"/>
    <xf numFmtId="0" fontId="5" fillId="0" borderId="0" xfId="0" applyFont="1" applyFill="1" applyBorder="1"/>
    <xf numFmtId="0" fontId="5" fillId="5" borderId="2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 shrinkToFit="1"/>
    </xf>
    <xf numFmtId="0" fontId="4" fillId="6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0" applyFont="1" applyAlignment="1" applyProtection="1">
      <alignment/>
      <protection/>
    </xf>
    <xf numFmtId="1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/>
    <xf numFmtId="164" fontId="7" fillId="4" borderId="0" xfId="0" applyNumberFormat="1" applyFont="1" applyFill="1" applyBorder="1" applyAlignment="1">
      <alignment/>
    </xf>
    <xf numFmtId="0" fontId="7" fillId="0" borderId="0" xfId="0" applyFont="1" applyFill="1" applyBorder="1"/>
    <xf numFmtId="0" fontId="4" fillId="0" borderId="0" xfId="0" applyNumberFormat="1" applyFont="1" applyFill="1" applyBorder="1"/>
    <xf numFmtId="164" fontId="4" fillId="6" borderId="2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4" borderId="5" xfId="0" applyNumberFormat="1" applyFont="1" applyFill="1" applyBorder="1" applyAlignment="1">
      <alignment horizontal="right" vertical="center"/>
    </xf>
    <xf numFmtId="0" fontId="4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4" fillId="4" borderId="0" xfId="0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 wrapText="1"/>
    </xf>
    <xf numFmtId="164" fontId="5" fillId="6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 shrinkToFit="1"/>
    </xf>
    <xf numFmtId="0" fontId="5" fillId="7" borderId="0" xfId="0" applyFont="1" applyFill="1" applyAlignment="1">
      <alignment vertical="center"/>
    </xf>
    <xf numFmtId="0" fontId="6" fillId="0" borderId="0" xfId="20" applyFont="1" applyFill="1" applyAlignment="1" applyProtection="1">
      <alignment/>
      <protection/>
    </xf>
    <xf numFmtId="164" fontId="4" fillId="0" borderId="6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164" fontId="5" fillId="6" borderId="0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4" borderId="4" xfId="0" applyNumberFormat="1" applyFont="1" applyFill="1" applyBorder="1" applyAlignment="1">
      <alignment horizontal="left"/>
    </xf>
    <xf numFmtId="0" fontId="14" fillId="4" borderId="4" xfId="0" applyFont="1" applyFill="1" applyBorder="1" applyAlignment="1">
      <alignment horizontal="left" vertical="center"/>
    </xf>
    <xf numFmtId="164" fontId="4" fillId="4" borderId="6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164" fontId="4" fillId="0" borderId="0" xfId="0" applyNumberFormat="1" applyFont="1" applyFill="1"/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0" xfId="0" applyNumberFormat="1" applyFont="1"/>
    <xf numFmtId="164" fontId="4" fillId="4" borderId="7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165" fontId="5" fillId="4" borderId="6" xfId="23" applyNumberFormat="1" applyFont="1" applyFill="1" applyBorder="1" applyAlignment="1">
      <alignment horizontal="left" vertical="center"/>
      <protection/>
    </xf>
    <xf numFmtId="165" fontId="5" fillId="4" borderId="4" xfId="23" applyNumberFormat="1" applyFont="1" applyFill="1" applyBorder="1" applyAlignment="1">
      <alignment horizontal="left" vertical="center"/>
      <protection/>
    </xf>
    <xf numFmtId="165" fontId="5" fillId="4" borderId="5" xfId="23" applyNumberFormat="1" applyFont="1" applyFill="1" applyBorder="1" applyAlignment="1">
      <alignment horizontal="left" vertical="center"/>
      <protection/>
    </xf>
    <xf numFmtId="0" fontId="5" fillId="6" borderId="3" xfId="0" applyFont="1" applyFill="1" applyBorder="1" applyAlignment="1">
      <alignment horizontal="left"/>
    </xf>
    <xf numFmtId="164" fontId="4" fillId="6" borderId="3" xfId="0" applyNumberFormat="1" applyFont="1" applyFill="1" applyBorder="1" applyAlignment="1">
      <alignment horizontal="center" wrapText="1"/>
    </xf>
    <xf numFmtId="164" fontId="4" fillId="6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/>
    </xf>
    <xf numFmtId="164" fontId="5" fillId="6" borderId="8" xfId="0" applyNumberFormat="1" applyFont="1" applyFill="1" applyBorder="1" applyAlignment="1">
      <alignment horizontal="left"/>
    </xf>
    <xf numFmtId="164" fontId="4" fillId="6" borderId="8" xfId="0" applyNumberFormat="1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right" vertical="center"/>
    </xf>
    <xf numFmtId="0" fontId="13" fillId="4" borderId="4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/>
    </xf>
    <xf numFmtId="164" fontId="4" fillId="6" borderId="4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/>
    </xf>
    <xf numFmtId="164" fontId="4" fillId="6" borderId="5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5" fillId="0" borderId="0" xfId="21" applyFont="1" applyFill="1" applyBorder="1"/>
    <xf numFmtId="164" fontId="4" fillId="6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4" fillId="4" borderId="0" xfId="25" applyFont="1" applyFill="1" applyBorder="1"/>
    <xf numFmtId="0" fontId="4" fillId="4" borderId="0" xfId="0" applyNumberFormat="1" applyFont="1" applyFill="1" applyBorder="1" applyAlignment="1">
      <alignment/>
    </xf>
    <xf numFmtId="166" fontId="4" fillId="6" borderId="8" xfId="26" applyFont="1" applyFill="1" applyBorder="1" applyAlignment="1">
      <alignment horizontal="right"/>
    </xf>
    <xf numFmtId="0" fontId="4" fillId="7" borderId="0" xfId="0" applyFont="1" applyFill="1" applyAlignment="1">
      <alignment vertical="center"/>
    </xf>
    <xf numFmtId="0" fontId="5" fillId="0" borderId="7" xfId="0" applyFont="1" applyBorder="1" applyAlignment="1">
      <alignment horizontal="left"/>
    </xf>
    <xf numFmtId="0" fontId="4" fillId="0" borderId="7" xfId="0" applyFont="1" applyBorder="1"/>
    <xf numFmtId="0" fontId="5" fillId="6" borderId="5" xfId="0" applyFont="1" applyFill="1" applyBorder="1" applyAlignment="1">
      <alignment horizontal="left" vertical="center"/>
    </xf>
    <xf numFmtId="165" fontId="5" fillId="0" borderId="4" xfId="23" applyNumberFormat="1" applyFont="1" applyFill="1" applyBorder="1" applyAlignment="1">
      <alignment horizontal="left" vertical="center"/>
      <protection/>
    </xf>
    <xf numFmtId="166" fontId="4" fillId="0" borderId="0" xfId="0" applyNumberFormat="1" applyFont="1" applyFill="1" applyBorder="1"/>
    <xf numFmtId="165" fontId="5" fillId="0" borderId="7" xfId="23" applyNumberFormat="1" applyFont="1" applyFill="1" applyBorder="1" applyAlignment="1">
      <alignment horizontal="left" vertical="center"/>
      <protection/>
    </xf>
    <xf numFmtId="165" fontId="5" fillId="0" borderId="5" xfId="23" applyNumberFormat="1" applyFont="1" applyFill="1" applyBorder="1" applyAlignment="1">
      <alignment horizontal="left" vertical="center"/>
      <protection/>
    </xf>
    <xf numFmtId="0" fontId="4" fillId="0" borderId="0" xfId="24" applyNumberFormat="1" applyFont="1" applyFill="1" applyBorder="1" applyAlignment="1">
      <alignment/>
      <protection/>
    </xf>
    <xf numFmtId="0" fontId="4" fillId="0" borderId="0" xfId="24" applyFont="1">
      <alignment/>
      <protection/>
    </xf>
    <xf numFmtId="167" fontId="4" fillId="0" borderId="0" xfId="24" applyNumberFormat="1" applyFont="1" applyFill="1" applyBorder="1" applyAlignment="1">
      <alignment/>
      <protection/>
    </xf>
    <xf numFmtId="167" fontId="4" fillId="0" borderId="0" xfId="24" applyNumberFormat="1" applyFont="1" applyFill="1" applyBorder="1" applyAlignment="1">
      <alignment/>
      <protection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NumberFormat="1" applyFont="1" applyFill="1" applyBorder="1" applyAlignment="1">
      <alignment horizontal="center" wrapText="1"/>
    </xf>
    <xf numFmtId="164" fontId="13" fillId="6" borderId="2" xfId="0" applyNumberFormat="1" applyFont="1" applyFill="1" applyBorder="1" applyAlignment="1">
      <alignment horizontal="right" vertical="center"/>
    </xf>
    <xf numFmtId="9" fontId="4" fillId="0" borderId="0" xfId="15" applyFont="1" applyFill="1" applyBorder="1"/>
    <xf numFmtId="168" fontId="4" fillId="0" borderId="0" xfId="15" applyNumberFormat="1" applyFont="1" applyFill="1" applyBorder="1"/>
    <xf numFmtId="2" fontId="4" fillId="0" borderId="0" xfId="0" applyNumberFormat="1" applyFont="1" applyFill="1" applyBorder="1"/>
    <xf numFmtId="164" fontId="16" fillId="0" borderId="0" xfId="0" applyNumberFormat="1" applyFont="1" applyFill="1" applyBorder="1"/>
    <xf numFmtId="10" fontId="4" fillId="0" borderId="0" xfId="15" applyNumberFormat="1" applyFont="1" applyFill="1" applyBorder="1"/>
    <xf numFmtId="168" fontId="4" fillId="0" borderId="0" xfId="15" applyNumberFormat="1" applyFont="1" applyFill="1" applyBorder="1"/>
    <xf numFmtId="0" fontId="4" fillId="0" borderId="0" xfId="23" applyNumberFormat="1" applyFont="1" applyFill="1" applyBorder="1" applyAlignment="1">
      <alignment/>
      <protection/>
    </xf>
    <xf numFmtId="167" fontId="4" fillId="0" borderId="0" xfId="23" applyNumberFormat="1" applyFont="1" applyFill="1" applyBorder="1" applyAlignment="1">
      <alignment/>
      <protection/>
    </xf>
    <xf numFmtId="0" fontId="4" fillId="0" borderId="0" xfId="23" applyFont="1">
      <alignment/>
      <protection/>
    </xf>
    <xf numFmtId="0" fontId="4" fillId="0" borderId="9" xfId="23" applyNumberFormat="1" applyFont="1" applyFill="1" applyBorder="1" applyAlignment="1">
      <alignment/>
      <protection/>
    </xf>
    <xf numFmtId="165" fontId="4" fillId="0" borderId="9" xfId="23" applyNumberFormat="1" applyFont="1" applyFill="1" applyBorder="1" applyAlignment="1">
      <alignment/>
      <protection/>
    </xf>
    <xf numFmtId="165" fontId="17" fillId="0" borderId="9" xfId="23" applyNumberFormat="1" applyFont="1" applyFill="1" applyBorder="1" applyAlignment="1">
      <alignment/>
      <protection/>
    </xf>
    <xf numFmtId="164" fontId="4" fillId="4" borderId="4" xfId="0" applyNumberFormat="1" applyFont="1" applyFill="1" applyBorder="1" applyAlignment="1">
      <alignment horizontal="center"/>
    </xf>
    <xf numFmtId="0" fontId="5" fillId="4" borderId="0" xfId="0" applyFont="1" applyFill="1" applyBorder="1"/>
    <xf numFmtId="0" fontId="5" fillId="0" borderId="0" xfId="0" applyFont="1" applyFill="1"/>
    <xf numFmtId="164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left" vertical="center"/>
    </xf>
    <xf numFmtId="0" fontId="4" fillId="4" borderId="9" xfId="24" applyNumberFormat="1" applyFont="1" applyFill="1" applyBorder="1" applyAlignment="1">
      <alignment/>
      <protection/>
    </xf>
    <xf numFmtId="0" fontId="5" fillId="4" borderId="4" xfId="0" applyFont="1" applyFill="1" applyBorder="1" applyAlignment="1">
      <alignment horizontal="left"/>
    </xf>
    <xf numFmtId="0" fontId="4" fillId="4" borderId="0" xfId="24" applyNumberFormat="1" applyFont="1" applyFill="1" applyBorder="1" applyAlignment="1">
      <alignment/>
      <protection/>
    </xf>
    <xf numFmtId="0" fontId="4" fillId="4" borderId="0" xfId="0" applyFont="1" applyFill="1" applyBorder="1"/>
    <xf numFmtId="0" fontId="4" fillId="4" borderId="9" xfId="24" applyNumberFormat="1" applyFont="1" applyFill="1" applyBorder="1" applyAlignment="1">
      <alignment/>
      <protection/>
    </xf>
    <xf numFmtId="165" fontId="4" fillId="4" borderId="9" xfId="24" applyNumberFormat="1" applyFont="1" applyFill="1" applyBorder="1" applyAlignment="1">
      <alignment/>
      <protection/>
    </xf>
    <xf numFmtId="0" fontId="14" fillId="4" borderId="6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right" vertical="center"/>
    </xf>
    <xf numFmtId="164" fontId="13" fillId="6" borderId="0" xfId="0" applyNumberFormat="1" applyFont="1" applyFill="1" applyBorder="1" applyAlignment="1">
      <alignment horizontal="right" vertical="center"/>
    </xf>
    <xf numFmtId="164" fontId="5" fillId="0" borderId="6" xfId="0" applyNumberFormat="1" applyFont="1" applyFill="1" applyBorder="1" applyAlignment="1">
      <alignment horizontal="left"/>
    </xf>
    <xf numFmtId="164" fontId="4" fillId="0" borderId="6" xfId="0" applyNumberFormat="1" applyFont="1" applyBorder="1" applyAlignment="1">
      <alignment horizontal="right" vertical="center"/>
    </xf>
    <xf numFmtId="0" fontId="4" fillId="4" borderId="0" xfId="0" applyFont="1" applyFill="1"/>
    <xf numFmtId="164" fontId="4" fillId="4" borderId="0" xfId="0" applyNumberFormat="1" applyFont="1" applyFill="1" applyAlignment="1">
      <alignment horizontal="right"/>
    </xf>
    <xf numFmtId="0" fontId="5" fillId="6" borderId="10" xfId="0" applyFont="1" applyFill="1" applyBorder="1" applyAlignment="1">
      <alignment horizontal="left"/>
    </xf>
    <xf numFmtId="0" fontId="5" fillId="6" borderId="11" xfId="0" applyFont="1" applyFill="1" applyBorder="1" applyAlignment="1">
      <alignment horizontal="left"/>
    </xf>
    <xf numFmtId="165" fontId="5" fillId="4" borderId="3" xfId="23" applyNumberFormat="1" applyFont="1" applyFill="1" applyBorder="1" applyAlignment="1">
      <alignment horizontal="left" vertical="center"/>
      <protection/>
    </xf>
    <xf numFmtId="0" fontId="14" fillId="0" borderId="6" xfId="0" applyFont="1" applyFill="1" applyBorder="1" applyAlignment="1">
      <alignment horizontal="left" vertical="center"/>
    </xf>
    <xf numFmtId="165" fontId="17" fillId="0" borderId="12" xfId="23" applyNumberFormat="1" applyFont="1" applyFill="1" applyBorder="1" applyAlignment="1">
      <alignment/>
      <protection/>
    </xf>
    <xf numFmtId="3" fontId="4" fillId="4" borderId="0" xfId="0" applyNumberFormat="1" applyFont="1" applyFill="1"/>
    <xf numFmtId="0" fontId="4" fillId="4" borderId="0" xfId="23" applyFont="1" applyFill="1">
      <alignment/>
      <protection/>
    </xf>
    <xf numFmtId="0" fontId="5" fillId="6" borderId="9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 shrinkToFit="1"/>
    </xf>
    <xf numFmtId="0" fontId="4" fillId="0" borderId="0" xfId="27" applyNumberFormat="1" applyFont="1" applyFill="1" applyBorder="1" applyAlignment="1">
      <alignment/>
      <protection/>
    </xf>
    <xf numFmtId="0" fontId="4" fillId="0" borderId="0" xfId="27" applyFont="1">
      <alignment/>
      <protection/>
    </xf>
    <xf numFmtId="0" fontId="4" fillId="4" borderId="0" xfId="27" applyNumberFormat="1" applyFont="1" applyFill="1" applyBorder="1" applyAlignment="1">
      <alignment/>
      <protection/>
    </xf>
    <xf numFmtId="0" fontId="4" fillId="4" borderId="0" xfId="27" applyFont="1" applyFill="1">
      <alignment/>
      <protection/>
    </xf>
    <xf numFmtId="167" fontId="4" fillId="0" borderId="0" xfId="27" applyNumberFormat="1" applyFont="1" applyFill="1" applyBorder="1" applyAlignment="1">
      <alignment/>
      <protection/>
    </xf>
    <xf numFmtId="167" fontId="4" fillId="4" borderId="0" xfId="27" applyNumberFormat="1" applyFont="1" applyFill="1" applyBorder="1" applyAlignment="1">
      <alignment/>
      <protection/>
    </xf>
    <xf numFmtId="0" fontId="4" fillId="4" borderId="9" xfId="27" applyNumberFormat="1" applyFont="1" applyFill="1" applyBorder="1" applyAlignment="1">
      <alignment/>
      <protection/>
    </xf>
    <xf numFmtId="165" fontId="4" fillId="6" borderId="9" xfId="27" applyNumberFormat="1" applyFont="1" applyFill="1" applyBorder="1" applyAlignment="1">
      <alignment/>
      <protection/>
    </xf>
    <xf numFmtId="165" fontId="4" fillId="4" borderId="9" xfId="27" applyNumberFormat="1" applyFont="1" applyFill="1" applyBorder="1" applyAlignment="1">
      <alignment/>
      <protection/>
    </xf>
    <xf numFmtId="165" fontId="4" fillId="6" borderId="0" xfId="27" applyNumberFormat="1" applyFont="1" applyFill="1" applyBorder="1" applyAlignment="1">
      <alignment/>
      <protection/>
    </xf>
    <xf numFmtId="165" fontId="4" fillId="4" borderId="0" xfId="27" applyNumberFormat="1" applyFont="1" applyFill="1" applyBorder="1" applyAlignment="1">
      <alignment/>
      <protection/>
    </xf>
    <xf numFmtId="0" fontId="4" fillId="4" borderId="9" xfId="23" applyNumberFormat="1" applyFont="1" applyFill="1" applyBorder="1" applyAlignment="1">
      <alignment/>
      <protection/>
    </xf>
    <xf numFmtId="165" fontId="4" fillId="0" borderId="9" xfId="23" applyNumberFormat="1" applyFont="1" applyFill="1" applyBorder="1" applyAlignment="1">
      <alignment/>
      <protection/>
    </xf>
    <xf numFmtId="0" fontId="4" fillId="4" borderId="13" xfId="27" applyNumberFormat="1" applyFont="1" applyFill="1" applyBorder="1" applyAlignment="1">
      <alignment/>
      <protection/>
    </xf>
    <xf numFmtId="165" fontId="4" fillId="4" borderId="13" xfId="27" applyNumberFormat="1" applyFont="1" applyFill="1" applyBorder="1" applyAlignment="1">
      <alignment/>
      <protection/>
    </xf>
    <xf numFmtId="0" fontId="4" fillId="4" borderId="0" xfId="23" applyNumberFormat="1" applyFont="1" applyFill="1" applyBorder="1" applyAlignment="1">
      <alignment/>
      <protection/>
    </xf>
    <xf numFmtId="167" fontId="4" fillId="4" borderId="0" xfId="23" applyNumberFormat="1" applyFont="1" applyFill="1" applyBorder="1" applyAlignment="1">
      <alignment/>
      <protection/>
    </xf>
    <xf numFmtId="0" fontId="4" fillId="4" borderId="9" xfId="23" applyNumberFormat="1" applyFont="1" applyFill="1" applyBorder="1" applyAlignment="1">
      <alignment/>
      <protection/>
    </xf>
    <xf numFmtId="0" fontId="4" fillId="4" borderId="9" xfId="0" applyNumberFormat="1" applyFont="1" applyFill="1" applyBorder="1" applyAlignment="1">
      <alignment/>
    </xf>
    <xf numFmtId="0" fontId="5" fillId="6" borderId="2" xfId="0" applyFont="1" applyFill="1" applyBorder="1" applyAlignment="1">
      <alignment horizontal="left" vertical="center"/>
    </xf>
    <xf numFmtId="165" fontId="4" fillId="4" borderId="9" xfId="23" applyNumberFormat="1" applyFont="1" applyFill="1" applyBorder="1" applyAlignment="1">
      <alignment/>
      <protection/>
    </xf>
    <xf numFmtId="0" fontId="5" fillId="6" borderId="0" xfId="0" applyFont="1" applyFill="1" applyBorder="1" applyAlignment="1">
      <alignment horizontal="left" vertical="center"/>
    </xf>
    <xf numFmtId="3" fontId="4" fillId="4" borderId="9" xfId="23" applyNumberFormat="1" applyFont="1" applyFill="1" applyBorder="1" applyAlignment="1">
      <alignment/>
      <protection/>
    </xf>
    <xf numFmtId="0" fontId="14" fillId="4" borderId="8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right" vertical="center"/>
    </xf>
    <xf numFmtId="0" fontId="13" fillId="6" borderId="4" xfId="0" applyFont="1" applyFill="1" applyBorder="1" applyAlignment="1">
      <alignment horizontal="right" vertical="center"/>
    </xf>
    <xf numFmtId="165" fontId="4" fillId="4" borderId="0" xfId="23" applyNumberFormat="1" applyFont="1" applyFill="1" applyBorder="1" applyAlignment="1">
      <alignment/>
      <protection/>
    </xf>
    <xf numFmtId="0" fontId="13" fillId="0" borderId="0" xfId="0" applyFont="1"/>
    <xf numFmtId="0" fontId="21" fillId="0" borderId="0" xfId="0" applyFont="1" applyFill="1" applyBorder="1" applyAlignment="1">
      <alignment horizontal="left"/>
    </xf>
    <xf numFmtId="0" fontId="5" fillId="0" borderId="0" xfId="0" applyFont="1" applyFill="1"/>
    <xf numFmtId="0" fontId="22" fillId="0" borderId="0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4" xfId="0" applyNumberFormat="1" applyFont="1" applyFill="1" applyBorder="1" applyAlignment="1">
      <alignment horizontal="center" vertical="center" wrapText="1"/>
    </xf>
    <xf numFmtId="166" fontId="4" fillId="0" borderId="6" xfId="26" applyFont="1" applyFill="1" applyBorder="1" applyAlignment="1">
      <alignment horizontal="right" indent="3"/>
    </xf>
    <xf numFmtId="166" fontId="4" fillId="0" borderId="4" xfId="26" applyFont="1" applyFill="1" applyBorder="1" applyAlignment="1">
      <alignment horizontal="right" indent="3"/>
    </xf>
    <xf numFmtId="166" fontId="4" fillId="0" borderId="7" xfId="26" applyFont="1" applyFill="1" applyBorder="1" applyAlignment="1">
      <alignment horizontal="right" indent="3"/>
    </xf>
    <xf numFmtId="166" fontId="4" fillId="0" borderId="5" xfId="26" applyFont="1" applyFill="1" applyBorder="1" applyAlignment="1">
      <alignment horizontal="right" indent="3"/>
    </xf>
    <xf numFmtId="166" fontId="4" fillId="0" borderId="3" xfId="26" applyFont="1" applyFill="1" applyBorder="1" applyAlignment="1">
      <alignment horizontal="right" indent="3"/>
    </xf>
    <xf numFmtId="166" fontId="4" fillId="6" borderId="3" xfId="26" applyFont="1" applyFill="1" applyBorder="1" applyAlignment="1">
      <alignment horizontal="right" indent="3"/>
    </xf>
    <xf numFmtId="166" fontId="4" fillId="6" borderId="5" xfId="26" applyFont="1" applyFill="1" applyBorder="1" applyAlignment="1">
      <alignment horizontal="right" indent="3"/>
    </xf>
    <xf numFmtId="164" fontId="5" fillId="6" borderId="6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 vertical="top"/>
    </xf>
    <xf numFmtId="166" fontId="4" fillId="6" borderId="6" xfId="26" applyFont="1" applyFill="1" applyBorder="1" applyAlignment="1">
      <alignment horizontal="right" indent="3"/>
    </xf>
    <xf numFmtId="166" fontId="4" fillId="4" borderId="6" xfId="26" applyFont="1" applyFill="1" applyBorder="1" applyAlignment="1">
      <alignment horizontal="right" indent="3"/>
    </xf>
    <xf numFmtId="166" fontId="4" fillId="4" borderId="4" xfId="26" applyFont="1" applyFill="1" applyBorder="1" applyAlignment="1">
      <alignment horizontal="right" indent="3"/>
    </xf>
    <xf numFmtId="166" fontId="4" fillId="4" borderId="7" xfId="26" applyFont="1" applyFill="1" applyBorder="1" applyAlignment="1">
      <alignment horizontal="right" indent="3"/>
    </xf>
    <xf numFmtId="166" fontId="4" fillId="4" borderId="5" xfId="26" applyFont="1" applyFill="1" applyBorder="1" applyAlignment="1">
      <alignment horizontal="right" indent="3"/>
    </xf>
    <xf numFmtId="0" fontId="22" fillId="4" borderId="0" xfId="0" applyFont="1" applyFill="1" applyBorder="1"/>
    <xf numFmtId="166" fontId="22" fillId="4" borderId="0" xfId="0" applyNumberFormat="1" applyFont="1" applyFill="1" applyBorder="1"/>
    <xf numFmtId="0" fontId="5" fillId="0" borderId="0" xfId="28" applyFont="1" applyFill="1" applyBorder="1">
      <alignment/>
      <protection/>
    </xf>
    <xf numFmtId="0" fontId="4" fillId="0" borderId="0" xfId="28" applyFont="1" applyFill="1" applyBorder="1" applyAlignment="1">
      <alignment horizontal="left"/>
      <protection/>
    </xf>
    <xf numFmtId="0" fontId="4" fillId="0" borderId="0" xfId="28" applyNumberFormat="1" applyFont="1" applyFill="1" applyBorder="1" applyAlignment="1">
      <alignment/>
      <protection/>
    </xf>
    <xf numFmtId="167" fontId="4" fillId="0" borderId="0" xfId="28" applyNumberFormat="1" applyFont="1" applyFill="1" applyBorder="1" applyAlignment="1">
      <alignment/>
      <protection/>
    </xf>
    <xf numFmtId="2" fontId="4" fillId="0" borderId="0" xfId="28" applyNumberFormat="1" applyFont="1" applyFill="1" applyBorder="1">
      <alignment/>
      <protection/>
    </xf>
    <xf numFmtId="0" fontId="5" fillId="0" borderId="0" xfId="28" applyFont="1" applyFill="1" applyBorder="1" applyAlignment="1">
      <alignment horizontal="left"/>
      <protection/>
    </xf>
    <xf numFmtId="0" fontId="4" fillId="0" borderId="0" xfId="28" applyFont="1" applyFill="1" applyBorder="1">
      <alignment/>
      <protection/>
    </xf>
    <xf numFmtId="164" fontId="4" fillId="0" borderId="0" xfId="28" applyNumberFormat="1" applyFont="1" applyFill="1" applyBorder="1">
      <alignment/>
      <protection/>
    </xf>
    <xf numFmtId="0" fontId="4" fillId="4" borderId="0" xfId="28" applyFont="1" applyFill="1" applyBorder="1" applyAlignment="1">
      <alignment vertical="center" wrapText="1"/>
      <protection/>
    </xf>
    <xf numFmtId="0" fontId="4" fillId="4" borderId="0" xfId="28" applyFont="1" applyFill="1" applyBorder="1">
      <alignment/>
      <protection/>
    </xf>
    <xf numFmtId="0" fontId="14" fillId="4" borderId="0" xfId="28" applyFont="1" applyFill="1" applyBorder="1" applyAlignment="1">
      <alignment vertical="center" wrapText="1"/>
      <protection/>
    </xf>
    <xf numFmtId="0" fontId="5" fillId="0" borderId="0" xfId="28" applyFont="1">
      <alignment/>
      <protection/>
    </xf>
    <xf numFmtId="0" fontId="4" fillId="0" borderId="0" xfId="28" applyFont="1" applyFill="1" applyBorder="1" applyAlignment="1">
      <alignment wrapText="1"/>
      <protection/>
    </xf>
    <xf numFmtId="164" fontId="4" fillId="0" borderId="0" xfId="28" applyNumberFormat="1" applyFont="1" applyFill="1" applyBorder="1" applyAlignment="1">
      <alignment horizontal="left" indent="3"/>
      <protection/>
    </xf>
    <xf numFmtId="0" fontId="9" fillId="0" borderId="0" xfId="28" applyFont="1">
      <alignment/>
      <protection/>
    </xf>
    <xf numFmtId="0" fontId="4" fillId="0" borderId="0" xfId="28" applyFont="1">
      <alignment/>
      <protection/>
    </xf>
    <xf numFmtId="0" fontId="14" fillId="4" borderId="0" xfId="28" applyFont="1" applyFill="1" applyBorder="1" applyAlignment="1">
      <alignment horizontal="right" vertical="center"/>
      <protection/>
    </xf>
    <xf numFmtId="0" fontId="14" fillId="4" borderId="0" xfId="28" applyFont="1" applyFill="1" applyBorder="1" applyAlignment="1">
      <alignment horizontal="center" vertical="center"/>
      <protection/>
    </xf>
    <xf numFmtId="0" fontId="14" fillId="4" borderId="0" xfId="28" applyFont="1" applyFill="1" applyBorder="1" applyAlignment="1">
      <alignment horizontal="left" vertical="center"/>
      <protection/>
    </xf>
    <xf numFmtId="0" fontId="4" fillId="4" borderId="0" xfId="28" applyFont="1" applyFill="1" applyBorder="1" applyAlignment="1">
      <alignment vertical="center"/>
      <protection/>
    </xf>
    <xf numFmtId="0" fontId="17" fillId="0" borderId="0" xfId="28" applyFont="1" applyFill="1" applyBorder="1">
      <alignment/>
      <protection/>
    </xf>
    <xf numFmtId="0" fontId="10" fillId="0" borderId="0" xfId="28" applyFont="1" applyAlignment="1">
      <alignment horizontal="left"/>
      <protection/>
    </xf>
    <xf numFmtId="0" fontId="7" fillId="0" borderId="0" xfId="28" applyFont="1" applyFill="1" applyBorder="1">
      <alignment/>
      <protection/>
    </xf>
    <xf numFmtId="0" fontId="18" fillId="0" borderId="0" xfId="28" applyFont="1" applyFill="1" applyBorder="1">
      <alignment/>
      <protection/>
    </xf>
    <xf numFmtId="0" fontId="5" fillId="5" borderId="14" xfId="28" applyFont="1" applyFill="1" applyBorder="1" applyAlignment="1">
      <alignment horizontal="center" wrapText="1"/>
      <protection/>
    </xf>
    <xf numFmtId="1" fontId="5" fillId="5" borderId="14" xfId="28" applyNumberFormat="1" applyFont="1" applyFill="1" applyBorder="1" applyAlignment="1">
      <alignment horizontal="center"/>
      <protection/>
    </xf>
    <xf numFmtId="0" fontId="4" fillId="0" borderId="6" xfId="28" applyFont="1" applyFill="1" applyBorder="1" applyAlignment="1">
      <alignment wrapText="1"/>
      <protection/>
    </xf>
    <xf numFmtId="164" fontId="4" fillId="0" borderId="6" xfId="28" applyNumberFormat="1" applyFont="1" applyFill="1" applyBorder="1" applyAlignment="1">
      <alignment horizontal="left" indent="3"/>
      <protection/>
    </xf>
    <xf numFmtId="0" fontId="4" fillId="0" borderId="4" xfId="28" applyFont="1" applyFill="1" applyBorder="1" applyAlignment="1">
      <alignment wrapText="1"/>
      <protection/>
    </xf>
    <xf numFmtId="0" fontId="4" fillId="0" borderId="5" xfId="28" applyFont="1" applyFill="1" applyBorder="1" applyAlignment="1">
      <alignment wrapText="1"/>
      <protection/>
    </xf>
    <xf numFmtId="164" fontId="4" fillId="0" borderId="15" xfId="28" applyNumberFormat="1" applyFont="1" applyFill="1" applyBorder="1" applyAlignment="1">
      <alignment horizontal="left" indent="3"/>
      <protection/>
    </xf>
    <xf numFmtId="169" fontId="4" fillId="0" borderId="0" xfId="28" applyNumberFormat="1" applyFont="1" applyFill="1" applyBorder="1">
      <alignment/>
      <protection/>
    </xf>
    <xf numFmtId="0" fontId="17" fillId="4" borderId="0" xfId="28" applyFont="1" applyFill="1" applyBorder="1">
      <alignment/>
      <protection/>
    </xf>
    <xf numFmtId="0" fontId="4" fillId="4" borderId="0" xfId="28" applyNumberFormat="1" applyFont="1" applyFill="1" applyBorder="1" applyAlignment="1">
      <alignment/>
      <protection/>
    </xf>
    <xf numFmtId="3" fontId="4" fillId="4" borderId="0" xfId="28" applyNumberFormat="1" applyFont="1" applyFill="1" applyBorder="1" applyAlignment="1">
      <alignment/>
      <protection/>
    </xf>
    <xf numFmtId="3" fontId="4" fillId="0" borderId="0" xfId="28" applyNumberFormat="1" applyFont="1" applyFill="1" applyBorder="1">
      <alignment/>
      <protection/>
    </xf>
    <xf numFmtId="0" fontId="21" fillId="0" borderId="0" xfId="28" applyFont="1" applyFill="1" applyBorder="1" applyAlignment="1">
      <alignment horizontal="left"/>
      <protection/>
    </xf>
    <xf numFmtId="0" fontId="4" fillId="0" borderId="0" xfId="28" applyFont="1" applyFill="1" applyBorder="1" applyAlignment="1">
      <alignment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  <cellStyle name="Normal 2" xfId="22"/>
    <cellStyle name="Normal 2 2" xfId="23"/>
    <cellStyle name="Normal 3" xfId="24"/>
    <cellStyle name="Note" xfId="25"/>
    <cellStyle name="NumberCellStyle" xfId="26"/>
    <cellStyle name="Normal 4" xfId="27"/>
    <cellStyle name="Normal 5" xfId="28"/>
  </cellStyles>
  <dxfs count="18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5"/>
          <c:y val="0.04975"/>
          <c:w val="0.81375"/>
          <c:h val="0.86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1'!$C$71</c:f>
              <c:strCache>
                <c:ptCount val="1"/>
                <c:pt idx="0">
                  <c:v>Severely deprived (cannot pay for at least four items out of nine)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1'!$B$72:$B$108</c:f>
              <c:strCache/>
            </c:strRef>
          </c:cat>
          <c:val>
            <c:numRef>
              <c:f>'Figure 1'!$C$72:$C$108</c:f>
              <c:numCache/>
            </c:numRef>
          </c:val>
        </c:ser>
        <c:ser>
          <c:idx val="1"/>
          <c:order val="1"/>
          <c:tx>
            <c:strRef>
              <c:f>'Figure 1'!$D$71</c:f>
              <c:strCache>
                <c:ptCount val="1"/>
                <c:pt idx="0">
                  <c:v>Deprived of three items (cannot pay for three items out of nine)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1'!$B$72:$B$108</c:f>
              <c:strCache/>
            </c:strRef>
          </c:cat>
          <c:val>
            <c:numRef>
              <c:f>'Figure 1'!$D$72:$D$108</c:f>
              <c:numCache/>
            </c:numRef>
          </c:val>
        </c:ser>
        <c:overlap val="100"/>
        <c:gapWidth val="82"/>
        <c:axId val="56493404"/>
        <c:axId val="38678589"/>
      </c:barChart>
      <c:catAx>
        <c:axId val="564934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78589"/>
        <c:crosses val="autoZero"/>
        <c:auto val="1"/>
        <c:lblOffset val="100"/>
        <c:noMultiLvlLbl val="0"/>
      </c:catAx>
      <c:valAx>
        <c:axId val="38678589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56493404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315"/>
          <c:y val="0.944"/>
          <c:w val="0.53675"/>
          <c:h val="0.049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75"/>
          <c:y val="0.0495"/>
          <c:w val="0.812"/>
          <c:h val="0.89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2'!$D$70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2'!$B$71:$B$109</c:f>
              <c:strCache/>
            </c:strRef>
          </c:cat>
          <c:val>
            <c:numRef>
              <c:f>'Figure 2'!$D$71:$D$109</c:f>
              <c:numCache/>
            </c:numRef>
          </c:val>
        </c:ser>
        <c:ser>
          <c:idx val="0"/>
          <c:order val="1"/>
          <c:tx>
            <c:strRef>
              <c:f>'Figure 2'!$C$70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2'!$B$71:$B$109</c:f>
              <c:strCache/>
            </c:strRef>
          </c:cat>
          <c:val>
            <c:numRef>
              <c:f>'Figure 2'!$C$71:$C$109</c:f>
              <c:numCache/>
            </c:numRef>
          </c:val>
        </c:ser>
        <c:overlap val="100"/>
        <c:gapWidth val="82"/>
        <c:axId val="12562982"/>
        <c:axId val="45957975"/>
      </c:barChart>
      <c:catAx>
        <c:axId val="12562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957975"/>
        <c:crosses val="autoZero"/>
        <c:auto val="1"/>
        <c:lblOffset val="100"/>
        <c:noMultiLvlLbl val="0"/>
      </c:catAx>
      <c:valAx>
        <c:axId val="45957975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2562982"/>
        <c:crosses val="autoZero"/>
        <c:crossBetween val="between"/>
        <c:dispUnits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55"/>
          <c:y val="0.96125"/>
          <c:w val="0.12925"/>
          <c:h val="0.0387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385"/>
          <c:w val="0.948"/>
          <c:h val="0.89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3'!$C$70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3'!$B$71:$B$108</c:f>
              <c:strCache/>
            </c:strRef>
          </c:cat>
          <c:val>
            <c:numRef>
              <c:f>'Figure 3'!$C$71:$C$108</c:f>
              <c:numCache/>
            </c:numRef>
          </c:val>
        </c:ser>
        <c:ser>
          <c:idx val="1"/>
          <c:order val="1"/>
          <c:tx>
            <c:strRef>
              <c:f>'Figure 3'!$D$70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3'!$B$71:$B$108</c:f>
              <c:strCache/>
            </c:strRef>
          </c:cat>
          <c:val>
            <c:numRef>
              <c:f>'Figure 3'!$D$71:$D$108</c:f>
              <c:numCache/>
            </c:numRef>
          </c:val>
        </c:ser>
        <c:gapWidth val="82"/>
        <c:axId val="10968592"/>
        <c:axId val="31608465"/>
      </c:barChart>
      <c:catAx>
        <c:axId val="109685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08465"/>
        <c:crosses val="autoZero"/>
        <c:auto val="1"/>
        <c:lblOffset val="100"/>
        <c:noMultiLvlLbl val="0"/>
      </c:catAx>
      <c:valAx>
        <c:axId val="31608465"/>
        <c:scaling>
          <c:orientation val="minMax"/>
          <c:max val="8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968592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355"/>
          <c:w val="0.96925"/>
          <c:h val="0.89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4'!$C$71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4'!$B$72:$B$109</c:f>
              <c:strCache/>
            </c:strRef>
          </c:cat>
          <c:val>
            <c:numRef>
              <c:f>'Figure 4'!$C$72:$C$109</c:f>
              <c:numCache/>
            </c:numRef>
          </c:val>
        </c:ser>
        <c:ser>
          <c:idx val="1"/>
          <c:order val="1"/>
          <c:tx>
            <c:strRef>
              <c:f>'Figure 4'!$D$71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4'!$B$72:$B$109</c:f>
              <c:strCache/>
            </c:strRef>
          </c:cat>
          <c:val>
            <c:numRef>
              <c:f>'Figure 4'!$D$72:$D$109</c:f>
              <c:numCache/>
            </c:numRef>
          </c:val>
        </c:ser>
        <c:gapWidth val="82"/>
        <c:axId val="16040730"/>
        <c:axId val="10148843"/>
      </c:barChart>
      <c:catAx>
        <c:axId val="160407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48843"/>
        <c:crosses val="autoZero"/>
        <c:auto val="1"/>
        <c:lblOffset val="100"/>
        <c:noMultiLvlLbl val="0"/>
      </c:catAx>
      <c:valAx>
        <c:axId val="10148843"/>
        <c:scaling>
          <c:orientation val="minMax"/>
          <c:max val="6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040730"/>
        <c:crosses val="autoZero"/>
        <c:crossBetween val="between"/>
        <c:dispUnits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37"/>
          <c:y val="0.959"/>
          <c:w val="0.12925"/>
          <c:h val="0.03875"/>
        </c:manualLayout>
      </c:layout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11" r="0.75000000000000011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5'!$D$71</c:f>
              <c:strCache>
                <c:ptCount val="1"/>
                <c:pt idx="0">
                  <c:v>Reporting country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5'!$B$72:$B$109</c:f>
              <c:strCache/>
            </c:strRef>
          </c:cat>
          <c:val>
            <c:numRef>
              <c:f>'Figure 5'!$D$72:$D$109</c:f>
              <c:numCache/>
            </c:numRef>
          </c:val>
        </c:ser>
        <c:overlap val="100"/>
        <c:gapWidth val="75"/>
        <c:axId val="24230724"/>
        <c:axId val="16749925"/>
      </c:barChart>
      <c:scatterChart>
        <c:scatterStyle val="lineMarker"/>
        <c:varyColors val="0"/>
        <c:ser>
          <c:idx val="0"/>
          <c:order val="1"/>
          <c:tx>
            <c:strRef>
              <c:f>'Figure 5'!$C$71</c:f>
              <c:strCache>
                <c:ptCount val="1"/>
                <c:pt idx="0">
                  <c:v>Foreign country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chemeClr val="accent2"/>
              </a:solidFill>
              <a:ln w="349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5'!$B$72:$B$109</c:f>
              <c:strCache/>
            </c:strRef>
          </c:xVal>
          <c:yVal>
            <c:numRef>
              <c:f>'Figure 5'!$C$72:$C$109</c:f>
              <c:numCache/>
            </c:numRef>
          </c:yVal>
          <c:smooth val="0"/>
        </c:ser>
        <c:axId val="24230724"/>
        <c:axId val="16749925"/>
      </c:scatterChart>
      <c:catAx>
        <c:axId val="242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749925"/>
        <c:crosses val="autoZero"/>
        <c:auto val="1"/>
        <c:lblOffset val="100"/>
        <c:noMultiLvlLbl val="0"/>
      </c:catAx>
      <c:valAx>
        <c:axId val="16749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4230724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5"/>
          <c:y val="0.0425"/>
          <c:w val="0.813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6'!$C$70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6'!$B$71:$B$108</c:f>
              <c:strCache/>
            </c:strRef>
          </c:cat>
          <c:val>
            <c:numRef>
              <c:f>'Figure 6'!$C$71:$C$108</c:f>
              <c:numCache/>
            </c:numRef>
          </c:val>
        </c:ser>
        <c:ser>
          <c:idx val="1"/>
          <c:order val="1"/>
          <c:tx>
            <c:strRef>
              <c:f>'Figure 6'!$D$70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6'!$B$71:$B$108</c:f>
              <c:strCache/>
            </c:strRef>
          </c:cat>
          <c:val>
            <c:numRef>
              <c:f>'Figure 6'!$D$71:$D$108</c:f>
              <c:numCache/>
            </c:numRef>
          </c:val>
        </c:ser>
        <c:gapWidth val="82"/>
        <c:axId val="16531598"/>
        <c:axId val="14566655"/>
      </c:barChart>
      <c:catAx>
        <c:axId val="16531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566655"/>
        <c:crosses val="autoZero"/>
        <c:auto val="1"/>
        <c:lblOffset val="100"/>
        <c:noMultiLvlLbl val="0"/>
      </c:catAx>
      <c:valAx>
        <c:axId val="145666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65315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3"/>
          <c:y val="0.95625"/>
          <c:w val="0.1355"/>
          <c:h val="0.043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5"/>
          <c:y val="0.0495"/>
          <c:w val="0.817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8'!$C$70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8'!$B$71:$B$108</c:f>
              <c:strCache/>
            </c:strRef>
          </c:cat>
          <c:val>
            <c:numRef>
              <c:f>'Figure 8'!$C$71:$C$108</c:f>
              <c:numCache/>
            </c:numRef>
          </c:val>
        </c:ser>
        <c:ser>
          <c:idx val="1"/>
          <c:order val="1"/>
          <c:tx>
            <c:strRef>
              <c:f>'Figure 8'!$D$70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8'!$B$71:$B$108</c:f>
              <c:strCache/>
            </c:strRef>
          </c:cat>
          <c:val>
            <c:numRef>
              <c:f>'Figure 8'!$D$71:$D$108</c:f>
              <c:numCache/>
            </c:numRef>
          </c:val>
        </c:ser>
        <c:axId val="63991032"/>
        <c:axId val="39048377"/>
      </c:barChart>
      <c:catAx>
        <c:axId val="639910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048377"/>
        <c:crosses val="autoZero"/>
        <c:auto val="1"/>
        <c:lblOffset val="100"/>
        <c:noMultiLvlLbl val="0"/>
      </c:catAx>
      <c:valAx>
        <c:axId val="39048377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3991032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437"/>
          <c:y val="0.96"/>
          <c:w val="0.13375"/>
          <c:h val="0.03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676275</xdr:colOff>
      <xdr:row>2</xdr:row>
      <xdr:rowOff>142875</xdr:rowOff>
    </xdr:from>
    <xdr:to>
      <xdr:col>10</xdr:col>
      <xdr:colOff>561975</xdr:colOff>
      <xdr:row>39</xdr:row>
      <xdr:rowOff>85725</xdr:rowOff>
    </xdr:to>
    <xdr:graphicFrame macro="">
      <xdr:nvGraphicFramePr>
        <xdr:cNvPr id="1108" name="Chart 1"/>
        <xdr:cNvGraphicFramePr/>
      </xdr:nvGraphicFramePr>
      <xdr:xfrm>
        <a:off x="676275" y="485775"/>
        <a:ext cx="7620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3</xdr:row>
      <xdr:rowOff>47625</xdr:rowOff>
    </xdr:from>
    <xdr:to>
      <xdr:col>10</xdr:col>
      <xdr:colOff>733425</xdr:colOff>
      <xdr:row>39</xdr:row>
      <xdr:rowOff>133350</xdr:rowOff>
    </xdr:to>
    <xdr:graphicFrame macro="">
      <xdr:nvGraphicFramePr>
        <xdr:cNvPr id="2132" name="Chart 1"/>
        <xdr:cNvGraphicFramePr/>
      </xdr:nvGraphicFramePr>
      <xdr:xfrm>
        <a:off x="600075" y="542925"/>
        <a:ext cx="76200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552450</xdr:colOff>
      <xdr:row>3</xdr:row>
      <xdr:rowOff>76200</xdr:rowOff>
    </xdr:from>
    <xdr:to>
      <xdr:col>10</xdr:col>
      <xdr:colOff>619125</xdr:colOff>
      <xdr:row>40</xdr:row>
      <xdr:rowOff>19050</xdr:rowOff>
    </xdr:to>
    <xdr:graphicFrame macro="">
      <xdr:nvGraphicFramePr>
        <xdr:cNvPr id="3156" name="Chart 1"/>
        <xdr:cNvGraphicFramePr/>
      </xdr:nvGraphicFramePr>
      <xdr:xfrm>
        <a:off x="552450" y="571500"/>
        <a:ext cx="7620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647700</xdr:colOff>
      <xdr:row>3</xdr:row>
      <xdr:rowOff>57150</xdr:rowOff>
    </xdr:from>
    <xdr:to>
      <xdr:col>10</xdr:col>
      <xdr:colOff>638175</xdr:colOff>
      <xdr:row>40</xdr:row>
      <xdr:rowOff>0</xdr:rowOff>
    </xdr:to>
    <xdr:graphicFrame macro="">
      <xdr:nvGraphicFramePr>
        <xdr:cNvPr id="4180" name="Chart 1"/>
        <xdr:cNvGraphicFramePr/>
      </xdr:nvGraphicFramePr>
      <xdr:xfrm>
        <a:off x="647700" y="552450"/>
        <a:ext cx="76200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104775</xdr:rowOff>
    </xdr:from>
    <xdr:to>
      <xdr:col>13</xdr:col>
      <xdr:colOff>266700</xdr:colOff>
      <xdr:row>27</xdr:row>
      <xdr:rowOff>76200</xdr:rowOff>
    </xdr:to>
    <xdr:graphicFrame macro="">
      <xdr:nvGraphicFramePr>
        <xdr:cNvPr id="4" name="Chart 1"/>
        <xdr:cNvGraphicFramePr/>
      </xdr:nvGraphicFramePr>
      <xdr:xfrm>
        <a:off x="571500" y="619125"/>
        <a:ext cx="762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3</xdr:row>
      <xdr:rowOff>38100</xdr:rowOff>
    </xdr:from>
    <xdr:to>
      <xdr:col>10</xdr:col>
      <xdr:colOff>752475</xdr:colOff>
      <xdr:row>39</xdr:row>
      <xdr:rowOff>133350</xdr:rowOff>
    </xdr:to>
    <xdr:graphicFrame macro="">
      <xdr:nvGraphicFramePr>
        <xdr:cNvPr id="6228" name="Chart 1"/>
        <xdr:cNvGraphicFramePr/>
      </xdr:nvGraphicFramePr>
      <xdr:xfrm>
        <a:off x="752475" y="552450"/>
        <a:ext cx="762000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133350</xdr:rowOff>
    </xdr:from>
    <xdr:to>
      <xdr:col>9</xdr:col>
      <xdr:colOff>171450</xdr:colOff>
      <xdr:row>27</xdr:row>
      <xdr:rowOff>104775</xdr:rowOff>
    </xdr:to>
    <xdr:grpSp>
      <xdr:nvGrpSpPr>
        <xdr:cNvPr id="2" name="Group 16"/>
        <xdr:cNvGrpSpPr>
          <a:grpSpLocks noChangeAspect="1"/>
        </xdr:cNvGrpSpPr>
      </xdr:nvGrpSpPr>
      <xdr:grpSpPr bwMode="auto">
        <a:xfrm>
          <a:off x="752475" y="647700"/>
          <a:ext cx="5762625" cy="3857625"/>
          <a:chOff x="561975" y="970429"/>
          <a:chExt cx="8847044" cy="5791201"/>
        </a:xfrm>
      </xdr:grpSpPr>
      <xdr:grpSp>
        <xdr:nvGrpSpPr>
          <xdr:cNvPr id="3" name="Group 9"/>
          <xdr:cNvGrpSpPr>
            <a:grpSpLocks/>
          </xdr:cNvGrpSpPr>
        </xdr:nvGrpSpPr>
        <xdr:grpSpPr bwMode="auto">
          <a:xfrm>
            <a:off x="561975" y="970429"/>
            <a:ext cx="8847044" cy="5452416"/>
            <a:chOff x="561975" y="970429"/>
            <a:chExt cx="8847044" cy="5452783"/>
          </a:xfrm>
        </xdr:grpSpPr>
        <xdr:sp macro="" textlink="">
          <xdr:nvSpPr>
            <xdr:cNvPr id="13" name="Rectangle 12"/>
            <xdr:cNvSpPr>
              <a:spLocks noChangeArrowheads="1"/>
            </xdr:cNvSpPr>
          </xdr:nvSpPr>
          <xdr:spPr bwMode="auto">
            <a:xfrm>
              <a:off x="561975" y="970429"/>
              <a:ext cx="8847044" cy="5452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4" name="Freeform 13"/>
            <xdr:cNvSpPr/>
          </xdr:nvSpPr>
          <xdr:spPr>
            <a:xfrm>
              <a:off x="2050490" y="1188540"/>
              <a:ext cx="2842113" cy="2973130"/>
            </a:xfrm>
            <a:custGeom>
              <a:avLst/>
              <a:gdLst>
                <a:gd name="connsiteX0" fmla="*/ 0 w 3375152"/>
                <a:gd name="connsiteY0" fmla="*/ 1624204 h 3248408"/>
                <a:gd name="connsiteX1" fmla="*/ 1687576 w 3375152"/>
                <a:gd name="connsiteY1" fmla="*/ 0 h 3248408"/>
                <a:gd name="connsiteX2" fmla="*/ 3375152 w 3375152"/>
                <a:gd name="connsiteY2" fmla="*/ 1624204 h 3248408"/>
                <a:gd name="connsiteX3" fmla="*/ 1687576 w 3375152"/>
                <a:gd name="connsiteY3" fmla="*/ 3248408 h 3248408"/>
                <a:gd name="connsiteX4" fmla="*/ 0 w 3375152"/>
                <a:gd name="connsiteY4" fmla="*/ 1624204 h 324840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3248408" w="3375152">
                  <a:moveTo>
                    <a:pt x="0" y="1624204"/>
                  </a:moveTo>
                  <a:cubicBezTo>
                    <a:pt x="0" y="727181"/>
                    <a:pt x="755554" y="0"/>
                    <a:pt x="1687576" y="0"/>
                  </a:cubicBezTo>
                  <a:cubicBezTo>
                    <a:pt x="2619598" y="0"/>
                    <a:pt x="3375152" y="727181"/>
                    <a:pt x="3375152" y="1624204"/>
                  </a:cubicBezTo>
                  <a:cubicBezTo>
                    <a:pt x="3375152" y="2521227"/>
                    <a:pt x="2619598" y="3248408"/>
                    <a:pt x="1687576" y="3248408"/>
                  </a:cubicBezTo>
                  <a:cubicBezTo>
                    <a:pt x="755554" y="3248408"/>
                    <a:pt x="0" y="2521227"/>
                    <a:pt x="0" y="1624204"/>
                  </a:cubicBezTo>
                  <a:close/>
                </a:path>
              </a:pathLst>
            </a:custGeom>
            <a:solidFill>
              <a:srgbClr val="FAA519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450020" tIns="568471" rIns="450021" bIns="1218154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49.1</a:t>
              </a:r>
            </a:p>
          </xdr:txBody>
        </xdr:sp>
        <xdr:sp macro="" textlink="">
          <xdr:nvSpPr>
            <xdr:cNvPr id="15" name="Freeform 14"/>
            <xdr:cNvSpPr/>
          </xdr:nvSpPr>
          <xdr:spPr>
            <a:xfrm>
              <a:off x="4229075" y="1601589"/>
              <a:ext cx="2459478" cy="2399225"/>
            </a:xfrm>
            <a:custGeom>
              <a:avLst/>
              <a:gdLst>
                <a:gd name="connsiteX0" fmla="*/ 0 w 2201114"/>
                <a:gd name="connsiteY0" fmla="*/ 1056471 h 2112942"/>
                <a:gd name="connsiteX1" fmla="*/ 1100557 w 2201114"/>
                <a:gd name="connsiteY1" fmla="*/ 0 h 2112942"/>
                <a:gd name="connsiteX2" fmla="*/ 2201114 w 2201114"/>
                <a:gd name="connsiteY2" fmla="*/ 1056471 h 2112942"/>
                <a:gd name="connsiteX3" fmla="*/ 1100557 w 2201114"/>
                <a:gd name="connsiteY3" fmla="*/ 2112942 h 2112942"/>
                <a:gd name="connsiteX4" fmla="*/ 0 w 2201114"/>
                <a:gd name="connsiteY4" fmla="*/ 1056471 h 211294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2112942" w="2201114">
                  <a:moveTo>
                    <a:pt x="0" y="1056471"/>
                  </a:moveTo>
                  <a:cubicBezTo>
                    <a:pt x="0" y="472998"/>
                    <a:pt x="492736" y="0"/>
                    <a:pt x="1100557" y="0"/>
                  </a:cubicBezTo>
                  <a:cubicBezTo>
                    <a:pt x="1708378" y="0"/>
                    <a:pt x="2201114" y="472998"/>
                    <a:pt x="2201114" y="1056471"/>
                  </a:cubicBezTo>
                  <a:cubicBezTo>
                    <a:pt x="2201114" y="1639944"/>
                    <a:pt x="1708378" y="2112942"/>
                    <a:pt x="1100557" y="2112942"/>
                  </a:cubicBezTo>
                  <a:cubicBezTo>
                    <a:pt x="492736" y="2112942"/>
                    <a:pt x="0" y="1639944"/>
                    <a:pt x="0" y="1056471"/>
                  </a:cubicBezTo>
                  <a:close/>
                </a:path>
              </a:pathLst>
            </a:custGeom>
            <a:solidFill>
              <a:srgbClr val="286EB4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1069579"/>
                <a:satOff val="-21391"/>
                <a:lumOff val="-7353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673174" tIns="545844" rIns="207272" bIns="404980" numCol="1" spcCol="1270" anchor="ctr" anchorCtr="0">
              <a:noAutofit/>
            </a:bodyPr>
            <a:lstStyle/>
            <a:p>
              <a:pPr lvl="0" algn="ctr" defTabSz="4445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en-US" sz="1000" kern="1200">
                  <a:latin typeface="Arial" pitchFamily="34" charset="0"/>
                  <a:cs typeface="Arial" pitchFamily="34" charset="0"/>
                </a:rPr>
                <a:t>18.5</a:t>
              </a:r>
            </a:p>
          </xdr:txBody>
        </xdr:sp>
        <xdr:sp macro="" textlink="">
          <xdr:nvSpPr>
            <xdr:cNvPr id="16" name="Freeform 15"/>
            <xdr:cNvSpPr>
              <a:spLocks noChangeAspect="1"/>
            </xdr:cNvSpPr>
          </xdr:nvSpPr>
          <xdr:spPr>
            <a:xfrm>
              <a:off x="3662864" y="3158358"/>
              <a:ext cx="2070208" cy="2003898"/>
            </a:xfrm>
            <a:custGeom>
              <a:avLst/>
              <a:gdLst>
                <a:gd name="connsiteX0" fmla="*/ 0 w 1678726"/>
                <a:gd name="connsiteY0" fmla="*/ 878950 h 1757900"/>
                <a:gd name="connsiteX1" fmla="*/ 839363 w 1678726"/>
                <a:gd name="connsiteY1" fmla="*/ 0 h 1757900"/>
                <a:gd name="connsiteX2" fmla="*/ 1678726 w 1678726"/>
                <a:gd name="connsiteY2" fmla="*/ 878950 h 1757900"/>
                <a:gd name="connsiteX3" fmla="*/ 839363 w 1678726"/>
                <a:gd name="connsiteY3" fmla="*/ 1757900 h 1757900"/>
                <a:gd name="connsiteX4" fmla="*/ 0 w 1678726"/>
                <a:gd name="connsiteY4" fmla="*/ 878950 h 17579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h="1757900" w="1678726">
                  <a:moveTo>
                    <a:pt x="0" y="878950"/>
                  </a:moveTo>
                  <a:cubicBezTo>
                    <a:pt x="0" y="393519"/>
                    <a:pt x="375796" y="0"/>
                    <a:pt x="839363" y="0"/>
                  </a:cubicBezTo>
                  <a:cubicBezTo>
                    <a:pt x="1302930" y="0"/>
                    <a:pt x="1678726" y="393519"/>
                    <a:pt x="1678726" y="878950"/>
                  </a:cubicBezTo>
                  <a:cubicBezTo>
                    <a:pt x="1678726" y="1364381"/>
                    <a:pt x="1302930" y="1757900"/>
                    <a:pt x="839363" y="1757900"/>
                  </a:cubicBezTo>
                  <a:cubicBezTo>
                    <a:pt x="375796" y="1757900"/>
                    <a:pt x="0" y="1364381"/>
                    <a:pt x="0" y="878950"/>
                  </a:cubicBezTo>
                  <a:close/>
                </a:path>
              </a:pathLst>
            </a:custGeom>
            <a:solidFill>
              <a:srgbClr val="F06423">
                <a:alpha val="50000"/>
              </a:srgbClr>
            </a:solidFill>
            <a:ln>
              <a:solidFill>
                <a:schemeClr val="tx1"/>
              </a:solidFill>
              <a:headEnd type="none"/>
              <a:tailEnd type="none"/>
            </a:ln>
          </xdr:spPr>
          <xdr:style>
            <a:lnRef idx="0">
              <a:srgbClr val="000000"/>
            </a:lnRef>
            <a:fillRef idx="3">
              <a:srgbClr val="000000"/>
            </a:fillRef>
            <a:effectRef idx="0">
              <a:schemeClr val="accent3">
                <a:alpha val="50000"/>
                <a:hueOff val="-2139159"/>
                <a:satOff val="-42781"/>
                <a:lumOff val="-14706"/>
                <a:alphaOff val="0"/>
              </a:schemeClr>
            </a:effectRef>
            <a:fontRef idx="minor">
              <a:schemeClr val="tx1"/>
            </a:fontRef>
          </xdr:style>
          <xdr:txBody>
            <a:bodyPr spcFirstLastPara="0" vert="horz" wrap="square" lIns="158080" tIns="454124" rIns="513411" bIns="336931" numCol="1" spcCol="1270" anchor="ctr" anchorCtr="0">
              <a:noAutofit/>
            </a:bodyPr>
            <a:lstStyle/>
            <a:p>
              <a:endParaRPr lang="en-US"/>
            </a:p>
          </xdr:txBody>
        </xdr:sp>
      </xdr:grpSp>
      <xdr:sp macro="" textlink="">
        <xdr:nvSpPr>
          <xdr:cNvPr id="4" name="TextBox 3"/>
          <xdr:cNvSpPr txBox="1"/>
        </xdr:nvSpPr>
        <xdr:spPr>
          <a:xfrm>
            <a:off x="1145880" y="1248407"/>
            <a:ext cx="1041739" cy="6124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lnSpc>
                <a:spcPts val="8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At-risk-of-poverty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6367848" y="1264332"/>
            <a:ext cx="1315998" cy="693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ctr"/>
          <a:lstStyle/>
          <a:p>
            <a:pPr algn="ctr" rtl="0">
              <a:lnSpc>
                <a:spcPts val="700"/>
              </a:lnSpc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ea typeface="+mn-ea"/>
                <a:cs typeface="Arial"/>
              </a:rPr>
              <a:t>Severe</a:t>
            </a: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material deprivation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708743" y="4265622"/>
            <a:ext cx="1302727" cy="6384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Low work intensity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4235710" y="2494963"/>
            <a:ext cx="694493" cy="3315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12.8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4251192" y="3146473"/>
            <a:ext cx="623717" cy="3749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9.8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3704887" y="3557648"/>
            <a:ext cx="789599" cy="40538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14.5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4770956" y="3424450"/>
            <a:ext cx="659105" cy="3561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3.4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4056557" y="4397372"/>
            <a:ext cx="988657" cy="3069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14.1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572750" y="5192215"/>
            <a:ext cx="6606530" cy="1569415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bg1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Population:</a:t>
            </a:r>
            <a:endParaRPr lang="fr-L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neither at risk of poverty,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severely materially deprived,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— nor living in a household with very low work intensity,</a:t>
            </a:r>
            <a:endParaRPr lang="en-GB" sz="1000">
              <a:effectLst/>
            </a:endParaRPr>
          </a:p>
          <a:p>
            <a:pPr rtl="0"/>
            <a:r>
              <a:rPr lang="en-GB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= 378.0 million</a:t>
            </a:r>
            <a:endParaRPr lang="en-GB" sz="1000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57150</xdr:rowOff>
    </xdr:from>
    <xdr:to>
      <xdr:col>12</xdr:col>
      <xdr:colOff>447675</xdr:colOff>
      <xdr:row>40</xdr:row>
      <xdr:rowOff>9525</xdr:rowOff>
    </xdr:to>
    <xdr:graphicFrame macro="">
      <xdr:nvGraphicFramePr>
        <xdr:cNvPr id="8276" name="Chart 1"/>
        <xdr:cNvGraphicFramePr/>
      </xdr:nvGraphicFramePr>
      <xdr:xfrm>
        <a:off x="590550" y="561975"/>
        <a:ext cx="76200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1"/>
  <sheetViews>
    <sheetView showGridLines="0" tabSelected="1" workbookViewId="0" topLeftCell="A1"/>
  </sheetViews>
  <sheetFormatPr defaultColWidth="11.421875" defaultRowHeight="12.75"/>
  <cols>
    <col min="1" max="1" width="10.421875" style="5" customWidth="1"/>
    <col min="2" max="2" width="14.140625" style="5" customWidth="1"/>
    <col min="3" max="16384" width="11.421875" style="5" customWidth="1"/>
  </cols>
  <sheetData>
    <row r="1" s="1" customFormat="1" ht="12"/>
    <row r="2" spans="2:3" s="1" customFormat="1" ht="15">
      <c r="B2" s="218" t="s">
        <v>130</v>
      </c>
      <c r="C2" s="144"/>
    </row>
    <row r="3" s="1" customFormat="1" ht="12">
      <c r="B3" s="4" t="s">
        <v>4</v>
      </c>
    </row>
    <row r="4" s="1" customFormat="1" ht="12">
      <c r="B4" s="5"/>
    </row>
    <row r="5" spans="2:4" s="1" customFormat="1" ht="12">
      <c r="B5" s="5"/>
      <c r="D5" s="2"/>
    </row>
    <row r="6" ht="12"/>
    <row r="7" ht="12"/>
    <row r="8" spans="1:2" ht="12">
      <c r="A8" s="7"/>
      <c r="B8" s="3"/>
    </row>
    <row r="9" spans="1:2" ht="12">
      <c r="A9" s="7"/>
      <c r="B9" s="3"/>
    </row>
    <row r="10" spans="1:2" ht="12">
      <c r="A10" s="7"/>
      <c r="B10" s="3"/>
    </row>
    <row r="11" spans="1:2" ht="12">
      <c r="A11" s="7"/>
      <c r="B11" s="3"/>
    </row>
    <row r="12" spans="1:2" ht="12">
      <c r="A12" s="7"/>
      <c r="B12" s="3"/>
    </row>
    <row r="13" spans="1:2" ht="12">
      <c r="A13" s="7"/>
      <c r="B13" s="3"/>
    </row>
    <row r="14" spans="1:2" ht="12">
      <c r="A14" s="7"/>
      <c r="B14" s="3"/>
    </row>
    <row r="15" spans="1:2" ht="12">
      <c r="A15" s="7"/>
      <c r="B15" s="3"/>
    </row>
    <row r="16" spans="1:2" ht="12">
      <c r="A16" s="7"/>
      <c r="B16" s="3"/>
    </row>
    <row r="17" spans="1:2" ht="12">
      <c r="A17" s="7"/>
      <c r="B17" s="3"/>
    </row>
    <row r="18" spans="1:2" ht="12">
      <c r="A18" s="7"/>
      <c r="B18" s="3"/>
    </row>
    <row r="19" spans="1:2" ht="12">
      <c r="A19" s="7"/>
      <c r="B19" s="3"/>
    </row>
    <row r="20" spans="1:2" ht="12">
      <c r="A20" s="7"/>
      <c r="B20" s="3"/>
    </row>
    <row r="21" spans="1:2" ht="12">
      <c r="A21" s="7"/>
      <c r="B21" s="3"/>
    </row>
    <row r="22" spans="1:2" ht="12">
      <c r="A22" s="7"/>
      <c r="B22" s="3"/>
    </row>
    <row r="23" spans="1:2" ht="12">
      <c r="A23" s="7"/>
      <c r="B23" s="3"/>
    </row>
    <row r="24" spans="1:2" ht="12">
      <c r="A24" s="7"/>
      <c r="B24" s="3"/>
    </row>
    <row r="25" spans="1:2" ht="12">
      <c r="A25" s="7"/>
      <c r="B25" s="3"/>
    </row>
    <row r="26" spans="1:2" ht="12">
      <c r="A26" s="7"/>
      <c r="B26" s="3"/>
    </row>
    <row r="27" spans="1:2" ht="12">
      <c r="A27" s="7"/>
      <c r="B27" s="3"/>
    </row>
    <row r="28" ht="12">
      <c r="A28" s="7"/>
    </row>
    <row r="29" spans="1:2" ht="12">
      <c r="A29" s="7"/>
      <c r="B29" s="8"/>
    </row>
    <row r="30" ht="12">
      <c r="A30" s="7"/>
    </row>
    <row r="31" ht="12">
      <c r="A31" s="7"/>
    </row>
    <row r="32" ht="12">
      <c r="A32" s="7"/>
    </row>
    <row r="33" spans="1:9" ht="12">
      <c r="A33" s="9"/>
      <c r="D33" s="10"/>
      <c r="E33" s="9"/>
      <c r="F33" s="9"/>
      <c r="G33" s="9"/>
      <c r="H33" s="9"/>
      <c r="I33" s="9"/>
    </row>
    <row r="34" ht="12"/>
    <row r="35" ht="12"/>
    <row r="36" ht="12"/>
    <row r="37" ht="12"/>
    <row r="38" ht="12"/>
    <row r="39" ht="12"/>
    <row r="40" ht="12"/>
    <row r="41" ht="12.75">
      <c r="B41" s="8" t="s">
        <v>177</v>
      </c>
    </row>
    <row r="42" ht="12.75">
      <c r="B42" s="4" t="s">
        <v>37</v>
      </c>
    </row>
    <row r="55" ht="12.75">
      <c r="B55" s="1" t="s">
        <v>5</v>
      </c>
    </row>
    <row r="56" ht="12.75">
      <c r="B56" s="5" t="s">
        <v>184</v>
      </c>
    </row>
    <row r="60" spans="7:13" ht="12.75">
      <c r="G60" s="189" t="s">
        <v>178</v>
      </c>
      <c r="H60" s="190"/>
      <c r="I60" s="190"/>
      <c r="K60" s="191" t="s">
        <v>178</v>
      </c>
      <c r="L60" s="192"/>
      <c r="M60" s="192"/>
    </row>
    <row r="61" spans="11:13" ht="12.75">
      <c r="K61" s="170"/>
      <c r="L61" s="170"/>
      <c r="M61" s="170"/>
    </row>
    <row r="62" spans="7:13" ht="12.75">
      <c r="G62" s="189" t="s">
        <v>82</v>
      </c>
      <c r="H62" s="193">
        <v>42507.68237268519</v>
      </c>
      <c r="I62" s="190"/>
      <c r="K62" s="191" t="s">
        <v>82</v>
      </c>
      <c r="L62" s="194">
        <v>42507.68237268519</v>
      </c>
      <c r="M62" s="192"/>
    </row>
    <row r="63" spans="7:13" ht="12.75">
      <c r="G63" s="189" t="s">
        <v>83</v>
      </c>
      <c r="H63" s="193">
        <v>42510.59834423611</v>
      </c>
      <c r="I63" s="190"/>
      <c r="K63" s="191" t="s">
        <v>83</v>
      </c>
      <c r="L63" s="194">
        <v>42510.599404803244</v>
      </c>
      <c r="M63" s="192"/>
    </row>
    <row r="64" spans="7:13" ht="12.75">
      <c r="G64" s="189" t="s">
        <v>84</v>
      </c>
      <c r="H64" s="189" t="s">
        <v>85</v>
      </c>
      <c r="I64" s="190"/>
      <c r="K64" s="191" t="s">
        <v>84</v>
      </c>
      <c r="L64" s="191" t="s">
        <v>85</v>
      </c>
      <c r="M64" s="192"/>
    </row>
    <row r="65" spans="11:13" ht="12.75">
      <c r="K65" s="170"/>
      <c r="L65" s="170"/>
      <c r="M65" s="170"/>
    </row>
    <row r="66" spans="7:13" ht="12.75">
      <c r="G66" s="189" t="s">
        <v>86</v>
      </c>
      <c r="H66" s="189" t="s">
        <v>87</v>
      </c>
      <c r="I66" s="190"/>
      <c r="K66" s="191" t="s">
        <v>86</v>
      </c>
      <c r="L66" s="191" t="s">
        <v>87</v>
      </c>
      <c r="M66" s="192"/>
    </row>
    <row r="67" spans="7:13" ht="12.75">
      <c r="G67" s="189" t="s">
        <v>88</v>
      </c>
      <c r="H67" s="189" t="s">
        <v>89</v>
      </c>
      <c r="I67" s="190"/>
      <c r="K67" s="191" t="s">
        <v>88</v>
      </c>
      <c r="L67" s="191" t="s">
        <v>89</v>
      </c>
      <c r="M67" s="192"/>
    </row>
    <row r="68" spans="2:13" ht="12.75">
      <c r="B68" s="3"/>
      <c r="G68" s="189" t="s">
        <v>90</v>
      </c>
      <c r="H68" s="189" t="s">
        <v>89</v>
      </c>
      <c r="I68" s="190"/>
      <c r="K68" s="191" t="s">
        <v>90</v>
      </c>
      <c r="L68" s="191" t="s">
        <v>89</v>
      </c>
      <c r="M68" s="192"/>
    </row>
    <row r="69" spans="11:13" ht="12.75">
      <c r="K69" s="170"/>
      <c r="L69" s="170"/>
      <c r="M69" s="170"/>
    </row>
    <row r="70" spans="7:13" ht="12.75">
      <c r="G70" s="195" t="s">
        <v>91</v>
      </c>
      <c r="H70" s="195" t="s">
        <v>92</v>
      </c>
      <c r="I70" s="195" t="s">
        <v>93</v>
      </c>
      <c r="K70" s="195" t="s">
        <v>91</v>
      </c>
      <c r="L70" s="195" t="s">
        <v>92</v>
      </c>
      <c r="M70" s="195" t="s">
        <v>93</v>
      </c>
    </row>
    <row r="71" spans="1:18" ht="72">
      <c r="A71" s="11"/>
      <c r="B71" s="25"/>
      <c r="C71" s="26" t="s">
        <v>180</v>
      </c>
      <c r="D71" s="26" t="s">
        <v>181</v>
      </c>
      <c r="G71" s="195" t="s">
        <v>94</v>
      </c>
      <c r="H71" s="195" t="s">
        <v>103</v>
      </c>
      <c r="I71" s="195" t="s">
        <v>103</v>
      </c>
      <c r="K71" s="195" t="s">
        <v>94</v>
      </c>
      <c r="L71" s="195" t="s">
        <v>103</v>
      </c>
      <c r="M71" s="195" t="s">
        <v>103</v>
      </c>
      <c r="P71" s="25"/>
      <c r="Q71" s="26" t="s">
        <v>14</v>
      </c>
      <c r="R71" s="26" t="s">
        <v>0</v>
      </c>
    </row>
    <row r="72" spans="1:18" ht="12.75">
      <c r="A72" s="11"/>
      <c r="B72" s="187" t="s">
        <v>38</v>
      </c>
      <c r="C72" s="196">
        <v>8.9</v>
      </c>
      <c r="D72" s="196">
        <v>9.6</v>
      </c>
      <c r="G72" s="195"/>
      <c r="H72" s="195"/>
      <c r="I72" s="195"/>
      <c r="K72" s="195"/>
      <c r="L72" s="195"/>
      <c r="M72" s="195"/>
      <c r="P72" s="25"/>
      <c r="Q72" s="188"/>
      <c r="R72" s="188"/>
    </row>
    <row r="73" spans="1:18" ht="12.75">
      <c r="A73" s="11"/>
      <c r="B73" s="187" t="s">
        <v>173</v>
      </c>
      <c r="C73" s="196">
        <v>9</v>
      </c>
      <c r="D73" s="196">
        <v>7.4</v>
      </c>
      <c r="G73" s="195" t="s">
        <v>96</v>
      </c>
      <c r="H73" s="197">
        <v>9.6</v>
      </c>
      <c r="I73" s="197">
        <v>8.9</v>
      </c>
      <c r="K73" s="195" t="s">
        <v>96</v>
      </c>
      <c r="L73" s="195" t="s">
        <v>104</v>
      </c>
      <c r="M73" s="195" t="s">
        <v>104</v>
      </c>
      <c r="P73" s="104" t="s">
        <v>38</v>
      </c>
      <c r="Q73" s="197">
        <v>8.9</v>
      </c>
      <c r="R73" s="197">
        <v>9.6</v>
      </c>
    </row>
    <row r="74" spans="1:18" ht="12.75">
      <c r="A74" s="11"/>
      <c r="B74" s="187"/>
      <c r="C74" s="198"/>
      <c r="D74" s="198"/>
      <c r="G74" s="195"/>
      <c r="H74" s="197"/>
      <c r="I74" s="197"/>
      <c r="K74" s="195"/>
      <c r="L74" s="195"/>
      <c r="M74" s="195"/>
      <c r="P74" s="105"/>
      <c r="Q74" s="197"/>
      <c r="R74" s="197"/>
    </row>
    <row r="75" spans="1:18" ht="12.75">
      <c r="A75" s="6"/>
      <c r="B75" s="187" t="s">
        <v>46</v>
      </c>
      <c r="C75" s="199">
        <v>33.1</v>
      </c>
      <c r="D75" s="199">
        <v>13.8</v>
      </c>
      <c r="G75" s="200" t="s">
        <v>141</v>
      </c>
      <c r="H75" s="201">
        <v>9</v>
      </c>
      <c r="I75" s="201">
        <v>7.4</v>
      </c>
      <c r="K75" s="200" t="s">
        <v>141</v>
      </c>
      <c r="L75" s="195" t="s">
        <v>104</v>
      </c>
      <c r="M75" s="195" t="s">
        <v>104</v>
      </c>
      <c r="P75" s="105" t="s">
        <v>173</v>
      </c>
      <c r="Q75" s="197">
        <v>7.3</v>
      </c>
      <c r="R75" s="197">
        <v>8.9</v>
      </c>
    </row>
    <row r="76" spans="1:18" ht="12.75">
      <c r="A76" s="6"/>
      <c r="B76" s="191" t="s">
        <v>64</v>
      </c>
      <c r="C76" s="199">
        <v>25</v>
      </c>
      <c r="D76" s="199">
        <v>17.6</v>
      </c>
      <c r="K76" s="195" t="s">
        <v>45</v>
      </c>
      <c r="L76" s="195" t="s">
        <v>104</v>
      </c>
      <c r="M76" s="195" t="s">
        <v>104</v>
      </c>
      <c r="P76" s="105"/>
      <c r="Q76" s="27"/>
      <c r="R76" s="27"/>
    </row>
    <row r="77" spans="1:18" ht="12.75">
      <c r="A77" s="28"/>
      <c r="B77" s="202" t="s">
        <v>43</v>
      </c>
      <c r="C77" s="203">
        <v>24</v>
      </c>
      <c r="D77" s="203">
        <v>15.9</v>
      </c>
      <c r="E77" s="5">
        <f aca="true" t="shared" si="0" ref="E77:E105">+C77+D77</f>
        <v>39.9</v>
      </c>
      <c r="F77" s="149">
        <f>+D77/E77</f>
        <v>0.3984962406015038</v>
      </c>
      <c r="G77" s="195" t="s">
        <v>45</v>
      </c>
      <c r="H77" s="197">
        <v>5.9</v>
      </c>
      <c r="I77" s="197">
        <v>5.9</v>
      </c>
      <c r="K77" s="195" t="s">
        <v>46</v>
      </c>
      <c r="L77" s="195" t="s">
        <v>105</v>
      </c>
      <c r="M77" s="195" t="s">
        <v>105</v>
      </c>
      <c r="P77" s="195" t="s">
        <v>48</v>
      </c>
      <c r="Q77" s="197">
        <v>15.3</v>
      </c>
      <c r="R77" s="197">
        <v>21.2</v>
      </c>
    </row>
    <row r="78" spans="1:18" ht="12.75">
      <c r="A78" s="28"/>
      <c r="B78" s="195" t="s">
        <v>42</v>
      </c>
      <c r="C78" s="197">
        <v>21.5</v>
      </c>
      <c r="D78" s="197">
        <v>18</v>
      </c>
      <c r="E78" s="5">
        <f t="shared" si="0"/>
        <v>39.5</v>
      </c>
      <c r="F78" s="150">
        <f>+D78/E78</f>
        <v>0.45569620253164556</v>
      </c>
      <c r="G78" s="195" t="s">
        <v>46</v>
      </c>
      <c r="H78" s="197">
        <v>13.8</v>
      </c>
      <c r="I78" s="197">
        <v>33.1</v>
      </c>
      <c r="K78" s="195" t="s">
        <v>49</v>
      </c>
      <c r="L78" s="195" t="s">
        <v>104</v>
      </c>
      <c r="M78" s="195" t="s">
        <v>104</v>
      </c>
      <c r="P78" s="195" t="s">
        <v>47</v>
      </c>
      <c r="Q78" s="197">
        <v>13.9</v>
      </c>
      <c r="R78" s="197">
        <v>19.9</v>
      </c>
    </row>
    <row r="79" spans="1:18" ht="12.75">
      <c r="A79" s="28"/>
      <c r="B79" s="195" t="s">
        <v>57</v>
      </c>
      <c r="C79" s="197">
        <v>19.2</v>
      </c>
      <c r="D79" s="197">
        <v>15.4</v>
      </c>
      <c r="E79" s="5">
        <f t="shared" si="0"/>
        <v>34.6</v>
      </c>
      <c r="F79" s="150">
        <f>+D79/E79</f>
        <v>0.44508670520231214</v>
      </c>
      <c r="G79" s="195" t="s">
        <v>49</v>
      </c>
      <c r="H79" s="197">
        <v>9.7</v>
      </c>
      <c r="I79" s="197">
        <v>6.7</v>
      </c>
      <c r="K79" s="195" t="s">
        <v>50</v>
      </c>
      <c r="L79" s="195" t="s">
        <v>104</v>
      </c>
      <c r="M79" s="195" t="s">
        <v>104</v>
      </c>
      <c r="P79" s="195" t="s">
        <v>42</v>
      </c>
      <c r="Q79" s="197">
        <v>21.5</v>
      </c>
      <c r="R79" s="197">
        <v>18</v>
      </c>
    </row>
    <row r="80" spans="1:18" ht="12.75">
      <c r="A80" s="28"/>
      <c r="B80" s="195" t="s">
        <v>48</v>
      </c>
      <c r="C80" s="197">
        <v>15.3</v>
      </c>
      <c r="D80" s="197">
        <v>21.2</v>
      </c>
      <c r="E80" s="5">
        <f t="shared" si="0"/>
        <v>36.5</v>
      </c>
      <c r="F80" s="150">
        <f>+D80/E80</f>
        <v>0.5808219178082191</v>
      </c>
      <c r="G80" s="195" t="s">
        <v>50</v>
      </c>
      <c r="H80" s="197">
        <v>4.5</v>
      </c>
      <c r="I80" s="197">
        <v>3.2</v>
      </c>
      <c r="K80" s="195" t="s">
        <v>98</v>
      </c>
      <c r="L80" s="195" t="s">
        <v>104</v>
      </c>
      <c r="M80" s="195" t="s">
        <v>104</v>
      </c>
      <c r="P80" s="195" t="s">
        <v>64</v>
      </c>
      <c r="Q80" s="197">
        <v>25</v>
      </c>
      <c r="R80" s="197">
        <v>17.6</v>
      </c>
    </row>
    <row r="81" spans="1:18" ht="12.75">
      <c r="A81" s="28"/>
      <c r="B81" s="195" t="s">
        <v>47</v>
      </c>
      <c r="C81" s="197">
        <v>13.9</v>
      </c>
      <c r="D81" s="197">
        <v>19.9</v>
      </c>
      <c r="E81" s="5">
        <f t="shared" si="0"/>
        <v>33.8</v>
      </c>
      <c r="F81" s="150">
        <f aca="true" t="shared" si="1" ref="F81:F105">+D81/E81</f>
        <v>0.5887573964497042</v>
      </c>
      <c r="G81" s="195" t="s">
        <v>98</v>
      </c>
      <c r="H81" s="197">
        <v>6.3</v>
      </c>
      <c r="I81" s="197">
        <v>5</v>
      </c>
      <c r="K81" s="195" t="s">
        <v>51</v>
      </c>
      <c r="L81" s="195" t="s">
        <v>105</v>
      </c>
      <c r="M81" s="195" t="s">
        <v>105</v>
      </c>
      <c r="P81" s="195" t="s">
        <v>43</v>
      </c>
      <c r="Q81" s="197">
        <v>24</v>
      </c>
      <c r="R81" s="197">
        <v>15.9</v>
      </c>
    </row>
    <row r="82" spans="1:18" ht="12.75">
      <c r="A82" s="28"/>
      <c r="B82" s="195" t="s">
        <v>58</v>
      </c>
      <c r="C82" s="197">
        <v>13.6</v>
      </c>
      <c r="D82" s="197">
        <v>14.7</v>
      </c>
      <c r="E82" s="5">
        <f t="shared" si="0"/>
        <v>28.299999999999997</v>
      </c>
      <c r="F82" s="150">
        <f t="shared" si="1"/>
        <v>0.519434628975265</v>
      </c>
      <c r="G82" s="195" t="s">
        <v>51</v>
      </c>
      <c r="H82" s="197">
        <v>9.5</v>
      </c>
      <c r="I82" s="197">
        <v>6.2</v>
      </c>
      <c r="K82" s="195" t="s">
        <v>55</v>
      </c>
      <c r="L82" s="195" t="s">
        <v>104</v>
      </c>
      <c r="M82" s="195" t="s">
        <v>104</v>
      </c>
      <c r="P82" s="195" t="s">
        <v>57</v>
      </c>
      <c r="Q82" s="197">
        <v>19.2</v>
      </c>
      <c r="R82" s="197">
        <v>15.4</v>
      </c>
    </row>
    <row r="83" spans="1:18" ht="12.75">
      <c r="A83" s="28"/>
      <c r="B83" s="195" t="s">
        <v>56</v>
      </c>
      <c r="C83" s="197">
        <v>11.6</v>
      </c>
      <c r="D83" s="197">
        <v>11.4</v>
      </c>
      <c r="E83" s="5">
        <f t="shared" si="0"/>
        <v>23</v>
      </c>
      <c r="F83" s="150">
        <f t="shared" si="1"/>
        <v>0.4956521739130435</v>
      </c>
      <c r="G83" s="195" t="s">
        <v>55</v>
      </c>
      <c r="H83" s="197">
        <v>14.2</v>
      </c>
      <c r="I83" s="197">
        <v>8.4</v>
      </c>
      <c r="K83" s="195" t="s">
        <v>42</v>
      </c>
      <c r="L83" s="195" t="s">
        <v>104</v>
      </c>
      <c r="M83" s="195" t="s">
        <v>104</v>
      </c>
      <c r="P83" s="195" t="s">
        <v>41</v>
      </c>
      <c r="Q83" s="197">
        <v>10.6</v>
      </c>
      <c r="R83" s="197">
        <v>15</v>
      </c>
    </row>
    <row r="84" spans="1:18" ht="12.75">
      <c r="A84" s="28"/>
      <c r="B84" s="195" t="s">
        <v>41</v>
      </c>
      <c r="C84" s="197">
        <v>10.6</v>
      </c>
      <c r="D84" s="197">
        <v>15</v>
      </c>
      <c r="E84" s="5">
        <f t="shared" si="0"/>
        <v>25.6</v>
      </c>
      <c r="F84" s="150">
        <f t="shared" si="1"/>
        <v>0.5859375</v>
      </c>
      <c r="G84" s="195" t="s">
        <v>42</v>
      </c>
      <c r="H84" s="197">
        <v>18</v>
      </c>
      <c r="I84" s="197">
        <v>21.5</v>
      </c>
      <c r="K84" s="195" t="s">
        <v>68</v>
      </c>
      <c r="L84" s="195" t="s">
        <v>104</v>
      </c>
      <c r="M84" s="195" t="s">
        <v>104</v>
      </c>
      <c r="P84" s="195" t="s">
        <v>58</v>
      </c>
      <c r="Q84" s="197">
        <v>13.6</v>
      </c>
      <c r="R84" s="197">
        <v>14.7</v>
      </c>
    </row>
    <row r="85" spans="1:18" ht="12.75">
      <c r="A85" s="28"/>
      <c r="B85" s="195" t="s">
        <v>62</v>
      </c>
      <c r="C85" s="197">
        <v>10.4</v>
      </c>
      <c r="D85" s="197">
        <v>11.8</v>
      </c>
      <c r="E85" s="5">
        <f t="shared" si="0"/>
        <v>22.200000000000003</v>
      </c>
      <c r="F85" s="150">
        <f t="shared" si="1"/>
        <v>0.5315315315315315</v>
      </c>
      <c r="G85" s="195" t="s">
        <v>68</v>
      </c>
      <c r="H85" s="197">
        <v>10.8</v>
      </c>
      <c r="I85" s="197">
        <v>7.1</v>
      </c>
      <c r="K85" s="195" t="s">
        <v>53</v>
      </c>
      <c r="L85" s="195" t="s">
        <v>104</v>
      </c>
      <c r="M85" s="195" t="s">
        <v>104</v>
      </c>
      <c r="P85" s="195" t="s">
        <v>55</v>
      </c>
      <c r="Q85" s="197">
        <v>8.4</v>
      </c>
      <c r="R85" s="197">
        <v>14.2</v>
      </c>
    </row>
    <row r="86" spans="1:18" ht="12.75">
      <c r="A86" s="28"/>
      <c r="B86" s="195" t="s">
        <v>60</v>
      </c>
      <c r="C86" s="197">
        <v>10.2</v>
      </c>
      <c r="D86" s="197">
        <v>10</v>
      </c>
      <c r="E86" s="5">
        <f t="shared" si="0"/>
        <v>20.2</v>
      </c>
      <c r="F86" s="150">
        <f t="shared" si="1"/>
        <v>0.49504950495049505</v>
      </c>
      <c r="G86" s="195" t="s">
        <v>53</v>
      </c>
      <c r="H86" s="197">
        <v>7.1</v>
      </c>
      <c r="I86" s="197">
        <v>4.8</v>
      </c>
      <c r="K86" s="195" t="s">
        <v>47</v>
      </c>
      <c r="L86" s="195" t="s">
        <v>104</v>
      </c>
      <c r="M86" s="195" t="s">
        <v>104</v>
      </c>
      <c r="P86" s="195" t="s">
        <v>46</v>
      </c>
      <c r="Q86" s="197">
        <v>33.1</v>
      </c>
      <c r="R86" s="197">
        <v>13.8</v>
      </c>
    </row>
    <row r="87" spans="1:18" ht="12.75">
      <c r="A87" s="28"/>
      <c r="B87" s="195" t="s">
        <v>65</v>
      </c>
      <c r="C87" s="197">
        <v>9.9</v>
      </c>
      <c r="D87" s="197">
        <v>12.3</v>
      </c>
      <c r="E87" s="5">
        <f t="shared" si="0"/>
        <v>22.200000000000003</v>
      </c>
      <c r="F87" s="150">
        <f t="shared" si="1"/>
        <v>0.5540540540540541</v>
      </c>
      <c r="G87" s="195" t="s">
        <v>47</v>
      </c>
      <c r="H87" s="197">
        <v>19.9</v>
      </c>
      <c r="I87" s="197">
        <v>13.9</v>
      </c>
      <c r="K87" s="195" t="s">
        <v>56</v>
      </c>
      <c r="L87" s="195" t="s">
        <v>104</v>
      </c>
      <c r="M87" s="195" t="s">
        <v>104</v>
      </c>
      <c r="P87" s="195" t="s">
        <v>65</v>
      </c>
      <c r="Q87" s="197">
        <v>9.9</v>
      </c>
      <c r="R87" s="197">
        <v>12.3</v>
      </c>
    </row>
    <row r="88" spans="1:18" ht="12.75">
      <c r="A88" s="28"/>
      <c r="B88" s="195" t="s">
        <v>55</v>
      </c>
      <c r="C88" s="197">
        <v>8.4</v>
      </c>
      <c r="D88" s="197">
        <v>14.2</v>
      </c>
      <c r="E88" s="5">
        <f t="shared" si="0"/>
        <v>22.6</v>
      </c>
      <c r="F88" s="150">
        <f t="shared" si="1"/>
        <v>0.6283185840707964</v>
      </c>
      <c r="G88" s="195" t="s">
        <v>56</v>
      </c>
      <c r="H88" s="197">
        <v>11.4</v>
      </c>
      <c r="I88" s="197">
        <v>11.6</v>
      </c>
      <c r="K88" s="195" t="s">
        <v>48</v>
      </c>
      <c r="L88" s="195" t="s">
        <v>104</v>
      </c>
      <c r="M88" s="195" t="s">
        <v>104</v>
      </c>
      <c r="P88" s="195" t="s">
        <v>62</v>
      </c>
      <c r="Q88" s="197">
        <v>10.4</v>
      </c>
      <c r="R88" s="197">
        <v>11.8</v>
      </c>
    </row>
    <row r="89" spans="1:18" ht="12.75">
      <c r="A89" s="28"/>
      <c r="B89" s="195" t="s">
        <v>70</v>
      </c>
      <c r="C89" s="197">
        <v>7.3</v>
      </c>
      <c r="D89" s="197">
        <v>8.2</v>
      </c>
      <c r="E89" s="5">
        <f t="shared" si="0"/>
        <v>15.5</v>
      </c>
      <c r="F89" s="150">
        <f t="shared" si="1"/>
        <v>0.529032258064516</v>
      </c>
      <c r="G89" s="195" t="s">
        <v>48</v>
      </c>
      <c r="H89" s="197">
        <v>21.2</v>
      </c>
      <c r="I89" s="197">
        <v>15.3</v>
      </c>
      <c r="K89" s="195" t="s">
        <v>57</v>
      </c>
      <c r="L89" s="195" t="s">
        <v>104</v>
      </c>
      <c r="M89" s="195" t="s">
        <v>104</v>
      </c>
      <c r="P89" s="195" t="s">
        <v>56</v>
      </c>
      <c r="Q89" s="197">
        <v>11.6</v>
      </c>
      <c r="R89" s="197">
        <v>11.4</v>
      </c>
    </row>
    <row r="90" spans="1:18" ht="12.75">
      <c r="A90" s="28"/>
      <c r="B90" s="195" t="s">
        <v>68</v>
      </c>
      <c r="C90" s="197">
        <v>7.1</v>
      </c>
      <c r="D90" s="197">
        <v>10.8</v>
      </c>
      <c r="E90" s="5">
        <f t="shared" si="0"/>
        <v>17.9</v>
      </c>
      <c r="F90" s="150">
        <f t="shared" si="1"/>
        <v>0.6033519553072627</v>
      </c>
      <c r="G90" s="195" t="s">
        <v>57</v>
      </c>
      <c r="H90" s="197">
        <v>15.4</v>
      </c>
      <c r="I90" s="197">
        <v>19.2</v>
      </c>
      <c r="K90" s="195" t="s">
        <v>58</v>
      </c>
      <c r="L90" s="195" t="s">
        <v>104</v>
      </c>
      <c r="M90" s="195" t="s">
        <v>104</v>
      </c>
      <c r="P90" s="195" t="s">
        <v>68</v>
      </c>
      <c r="Q90" s="197">
        <v>7.1</v>
      </c>
      <c r="R90" s="197">
        <v>10.8</v>
      </c>
    </row>
    <row r="91" spans="1:18" ht="12.75">
      <c r="A91" s="28"/>
      <c r="B91" s="195" t="s">
        <v>49</v>
      </c>
      <c r="C91" s="197">
        <v>6.7</v>
      </c>
      <c r="D91" s="197">
        <v>9.7</v>
      </c>
      <c r="E91" s="5">
        <f t="shared" si="0"/>
        <v>16.4</v>
      </c>
      <c r="F91" s="150">
        <f t="shared" si="1"/>
        <v>0.5914634146341463</v>
      </c>
      <c r="G91" s="195" t="s">
        <v>58</v>
      </c>
      <c r="H91" s="197">
        <v>14.7</v>
      </c>
      <c r="I91" s="197">
        <v>13.6</v>
      </c>
      <c r="K91" s="195" t="s">
        <v>59</v>
      </c>
      <c r="L91" s="195" t="s">
        <v>104</v>
      </c>
      <c r="M91" s="195" t="s">
        <v>104</v>
      </c>
      <c r="P91" s="195" t="s">
        <v>67</v>
      </c>
      <c r="Q91" s="197">
        <v>6.6</v>
      </c>
      <c r="R91" s="197">
        <v>10.5</v>
      </c>
    </row>
    <row r="92" spans="1:18" ht="12.75">
      <c r="A92" s="28"/>
      <c r="B92" s="195" t="s">
        <v>67</v>
      </c>
      <c r="C92" s="197">
        <v>6.6</v>
      </c>
      <c r="D92" s="197">
        <v>10.5</v>
      </c>
      <c r="E92" s="5">
        <f t="shared" si="0"/>
        <v>17.1</v>
      </c>
      <c r="F92" s="150">
        <f t="shared" si="1"/>
        <v>0.6140350877192982</v>
      </c>
      <c r="G92" s="195" t="s">
        <v>59</v>
      </c>
      <c r="H92" s="197">
        <v>3.6</v>
      </c>
      <c r="I92" s="197">
        <v>1.4</v>
      </c>
      <c r="K92" s="195" t="s">
        <v>43</v>
      </c>
      <c r="L92" s="195" t="s">
        <v>104</v>
      </c>
      <c r="M92" s="195" t="s">
        <v>104</v>
      </c>
      <c r="P92" s="195" t="s">
        <v>60</v>
      </c>
      <c r="Q92" s="197">
        <v>10.2</v>
      </c>
      <c r="R92" s="197">
        <v>10</v>
      </c>
    </row>
    <row r="93" spans="1:18" ht="12.75">
      <c r="A93" s="28"/>
      <c r="B93" s="195" t="s">
        <v>51</v>
      </c>
      <c r="C93" s="197">
        <v>6.2</v>
      </c>
      <c r="D93" s="197">
        <v>9.5</v>
      </c>
      <c r="E93" s="5">
        <f t="shared" si="0"/>
        <v>15.7</v>
      </c>
      <c r="F93" s="150">
        <f t="shared" si="1"/>
        <v>0.6050955414012739</v>
      </c>
      <c r="G93" s="195" t="s">
        <v>43</v>
      </c>
      <c r="H93" s="197">
        <v>15.9</v>
      </c>
      <c r="I93" s="197">
        <v>24</v>
      </c>
      <c r="K93" s="195" t="s">
        <v>60</v>
      </c>
      <c r="L93" s="195" t="s">
        <v>104</v>
      </c>
      <c r="M93" s="195" t="s">
        <v>104</v>
      </c>
      <c r="P93" s="195" t="s">
        <v>49</v>
      </c>
      <c r="Q93" s="197">
        <v>6.7</v>
      </c>
      <c r="R93" s="197">
        <v>9.7</v>
      </c>
    </row>
    <row r="94" spans="1:18" ht="12.75">
      <c r="A94" s="28"/>
      <c r="B94" s="195" t="s">
        <v>179</v>
      </c>
      <c r="C94" s="197">
        <v>5</v>
      </c>
      <c r="D94" s="197">
        <v>6.3</v>
      </c>
      <c r="E94" s="5">
        <f t="shared" si="0"/>
        <v>11.3</v>
      </c>
      <c r="F94" s="150">
        <f t="shared" si="1"/>
        <v>0.5575221238938053</v>
      </c>
      <c r="G94" s="195" t="s">
        <v>60</v>
      </c>
      <c r="H94" s="197">
        <v>10</v>
      </c>
      <c r="I94" s="197">
        <v>10.2</v>
      </c>
      <c r="K94" s="195" t="s">
        <v>61</v>
      </c>
      <c r="L94" s="195" t="s">
        <v>104</v>
      </c>
      <c r="M94" s="195" t="s">
        <v>104</v>
      </c>
      <c r="P94" s="195" t="s">
        <v>51</v>
      </c>
      <c r="Q94" s="197">
        <v>6.2</v>
      </c>
      <c r="R94" s="197">
        <v>9.5</v>
      </c>
    </row>
    <row r="95" spans="1:18" ht="12.75">
      <c r="A95" s="28"/>
      <c r="B95" s="195" t="s">
        <v>53</v>
      </c>
      <c r="C95" s="197">
        <v>4.8</v>
      </c>
      <c r="D95" s="197">
        <v>7.1</v>
      </c>
      <c r="E95" s="5">
        <f t="shared" si="0"/>
        <v>11.899999999999999</v>
      </c>
      <c r="F95" s="150">
        <f t="shared" si="1"/>
        <v>0.5966386554621849</v>
      </c>
      <c r="G95" s="195" t="s">
        <v>61</v>
      </c>
      <c r="H95" s="197">
        <v>5.9</v>
      </c>
      <c r="I95" s="197">
        <v>3.2</v>
      </c>
      <c r="K95" s="195" t="s">
        <v>44</v>
      </c>
      <c r="L95" s="195" t="s">
        <v>104</v>
      </c>
      <c r="M95" s="195" t="s">
        <v>104</v>
      </c>
      <c r="P95" s="195" t="s">
        <v>70</v>
      </c>
      <c r="Q95" s="197">
        <v>7.3</v>
      </c>
      <c r="R95" s="197">
        <v>8.2</v>
      </c>
    </row>
    <row r="96" spans="1:18" ht="12.75">
      <c r="A96" s="28"/>
      <c r="B96" s="195" t="s">
        <v>44</v>
      </c>
      <c r="C96" s="197">
        <v>4</v>
      </c>
      <c r="D96" s="197">
        <v>5.4</v>
      </c>
      <c r="E96" s="5">
        <f t="shared" si="0"/>
        <v>9.4</v>
      </c>
      <c r="F96" s="150">
        <f t="shared" si="1"/>
        <v>0.574468085106383</v>
      </c>
      <c r="G96" s="195" t="s">
        <v>44</v>
      </c>
      <c r="H96" s="197">
        <v>5.4</v>
      </c>
      <c r="I96" s="197">
        <v>4</v>
      </c>
      <c r="K96" s="195" t="s">
        <v>62</v>
      </c>
      <c r="L96" s="195" t="s">
        <v>104</v>
      </c>
      <c r="M96" s="195" t="s">
        <v>104</v>
      </c>
      <c r="P96" s="195" t="s">
        <v>53</v>
      </c>
      <c r="Q96" s="197">
        <v>4.8</v>
      </c>
      <c r="R96" s="197">
        <v>7.1</v>
      </c>
    </row>
    <row r="97" spans="1:18" ht="12.75">
      <c r="A97" s="28"/>
      <c r="B97" s="195" t="s">
        <v>50</v>
      </c>
      <c r="C97" s="197">
        <v>3.2</v>
      </c>
      <c r="D97" s="197">
        <v>4.5</v>
      </c>
      <c r="E97" s="5">
        <f t="shared" si="0"/>
        <v>7.7</v>
      </c>
      <c r="F97" s="150">
        <f t="shared" si="1"/>
        <v>0.5844155844155844</v>
      </c>
      <c r="G97" s="195" t="s">
        <v>62</v>
      </c>
      <c r="H97" s="197">
        <v>11.8</v>
      </c>
      <c r="I97" s="197">
        <v>10.4</v>
      </c>
      <c r="K97" s="195" t="s">
        <v>41</v>
      </c>
      <c r="L97" s="195" t="s">
        <v>104</v>
      </c>
      <c r="M97" s="195" t="s">
        <v>104</v>
      </c>
      <c r="P97" s="195" t="s">
        <v>179</v>
      </c>
      <c r="Q97" s="197">
        <v>5</v>
      </c>
      <c r="R97" s="197">
        <v>6.3</v>
      </c>
    </row>
    <row r="98" spans="1:18" ht="12.75">
      <c r="A98" s="28"/>
      <c r="B98" s="195" t="s">
        <v>61</v>
      </c>
      <c r="C98" s="197">
        <v>3.2</v>
      </c>
      <c r="D98" s="197">
        <v>5.9</v>
      </c>
      <c r="E98" s="5">
        <f t="shared" si="0"/>
        <v>9.100000000000001</v>
      </c>
      <c r="F98" s="150">
        <f t="shared" si="1"/>
        <v>0.6483516483516483</v>
      </c>
      <c r="G98" s="195" t="s">
        <v>41</v>
      </c>
      <c r="H98" s="197">
        <v>15</v>
      </c>
      <c r="I98" s="197">
        <v>10.6</v>
      </c>
      <c r="K98" s="195" t="s">
        <v>64</v>
      </c>
      <c r="L98" s="195" t="s">
        <v>104</v>
      </c>
      <c r="M98" s="195" t="s">
        <v>104</v>
      </c>
      <c r="P98" s="195" t="s">
        <v>45</v>
      </c>
      <c r="Q98" s="197">
        <v>5.9</v>
      </c>
      <c r="R98" s="197">
        <v>5.9</v>
      </c>
    </row>
    <row r="99" spans="1:18" ht="12.75">
      <c r="A99" s="28"/>
      <c r="B99" s="195" t="s">
        <v>52</v>
      </c>
      <c r="C99" s="197">
        <v>2.8</v>
      </c>
      <c r="D99" s="197">
        <v>5.1</v>
      </c>
      <c r="E99" s="5">
        <f t="shared" si="0"/>
        <v>7.8999999999999995</v>
      </c>
      <c r="F99" s="150">
        <f t="shared" si="1"/>
        <v>0.6455696202531646</v>
      </c>
      <c r="G99" s="195" t="s">
        <v>64</v>
      </c>
      <c r="H99" s="197">
        <v>17.6</v>
      </c>
      <c r="I99" s="197">
        <v>25</v>
      </c>
      <c r="K99" s="195" t="s">
        <v>67</v>
      </c>
      <c r="L99" s="195" t="s">
        <v>104</v>
      </c>
      <c r="M99" s="195" t="s">
        <v>104</v>
      </c>
      <c r="P99" s="195" t="s">
        <v>61</v>
      </c>
      <c r="Q99" s="197">
        <v>3.2</v>
      </c>
      <c r="R99" s="197">
        <v>5.9</v>
      </c>
    </row>
    <row r="100" spans="1:18" ht="12.75">
      <c r="A100" s="28"/>
      <c r="B100" s="195" t="s">
        <v>59</v>
      </c>
      <c r="C100" s="197">
        <v>1.4</v>
      </c>
      <c r="D100" s="197">
        <v>3.6</v>
      </c>
      <c r="E100" s="5">
        <f t="shared" si="0"/>
        <v>5</v>
      </c>
      <c r="F100" s="150">
        <f t="shared" si="1"/>
        <v>0.72</v>
      </c>
      <c r="G100" s="195" t="s">
        <v>67</v>
      </c>
      <c r="H100" s="197">
        <v>10.5</v>
      </c>
      <c r="I100" s="197">
        <v>6.6</v>
      </c>
      <c r="K100" s="195" t="s">
        <v>65</v>
      </c>
      <c r="L100" s="195" t="s">
        <v>104</v>
      </c>
      <c r="M100" s="195" t="s">
        <v>104</v>
      </c>
      <c r="P100" s="195" t="s">
        <v>44</v>
      </c>
      <c r="Q100" s="197">
        <v>4</v>
      </c>
      <c r="R100" s="197">
        <v>5.4</v>
      </c>
    </row>
    <row r="101" spans="1:18" ht="12.75">
      <c r="A101" s="28"/>
      <c r="B101" s="195" t="s">
        <v>69</v>
      </c>
      <c r="C101" s="197">
        <v>0.7</v>
      </c>
      <c r="D101" s="197">
        <v>2.5</v>
      </c>
      <c r="E101" s="5">
        <f t="shared" si="0"/>
        <v>3.2</v>
      </c>
      <c r="F101" s="150">
        <f t="shared" si="1"/>
        <v>0.78125</v>
      </c>
      <c r="G101" s="195" t="s">
        <v>65</v>
      </c>
      <c r="H101" s="197">
        <v>12.3</v>
      </c>
      <c r="I101" s="197">
        <v>9.9</v>
      </c>
      <c r="K101" s="195" t="s">
        <v>52</v>
      </c>
      <c r="L101" s="195" t="s">
        <v>104</v>
      </c>
      <c r="M101" s="195" t="s">
        <v>104</v>
      </c>
      <c r="P101" s="195" t="s">
        <v>52</v>
      </c>
      <c r="Q101" s="197">
        <v>2.8</v>
      </c>
      <c r="R101" s="197">
        <v>5.1</v>
      </c>
    </row>
    <row r="102" spans="1:18" ht="12.75">
      <c r="A102" s="28"/>
      <c r="B102" s="195"/>
      <c r="C102" s="197"/>
      <c r="D102" s="197"/>
      <c r="F102" s="150"/>
      <c r="G102" s="195"/>
      <c r="H102" s="197"/>
      <c r="I102" s="197"/>
      <c r="K102" s="195"/>
      <c r="L102" s="195"/>
      <c r="M102" s="195"/>
      <c r="P102" s="195"/>
      <c r="Q102" s="197"/>
      <c r="R102" s="197"/>
    </row>
    <row r="103" spans="1:18" ht="12.75">
      <c r="A103" s="28"/>
      <c r="B103" s="195" t="s">
        <v>73</v>
      </c>
      <c r="C103" s="197">
        <v>1.4</v>
      </c>
      <c r="D103" s="197">
        <v>4.2</v>
      </c>
      <c r="E103" s="5">
        <f t="shared" si="0"/>
        <v>5.6</v>
      </c>
      <c r="F103" s="150">
        <f t="shared" si="1"/>
        <v>0.7500000000000001</v>
      </c>
      <c r="G103" s="195" t="s">
        <v>52</v>
      </c>
      <c r="H103" s="197">
        <v>5.1</v>
      </c>
      <c r="I103" s="197">
        <v>2.8</v>
      </c>
      <c r="K103" s="195" t="s">
        <v>69</v>
      </c>
      <c r="L103" s="195" t="s">
        <v>104</v>
      </c>
      <c r="M103" s="195" t="s">
        <v>104</v>
      </c>
      <c r="P103" s="195" t="s">
        <v>50</v>
      </c>
      <c r="Q103" s="197">
        <v>3.2</v>
      </c>
      <c r="R103" s="197">
        <v>4.5</v>
      </c>
    </row>
    <row r="104" spans="1:18" ht="12.75">
      <c r="A104" s="28"/>
      <c r="B104" s="195" t="s">
        <v>71</v>
      </c>
      <c r="C104" s="197">
        <v>1.3</v>
      </c>
      <c r="D104" s="197">
        <v>3.4</v>
      </c>
      <c r="E104" s="5">
        <f t="shared" si="0"/>
        <v>4.7</v>
      </c>
      <c r="F104" s="150">
        <f t="shared" si="1"/>
        <v>0.7234042553191489</v>
      </c>
      <c r="G104" s="195" t="s">
        <v>69</v>
      </c>
      <c r="H104" s="197">
        <v>2.5</v>
      </c>
      <c r="I104" s="197">
        <v>0.7</v>
      </c>
      <c r="K104" s="195" t="s">
        <v>70</v>
      </c>
      <c r="L104" s="195" t="s">
        <v>104</v>
      </c>
      <c r="M104" s="195" t="s">
        <v>104</v>
      </c>
      <c r="P104" s="195" t="s">
        <v>59</v>
      </c>
      <c r="Q104" s="197">
        <v>1.4</v>
      </c>
      <c r="R104" s="197">
        <v>3.6</v>
      </c>
    </row>
    <row r="105" spans="1:18" ht="12.75">
      <c r="A105" s="28"/>
      <c r="B105" s="195" t="s">
        <v>72</v>
      </c>
      <c r="C105" s="197">
        <v>1.2</v>
      </c>
      <c r="D105" s="197">
        <v>2.1</v>
      </c>
      <c r="E105" s="151">
        <f t="shared" si="0"/>
        <v>3.3</v>
      </c>
      <c r="F105" s="150">
        <f t="shared" si="1"/>
        <v>0.6363636363636365</v>
      </c>
      <c r="G105" s="195" t="s">
        <v>70</v>
      </c>
      <c r="H105" s="197">
        <v>8.2</v>
      </c>
      <c r="I105" s="197">
        <v>7.3</v>
      </c>
      <c r="K105" s="195" t="s">
        <v>73</v>
      </c>
      <c r="L105" s="195" t="s">
        <v>104</v>
      </c>
      <c r="M105" s="195" t="s">
        <v>104</v>
      </c>
      <c r="P105" s="195" t="s">
        <v>69</v>
      </c>
      <c r="Q105" s="197">
        <v>0.7</v>
      </c>
      <c r="R105" s="197">
        <v>2.5</v>
      </c>
    </row>
    <row r="106" spans="1:18" ht="12.75">
      <c r="A106" s="28"/>
      <c r="B106" s="195"/>
      <c r="C106" s="197"/>
      <c r="D106" s="197"/>
      <c r="E106" s="151"/>
      <c r="F106" s="150"/>
      <c r="G106" s="195"/>
      <c r="H106" s="197"/>
      <c r="I106" s="197"/>
      <c r="K106" s="195"/>
      <c r="L106" s="195"/>
      <c r="M106" s="195"/>
      <c r="P106" s="195"/>
      <c r="Q106" s="197"/>
      <c r="R106" s="197"/>
    </row>
    <row r="107" spans="1:18" ht="12.75">
      <c r="A107" s="28"/>
      <c r="B107" s="195" t="s">
        <v>176</v>
      </c>
      <c r="C107" s="197">
        <v>35.7</v>
      </c>
      <c r="D107" s="197">
        <v>17</v>
      </c>
      <c r="E107" s="151">
        <f aca="true" t="shared" si="2" ref="E107:E108">+C107+D107</f>
        <v>52.7</v>
      </c>
      <c r="F107" s="150">
        <f aca="true" t="shared" si="3" ref="F107:F109">+D107/E107</f>
        <v>0.3225806451612903</v>
      </c>
      <c r="G107" s="195" t="s">
        <v>73</v>
      </c>
      <c r="H107" s="197">
        <v>4.2</v>
      </c>
      <c r="I107" s="197">
        <v>1.4</v>
      </c>
      <c r="K107" s="195" t="s">
        <v>71</v>
      </c>
      <c r="L107" s="195" t="s">
        <v>105</v>
      </c>
      <c r="M107" s="195" t="s">
        <v>105</v>
      </c>
      <c r="P107" s="195" t="s">
        <v>71</v>
      </c>
      <c r="Q107" s="197">
        <v>1.3</v>
      </c>
      <c r="R107" s="197">
        <v>3.4</v>
      </c>
    </row>
    <row r="108" spans="1:18" ht="12.75">
      <c r="A108" s="28"/>
      <c r="B108" s="195" t="s">
        <v>39</v>
      </c>
      <c r="C108" s="197">
        <v>26.3</v>
      </c>
      <c r="D108" s="197">
        <v>17.8</v>
      </c>
      <c r="E108" s="151">
        <f t="shared" si="2"/>
        <v>44.1</v>
      </c>
      <c r="F108" s="150">
        <f t="shared" si="3"/>
        <v>0.4036281179138322</v>
      </c>
      <c r="G108" s="195" t="s">
        <v>72</v>
      </c>
      <c r="H108" s="197">
        <v>2.1</v>
      </c>
      <c r="I108" s="197">
        <v>1.2</v>
      </c>
      <c r="K108" s="195" t="s">
        <v>100</v>
      </c>
      <c r="L108" s="195" t="s">
        <v>104</v>
      </c>
      <c r="M108" s="195" t="s">
        <v>104</v>
      </c>
      <c r="P108" s="195" t="s">
        <v>72</v>
      </c>
      <c r="Q108" s="197">
        <v>1.2</v>
      </c>
      <c r="R108" s="197">
        <v>2.1</v>
      </c>
    </row>
    <row r="109" spans="2:18" ht="12.75">
      <c r="B109" s="187"/>
      <c r="C109" s="187"/>
      <c r="D109" s="187"/>
      <c r="E109" s="151">
        <f>+C109+D109</f>
        <v>0</v>
      </c>
      <c r="F109" s="150" t="e">
        <f t="shared" si="3"/>
        <v>#DIV/0!</v>
      </c>
      <c r="G109" s="195" t="s">
        <v>99</v>
      </c>
      <c r="H109" s="195" t="s">
        <v>6</v>
      </c>
      <c r="I109" s="195" t="s">
        <v>6</v>
      </c>
      <c r="K109" s="191" t="s">
        <v>106</v>
      </c>
      <c r="L109" s="192"/>
      <c r="M109" s="192"/>
      <c r="P109" s="195" t="s">
        <v>73</v>
      </c>
      <c r="Q109" s="197">
        <v>1.4</v>
      </c>
      <c r="R109" s="197">
        <v>4.2</v>
      </c>
    </row>
    <row r="110" spans="7:13" ht="12.75">
      <c r="G110" s="166"/>
      <c r="H110" s="167"/>
      <c r="I110" s="167"/>
      <c r="K110" s="191" t="s">
        <v>105</v>
      </c>
      <c r="L110" s="191" t="s">
        <v>107</v>
      </c>
      <c r="M110" s="192"/>
    </row>
    <row r="111" spans="7:13" ht="12.75">
      <c r="G111" s="168"/>
      <c r="H111" s="167"/>
      <c r="I111" s="167"/>
      <c r="K111" s="142" t="s">
        <v>108</v>
      </c>
      <c r="L111" s="142" t="s">
        <v>109</v>
      </c>
      <c r="M111" s="143"/>
    </row>
    <row r="112" spans="7:13" ht="12.75">
      <c r="G112" s="168"/>
      <c r="H112" s="167"/>
      <c r="I112" s="167"/>
      <c r="K112" s="142" t="s">
        <v>110</v>
      </c>
      <c r="L112" s="142" t="s">
        <v>111</v>
      </c>
      <c r="M112" s="143"/>
    </row>
    <row r="113" spans="7:13" ht="12.75">
      <c r="G113" s="169"/>
      <c r="H113" s="169"/>
      <c r="I113" s="170"/>
      <c r="K113" s="142" t="s">
        <v>112</v>
      </c>
      <c r="L113" s="142" t="s">
        <v>113</v>
      </c>
      <c r="M113" s="143"/>
    </row>
    <row r="114" spans="11:13" ht="12.75">
      <c r="K114" s="142" t="s">
        <v>114</v>
      </c>
      <c r="L114" s="142" t="s">
        <v>115</v>
      </c>
      <c r="M114" s="143"/>
    </row>
    <row r="115" spans="11:13" ht="12.75">
      <c r="K115" s="142" t="s">
        <v>116</v>
      </c>
      <c r="L115" s="142" t="s">
        <v>117</v>
      </c>
      <c r="M115" s="143"/>
    </row>
    <row r="116" spans="11:13" ht="12.75">
      <c r="K116" s="142" t="s">
        <v>118</v>
      </c>
      <c r="L116" s="142" t="s">
        <v>119</v>
      </c>
      <c r="M116" s="143"/>
    </row>
    <row r="117" spans="11:13" ht="12.75">
      <c r="K117" s="142" t="s">
        <v>120</v>
      </c>
      <c r="L117" s="142" t="s">
        <v>121</v>
      </c>
      <c r="M117" s="143"/>
    </row>
    <row r="118" spans="11:13" ht="12.75">
      <c r="K118" s="142" t="s">
        <v>122</v>
      </c>
      <c r="L118" s="142" t="s">
        <v>123</v>
      </c>
      <c r="M118" s="143"/>
    </row>
    <row r="119" spans="11:13" ht="12.75">
      <c r="K119" s="142" t="s">
        <v>124</v>
      </c>
      <c r="L119" s="142" t="s">
        <v>125</v>
      </c>
      <c r="M119" s="143"/>
    </row>
    <row r="120" spans="11:13" ht="12.75">
      <c r="K120" s="142" t="s">
        <v>126</v>
      </c>
      <c r="L120" s="142" t="s">
        <v>127</v>
      </c>
      <c r="M120" s="143"/>
    </row>
    <row r="121" spans="11:13" ht="12.75">
      <c r="K121" s="142" t="s">
        <v>128</v>
      </c>
      <c r="L121" s="142" t="s">
        <v>129</v>
      </c>
      <c r="M121" s="143"/>
    </row>
  </sheetData>
  <conditionalFormatting sqref="F77:F109">
    <cfRule type="cellIs" priority="1" dxfId="0" operator="greaterThan" stopIfTrue="1">
      <formula>0.5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3"/>
  <sheetViews>
    <sheetView showGridLines="0" workbookViewId="0" topLeftCell="A1"/>
  </sheetViews>
  <sheetFormatPr defaultColWidth="9.140625" defaultRowHeight="12.75"/>
  <cols>
    <col min="1" max="1" width="9.140625" style="44" customWidth="1"/>
    <col min="2" max="2" width="15.8515625" style="44" customWidth="1"/>
    <col min="3" max="16384" width="9.140625" style="44" customWidth="1"/>
  </cols>
  <sheetData>
    <row r="2" spans="2:11" ht="15">
      <c r="B2" s="218" t="s">
        <v>170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2:9" ht="12.75">
      <c r="B3" s="24" t="s">
        <v>15</v>
      </c>
      <c r="C3" s="14"/>
      <c r="D3" s="14"/>
      <c r="E3" s="14"/>
      <c r="F3" s="14"/>
      <c r="G3" s="62"/>
      <c r="H3" s="14"/>
      <c r="I3" s="14"/>
    </row>
    <row r="4" ht="12.75">
      <c r="B4" s="24"/>
    </row>
    <row r="5" ht="12.75">
      <c r="B5" s="24"/>
    </row>
    <row r="37" ht="12.75">
      <c r="B37" s="29"/>
    </row>
    <row r="41" ht="12.75">
      <c r="B41" s="29" t="s">
        <v>132</v>
      </c>
    </row>
    <row r="42" ht="12.75">
      <c r="B42" s="36" t="s">
        <v>35</v>
      </c>
    </row>
    <row r="43" ht="12.75">
      <c r="B43" s="36"/>
    </row>
    <row r="44" spans="2:7" ht="12.75">
      <c r="B44" s="36"/>
      <c r="C44" s="79"/>
      <c r="D44" s="79"/>
      <c r="E44" s="79"/>
      <c r="F44" s="79"/>
      <c r="G44" s="79"/>
    </row>
    <row r="45" spans="2:7" ht="12.75">
      <c r="B45" s="36"/>
      <c r="C45" s="79"/>
      <c r="D45" s="79"/>
      <c r="E45" s="79"/>
      <c r="F45" s="79"/>
      <c r="G45" s="79"/>
    </row>
    <row r="55" ht="12.75">
      <c r="B55" s="61" t="s">
        <v>7</v>
      </c>
    </row>
    <row r="56" ht="12.75">
      <c r="B56" s="134" t="s">
        <v>190</v>
      </c>
    </row>
    <row r="60" spans="2:18" ht="12.75">
      <c r="B60" s="29"/>
      <c r="C60" s="29"/>
      <c r="D60" s="29"/>
      <c r="E60" s="79"/>
      <c r="F60" s="79"/>
      <c r="G60" s="204" t="s">
        <v>169</v>
      </c>
      <c r="H60" s="186"/>
      <c r="I60" s="186"/>
      <c r="K60" s="204" t="s">
        <v>169</v>
      </c>
      <c r="L60" s="186"/>
      <c r="M60" s="186"/>
      <c r="N60" s="178"/>
      <c r="O60" s="204" t="s">
        <v>169</v>
      </c>
      <c r="P60" s="186"/>
      <c r="Q60" s="186"/>
      <c r="R60" s="178"/>
    </row>
    <row r="61" spans="2:18" ht="12.75">
      <c r="B61" s="79"/>
      <c r="C61" s="79"/>
      <c r="D61" s="79"/>
      <c r="E61" s="79"/>
      <c r="F61" s="79"/>
      <c r="G61" s="178"/>
      <c r="H61" s="178"/>
      <c r="I61" s="178"/>
      <c r="K61" s="178"/>
      <c r="L61" s="178"/>
      <c r="M61" s="178"/>
      <c r="N61" s="178"/>
      <c r="O61" s="178"/>
      <c r="P61" s="178"/>
      <c r="Q61" s="178"/>
      <c r="R61" s="178"/>
    </row>
    <row r="62" spans="1:18" ht="12.75">
      <c r="A62" s="13"/>
      <c r="G62" s="204" t="s">
        <v>82</v>
      </c>
      <c r="H62" s="205">
        <v>42502.50837962963</v>
      </c>
      <c r="I62" s="186"/>
      <c r="K62" s="204" t="s">
        <v>82</v>
      </c>
      <c r="L62" s="205">
        <v>42502.50837962963</v>
      </c>
      <c r="M62" s="186"/>
      <c r="N62" s="178"/>
      <c r="O62" s="204" t="s">
        <v>82</v>
      </c>
      <c r="P62" s="205">
        <v>42502.50837962963</v>
      </c>
      <c r="Q62" s="186"/>
      <c r="R62" s="178"/>
    </row>
    <row r="63" spans="1:18" ht="12.75">
      <c r="A63" s="13"/>
      <c r="G63" s="204" t="s">
        <v>83</v>
      </c>
      <c r="H63" s="205">
        <v>42510.68147664352</v>
      </c>
      <c r="I63" s="186"/>
      <c r="K63" s="204" t="s">
        <v>83</v>
      </c>
      <c r="L63" s="205">
        <v>42510.68147664352</v>
      </c>
      <c r="M63" s="186"/>
      <c r="N63" s="178"/>
      <c r="O63" s="204" t="s">
        <v>83</v>
      </c>
      <c r="P63" s="205">
        <v>42510.682333993056</v>
      </c>
      <c r="Q63" s="186"/>
      <c r="R63" s="178"/>
    </row>
    <row r="64" spans="1:18" ht="12.75">
      <c r="A64" s="217"/>
      <c r="G64" s="204" t="s">
        <v>84</v>
      </c>
      <c r="H64" s="204" t="s">
        <v>85</v>
      </c>
      <c r="I64" s="186"/>
      <c r="K64" s="204" t="s">
        <v>84</v>
      </c>
      <c r="L64" s="204" t="s">
        <v>85</v>
      </c>
      <c r="M64" s="186"/>
      <c r="N64" s="178"/>
      <c r="O64" s="204" t="s">
        <v>84</v>
      </c>
      <c r="P64" s="204" t="s">
        <v>85</v>
      </c>
      <c r="Q64" s="186"/>
      <c r="R64" s="178"/>
    </row>
    <row r="65" spans="1:18" ht="12.75">
      <c r="A65" s="217"/>
      <c r="G65" s="178"/>
      <c r="H65" s="178"/>
      <c r="I65" s="178"/>
      <c r="K65" s="178"/>
      <c r="L65" s="178"/>
      <c r="M65" s="178"/>
      <c r="N65" s="178"/>
      <c r="O65" s="178"/>
      <c r="P65" s="178"/>
      <c r="Q65" s="178"/>
      <c r="R65" s="178"/>
    </row>
    <row r="66" spans="1:18" ht="12.75">
      <c r="A66" s="217"/>
      <c r="G66" s="204" t="s">
        <v>86</v>
      </c>
      <c r="H66" s="204" t="s">
        <v>87</v>
      </c>
      <c r="I66" s="186"/>
      <c r="K66" s="204" t="s">
        <v>86</v>
      </c>
      <c r="L66" s="204" t="s">
        <v>87</v>
      </c>
      <c r="M66" s="186"/>
      <c r="N66" s="178"/>
      <c r="O66" s="204" t="s">
        <v>86</v>
      </c>
      <c r="P66" s="204" t="s">
        <v>165</v>
      </c>
      <c r="Q66" s="186"/>
      <c r="R66" s="178"/>
    </row>
    <row r="67" spans="7:18" ht="12.75">
      <c r="G67" s="204" t="s">
        <v>88</v>
      </c>
      <c r="H67" s="204" t="s">
        <v>89</v>
      </c>
      <c r="I67" s="186"/>
      <c r="K67" s="204" t="s">
        <v>88</v>
      </c>
      <c r="L67" s="204" t="s">
        <v>89</v>
      </c>
      <c r="M67" s="186"/>
      <c r="N67" s="178"/>
      <c r="O67" s="204" t="s">
        <v>88</v>
      </c>
      <c r="P67" s="204" t="s">
        <v>89</v>
      </c>
      <c r="Q67" s="186"/>
      <c r="R67" s="178"/>
    </row>
    <row r="68" spans="7:18" ht="12.75">
      <c r="G68" s="204" t="s">
        <v>90</v>
      </c>
      <c r="H68" s="204" t="s">
        <v>89</v>
      </c>
      <c r="I68" s="186"/>
      <c r="K68" s="204" t="s">
        <v>90</v>
      </c>
      <c r="L68" s="204" t="s">
        <v>89</v>
      </c>
      <c r="M68" s="186"/>
      <c r="N68" s="178"/>
      <c r="O68" s="204" t="s">
        <v>90</v>
      </c>
      <c r="P68" s="204" t="s">
        <v>89</v>
      </c>
      <c r="Q68" s="186"/>
      <c r="R68" s="178"/>
    </row>
    <row r="69" spans="2:18" ht="12.75">
      <c r="B69" s="49"/>
      <c r="G69" s="178"/>
      <c r="H69" s="178"/>
      <c r="I69" s="178"/>
      <c r="K69" s="178"/>
      <c r="L69" s="178"/>
      <c r="M69" s="178"/>
      <c r="N69" s="178"/>
      <c r="O69" s="178"/>
      <c r="P69" s="178"/>
      <c r="Q69" s="178"/>
      <c r="R69" s="178"/>
    </row>
    <row r="70" spans="2:18" ht="12.75">
      <c r="B70" s="15"/>
      <c r="C70" s="147">
        <v>2013</v>
      </c>
      <c r="D70" s="147">
        <v>2014</v>
      </c>
      <c r="G70" s="206" t="s">
        <v>94</v>
      </c>
      <c r="H70" s="206" t="s">
        <v>95</v>
      </c>
      <c r="I70" s="206" t="s">
        <v>103</v>
      </c>
      <c r="K70" s="206" t="s">
        <v>94</v>
      </c>
      <c r="L70" s="206" t="s">
        <v>95</v>
      </c>
      <c r="M70" s="206" t="s">
        <v>103</v>
      </c>
      <c r="N70" s="178"/>
      <c r="O70" s="206" t="s">
        <v>94</v>
      </c>
      <c r="P70" s="206" t="s">
        <v>95</v>
      </c>
      <c r="Q70" s="206" t="s">
        <v>103</v>
      </c>
      <c r="R70" s="178"/>
    </row>
    <row r="71" spans="2:18" ht="12.75">
      <c r="B71" s="180" t="s">
        <v>38</v>
      </c>
      <c r="C71" s="98">
        <v>24.6</v>
      </c>
      <c r="D71" s="98">
        <v>24.4</v>
      </c>
      <c r="G71" s="206" t="s">
        <v>96</v>
      </c>
      <c r="H71" s="209">
        <v>24.6</v>
      </c>
      <c r="I71" s="209">
        <v>24.4</v>
      </c>
      <c r="K71" s="206" t="s">
        <v>96</v>
      </c>
      <c r="L71" s="206" t="s">
        <v>104</v>
      </c>
      <c r="M71" s="206" t="s">
        <v>104</v>
      </c>
      <c r="N71" s="178"/>
      <c r="O71" s="206" t="s">
        <v>96</v>
      </c>
      <c r="P71" s="211">
        <v>122894</v>
      </c>
      <c r="Q71" s="211">
        <v>122176</v>
      </c>
      <c r="R71" s="185">
        <f>+Q71-P71</f>
        <v>-718</v>
      </c>
    </row>
    <row r="72" spans="2:18" ht="12.75">
      <c r="B72" s="181" t="s">
        <v>173</v>
      </c>
      <c r="C72" s="99">
        <v>23.1</v>
      </c>
      <c r="D72" s="99">
        <v>23.5</v>
      </c>
      <c r="G72" s="206" t="s">
        <v>141</v>
      </c>
      <c r="H72" s="209">
        <v>23.1</v>
      </c>
      <c r="I72" s="209">
        <v>23.5</v>
      </c>
      <c r="K72" s="206" t="s">
        <v>141</v>
      </c>
      <c r="L72" s="206" t="s">
        <v>104</v>
      </c>
      <c r="M72" s="206" t="s">
        <v>104</v>
      </c>
      <c r="N72" s="178"/>
      <c r="O72" s="206" t="s">
        <v>141</v>
      </c>
      <c r="P72" s="211">
        <v>76662</v>
      </c>
      <c r="Q72" s="211">
        <v>77832</v>
      </c>
      <c r="R72" s="185">
        <f aca="true" t="shared" si="0" ref="R72">+Q72-P72</f>
        <v>1170</v>
      </c>
    </row>
    <row r="73" spans="2:4" ht="12.75">
      <c r="B73" s="133"/>
      <c r="C73" s="133"/>
      <c r="D73" s="133"/>
    </row>
    <row r="74" spans="2:18" ht="12.75">
      <c r="B74" s="67" t="s">
        <v>134</v>
      </c>
      <c r="C74" s="63">
        <v>48</v>
      </c>
      <c r="D74" s="63">
        <v>40.1</v>
      </c>
      <c r="E74" s="88">
        <f aca="true" t="shared" si="1" ref="E74:E101">+C74-D74</f>
        <v>7.899999999999999</v>
      </c>
      <c r="F74" s="88"/>
      <c r="G74" s="206" t="s">
        <v>45</v>
      </c>
      <c r="H74" s="209">
        <v>20.8</v>
      </c>
      <c r="I74" s="209">
        <v>21.2</v>
      </c>
      <c r="K74" s="206" t="s">
        <v>45</v>
      </c>
      <c r="L74" s="206" t="s">
        <v>104</v>
      </c>
      <c r="M74" s="206" t="s">
        <v>104</v>
      </c>
      <c r="N74" s="178"/>
      <c r="O74" s="206" t="s">
        <v>45</v>
      </c>
      <c r="P74" s="211">
        <v>2286</v>
      </c>
      <c r="Q74" s="211">
        <v>2339</v>
      </c>
      <c r="R74" s="185">
        <f aca="true" t="shared" si="2" ref="R74:R101">+Q74-P74</f>
        <v>53</v>
      </c>
    </row>
    <row r="75" spans="2:18" ht="12.75">
      <c r="B75" s="21" t="s">
        <v>64</v>
      </c>
      <c r="C75" s="64">
        <v>40.4</v>
      </c>
      <c r="D75" s="64">
        <v>39.5</v>
      </c>
      <c r="E75" s="88">
        <f t="shared" si="1"/>
        <v>0.8999999999999986</v>
      </c>
      <c r="F75" s="88"/>
      <c r="G75" s="206" t="s">
        <v>46</v>
      </c>
      <c r="H75" s="209">
        <v>48</v>
      </c>
      <c r="I75" s="209">
        <v>40.1</v>
      </c>
      <c r="K75" s="206" t="s">
        <v>46</v>
      </c>
      <c r="L75" s="206" t="s">
        <v>104</v>
      </c>
      <c r="M75" s="206" t="s">
        <v>105</v>
      </c>
      <c r="N75" s="178"/>
      <c r="O75" s="206" t="s">
        <v>46</v>
      </c>
      <c r="P75" s="211">
        <v>3493</v>
      </c>
      <c r="Q75" s="211">
        <v>2909</v>
      </c>
      <c r="R75" s="185">
        <f t="shared" si="2"/>
        <v>-584</v>
      </c>
    </row>
    <row r="76" spans="2:18" ht="12.75">
      <c r="B76" s="21" t="s">
        <v>42</v>
      </c>
      <c r="C76" s="66">
        <v>35.7</v>
      </c>
      <c r="D76" s="66">
        <v>36</v>
      </c>
      <c r="E76" s="88">
        <f t="shared" si="1"/>
        <v>-0.29999999999999716</v>
      </c>
      <c r="F76" s="88"/>
      <c r="G76" s="206" t="s">
        <v>49</v>
      </c>
      <c r="H76" s="209">
        <v>14.6</v>
      </c>
      <c r="I76" s="209">
        <v>14.8</v>
      </c>
      <c r="K76" s="206" t="s">
        <v>49</v>
      </c>
      <c r="L76" s="206" t="s">
        <v>104</v>
      </c>
      <c r="M76" s="206" t="s">
        <v>104</v>
      </c>
      <c r="N76" s="178"/>
      <c r="O76" s="206" t="s">
        <v>49</v>
      </c>
      <c r="P76" s="211">
        <v>1508</v>
      </c>
      <c r="Q76" s="211">
        <v>1532</v>
      </c>
      <c r="R76" s="185">
        <f t="shared" si="2"/>
        <v>24</v>
      </c>
    </row>
    <row r="77" spans="2:18" ht="12.75">
      <c r="B77" s="21" t="s">
        <v>57</v>
      </c>
      <c r="C77" s="64">
        <v>35.1</v>
      </c>
      <c r="D77" s="64">
        <v>32.7</v>
      </c>
      <c r="E77" s="88">
        <f t="shared" si="1"/>
        <v>2.3999999999999986</v>
      </c>
      <c r="F77" s="88"/>
      <c r="G77" s="206" t="s">
        <v>50</v>
      </c>
      <c r="H77" s="209">
        <v>18.3</v>
      </c>
      <c r="I77" s="209">
        <v>17.9</v>
      </c>
      <c r="K77" s="206" t="s">
        <v>50</v>
      </c>
      <c r="L77" s="206" t="s">
        <v>104</v>
      </c>
      <c r="M77" s="206" t="s">
        <v>104</v>
      </c>
      <c r="N77" s="178"/>
      <c r="O77" s="206" t="s">
        <v>50</v>
      </c>
      <c r="P77" s="211">
        <v>1025</v>
      </c>
      <c r="Q77" s="211">
        <v>1007</v>
      </c>
      <c r="R77" s="185">
        <f t="shared" si="2"/>
        <v>-18</v>
      </c>
    </row>
    <row r="78" spans="2:18" ht="12.75">
      <c r="B78" s="21" t="s">
        <v>43</v>
      </c>
      <c r="C78" s="64">
        <v>34.8</v>
      </c>
      <c r="D78" s="64">
        <v>31.8</v>
      </c>
      <c r="E78" s="88">
        <f t="shared" si="1"/>
        <v>2.9999999999999964</v>
      </c>
      <c r="F78" s="88"/>
      <c r="G78" s="206" t="s">
        <v>98</v>
      </c>
      <c r="H78" s="209">
        <v>20.3</v>
      </c>
      <c r="I78" s="209">
        <v>20.6</v>
      </c>
      <c r="K78" s="206" t="s">
        <v>98</v>
      </c>
      <c r="L78" s="206" t="s">
        <v>104</v>
      </c>
      <c r="M78" s="206" t="s">
        <v>104</v>
      </c>
      <c r="N78" s="178"/>
      <c r="O78" s="206" t="s">
        <v>98</v>
      </c>
      <c r="P78" s="211">
        <v>16212</v>
      </c>
      <c r="Q78" s="211">
        <v>16508</v>
      </c>
      <c r="R78" s="185">
        <f t="shared" si="2"/>
        <v>296</v>
      </c>
    </row>
    <row r="79" spans="2:18" ht="12.75">
      <c r="B79" s="21" t="s">
        <v>47</v>
      </c>
      <c r="C79" s="64">
        <v>29.9</v>
      </c>
      <c r="D79" s="64">
        <v>29.3</v>
      </c>
      <c r="E79" s="88">
        <f t="shared" si="1"/>
        <v>0.5999999999999979</v>
      </c>
      <c r="F79" s="88"/>
      <c r="G79" s="206" t="s">
        <v>51</v>
      </c>
      <c r="H79" s="209">
        <v>23.5</v>
      </c>
      <c r="I79" s="209">
        <v>26</v>
      </c>
      <c r="K79" s="206" t="s">
        <v>51</v>
      </c>
      <c r="L79" s="206" t="s">
        <v>104</v>
      </c>
      <c r="M79" s="206" t="s">
        <v>105</v>
      </c>
      <c r="N79" s="178"/>
      <c r="O79" s="206" t="s">
        <v>51</v>
      </c>
      <c r="P79" s="211">
        <v>313</v>
      </c>
      <c r="Q79" s="211">
        <v>338</v>
      </c>
      <c r="R79" s="185">
        <f t="shared" si="2"/>
        <v>25</v>
      </c>
    </row>
    <row r="80" spans="2:18" ht="12.75">
      <c r="B80" s="21" t="s">
        <v>68</v>
      </c>
      <c r="C80" s="65">
        <v>27.3</v>
      </c>
      <c r="D80" s="65">
        <v>29.2</v>
      </c>
      <c r="E80" s="88">
        <f t="shared" si="1"/>
        <v>-1.8999999999999986</v>
      </c>
      <c r="F80" s="88"/>
      <c r="G80" s="206" t="s">
        <v>55</v>
      </c>
      <c r="H80" s="209">
        <v>29.5</v>
      </c>
      <c r="I80" s="209">
        <v>27.6</v>
      </c>
      <c r="K80" s="206" t="s">
        <v>55</v>
      </c>
      <c r="L80" s="206" t="s">
        <v>104</v>
      </c>
      <c r="M80" s="206" t="s">
        <v>104</v>
      </c>
      <c r="N80" s="178"/>
      <c r="O80" s="206" t="s">
        <v>55</v>
      </c>
      <c r="P80" s="211">
        <v>1358</v>
      </c>
      <c r="Q80" s="211">
        <v>1274</v>
      </c>
      <c r="R80" s="185">
        <f t="shared" si="2"/>
        <v>-84</v>
      </c>
    </row>
    <row r="81" spans="2:18" ht="12.75">
      <c r="B81" s="21" t="s">
        <v>56</v>
      </c>
      <c r="C81" s="64">
        <v>28.5</v>
      </c>
      <c r="D81" s="64">
        <v>28.3</v>
      </c>
      <c r="E81" s="88">
        <f t="shared" si="1"/>
        <v>0.1999999999999993</v>
      </c>
      <c r="F81" s="88"/>
      <c r="G81" s="206" t="s">
        <v>42</v>
      </c>
      <c r="H81" s="209">
        <v>35.7</v>
      </c>
      <c r="I81" s="209">
        <v>36</v>
      </c>
      <c r="K81" s="206" t="s">
        <v>42</v>
      </c>
      <c r="L81" s="206" t="s">
        <v>104</v>
      </c>
      <c r="M81" s="206" t="s">
        <v>104</v>
      </c>
      <c r="N81" s="178"/>
      <c r="O81" s="206" t="s">
        <v>42</v>
      </c>
      <c r="P81" s="211">
        <v>3904</v>
      </c>
      <c r="Q81" s="211">
        <v>3885</v>
      </c>
      <c r="R81" s="185">
        <f t="shared" si="2"/>
        <v>-19</v>
      </c>
    </row>
    <row r="82" spans="2:18" ht="12.75">
      <c r="B82" s="21" t="s">
        <v>55</v>
      </c>
      <c r="C82" s="64">
        <v>29.5</v>
      </c>
      <c r="D82" s="64">
        <v>27.6</v>
      </c>
      <c r="E82" s="88">
        <f t="shared" si="1"/>
        <v>1.8999999999999986</v>
      </c>
      <c r="F82" s="88"/>
      <c r="G82" s="206" t="s">
        <v>68</v>
      </c>
      <c r="H82" s="209">
        <v>27.3</v>
      </c>
      <c r="I82" s="209">
        <v>29.2</v>
      </c>
      <c r="K82" s="206" t="s">
        <v>68</v>
      </c>
      <c r="L82" s="206" t="s">
        <v>104</v>
      </c>
      <c r="M82" s="206" t="s">
        <v>104</v>
      </c>
      <c r="N82" s="178"/>
      <c r="O82" s="206" t="s">
        <v>68</v>
      </c>
      <c r="P82" s="211">
        <v>12630</v>
      </c>
      <c r="Q82" s="211">
        <v>13402</v>
      </c>
      <c r="R82" s="185">
        <f t="shared" si="2"/>
        <v>772</v>
      </c>
    </row>
    <row r="83" spans="2:18" ht="12.75">
      <c r="B83" s="21" t="s">
        <v>41</v>
      </c>
      <c r="C83" s="65">
        <v>27.5</v>
      </c>
      <c r="D83" s="65">
        <v>27.5</v>
      </c>
      <c r="E83" s="88">
        <f t="shared" si="1"/>
        <v>0</v>
      </c>
      <c r="F83" s="88"/>
      <c r="G83" s="206" t="s">
        <v>53</v>
      </c>
      <c r="H83" s="209">
        <v>18.1</v>
      </c>
      <c r="I83" s="209">
        <v>18.5</v>
      </c>
      <c r="K83" s="206" t="s">
        <v>53</v>
      </c>
      <c r="L83" s="206" t="s">
        <v>104</v>
      </c>
      <c r="M83" s="206" t="s">
        <v>104</v>
      </c>
      <c r="N83" s="178"/>
      <c r="O83" s="206" t="s">
        <v>53</v>
      </c>
      <c r="P83" s="211">
        <v>11245</v>
      </c>
      <c r="Q83" s="211">
        <v>11540</v>
      </c>
      <c r="R83" s="185">
        <f t="shared" si="2"/>
        <v>295</v>
      </c>
    </row>
    <row r="84" spans="2:18" ht="12.75">
      <c r="B84" s="21" t="s">
        <v>48</v>
      </c>
      <c r="C84" s="64">
        <v>27.8</v>
      </c>
      <c r="D84" s="64">
        <v>27.4</v>
      </c>
      <c r="E84" s="88">
        <f t="shared" si="1"/>
        <v>0.40000000000000213</v>
      </c>
      <c r="F84" s="88"/>
      <c r="G84" s="206" t="s">
        <v>47</v>
      </c>
      <c r="H84" s="209">
        <v>29.9</v>
      </c>
      <c r="I84" s="209">
        <v>29.3</v>
      </c>
      <c r="K84" s="206" t="s">
        <v>47</v>
      </c>
      <c r="L84" s="206" t="s">
        <v>104</v>
      </c>
      <c r="M84" s="206" t="s">
        <v>104</v>
      </c>
      <c r="N84" s="178"/>
      <c r="O84" s="206" t="s">
        <v>47</v>
      </c>
      <c r="P84" s="211">
        <v>1271</v>
      </c>
      <c r="Q84" s="211">
        <v>1243</v>
      </c>
      <c r="R84" s="185">
        <f t="shared" si="2"/>
        <v>-28</v>
      </c>
    </row>
    <row r="85" spans="2:18" ht="12.75">
      <c r="B85" s="21" t="s">
        <v>58</v>
      </c>
      <c r="C85" s="64">
        <v>30.8</v>
      </c>
      <c r="D85" s="64">
        <v>27.3</v>
      </c>
      <c r="E85" s="88">
        <f t="shared" si="1"/>
        <v>3.5</v>
      </c>
      <c r="F85" s="88"/>
      <c r="G85" s="206" t="s">
        <v>56</v>
      </c>
      <c r="H85" s="209">
        <v>28.5</v>
      </c>
      <c r="I85" s="209">
        <v>28.3</v>
      </c>
      <c r="K85" s="206" t="s">
        <v>56</v>
      </c>
      <c r="L85" s="206" t="s">
        <v>104</v>
      </c>
      <c r="M85" s="206" t="s">
        <v>104</v>
      </c>
      <c r="N85" s="178"/>
      <c r="O85" s="206" t="s">
        <v>56</v>
      </c>
      <c r="P85" s="211">
        <v>17229</v>
      </c>
      <c r="Q85" s="211">
        <v>17146</v>
      </c>
      <c r="R85" s="185">
        <f t="shared" si="2"/>
        <v>-83</v>
      </c>
    </row>
    <row r="86" spans="2:18" ht="12.75">
      <c r="B86" s="21" t="s">
        <v>133</v>
      </c>
      <c r="C86" s="64">
        <v>23.5</v>
      </c>
      <c r="D86" s="64">
        <v>26</v>
      </c>
      <c r="E86" s="88">
        <f t="shared" si="1"/>
        <v>-2.5</v>
      </c>
      <c r="F86" s="88"/>
      <c r="G86" s="206" t="s">
        <v>48</v>
      </c>
      <c r="H86" s="209">
        <v>27.8</v>
      </c>
      <c r="I86" s="209">
        <v>27.4</v>
      </c>
      <c r="K86" s="206" t="s">
        <v>48</v>
      </c>
      <c r="L86" s="206" t="s">
        <v>104</v>
      </c>
      <c r="M86" s="206" t="s">
        <v>104</v>
      </c>
      <c r="N86" s="178"/>
      <c r="O86" s="206" t="s">
        <v>48</v>
      </c>
      <c r="P86" s="211">
        <v>240</v>
      </c>
      <c r="Q86" s="211">
        <v>234</v>
      </c>
      <c r="R86" s="185">
        <f t="shared" si="2"/>
        <v>-6</v>
      </c>
    </row>
    <row r="87" spans="2:18" ht="12.75">
      <c r="B87" s="21" t="s">
        <v>62</v>
      </c>
      <c r="C87" s="64">
        <v>25.8</v>
      </c>
      <c r="D87" s="64">
        <v>24.7</v>
      </c>
      <c r="E87" s="88">
        <f t="shared" si="1"/>
        <v>1.1000000000000014</v>
      </c>
      <c r="F87" s="88"/>
      <c r="G87" s="206" t="s">
        <v>57</v>
      </c>
      <c r="H87" s="209">
        <v>35.1</v>
      </c>
      <c r="I87" s="209">
        <v>32.7</v>
      </c>
      <c r="K87" s="206" t="s">
        <v>57</v>
      </c>
      <c r="L87" s="206" t="s">
        <v>104</v>
      </c>
      <c r="M87" s="206" t="s">
        <v>104</v>
      </c>
      <c r="N87" s="178"/>
      <c r="O87" s="206" t="s">
        <v>57</v>
      </c>
      <c r="P87" s="211">
        <v>702</v>
      </c>
      <c r="Q87" s="211">
        <v>645</v>
      </c>
      <c r="R87" s="185">
        <f t="shared" si="2"/>
        <v>-57</v>
      </c>
    </row>
    <row r="88" spans="2:18" ht="12.75">
      <c r="B88" s="21" t="s">
        <v>70</v>
      </c>
      <c r="C88" s="64">
        <v>24.8</v>
      </c>
      <c r="D88" s="64">
        <v>24.1</v>
      </c>
      <c r="E88" s="88">
        <f t="shared" si="1"/>
        <v>0.6999999999999993</v>
      </c>
      <c r="F88" s="88"/>
      <c r="G88" s="206" t="s">
        <v>58</v>
      </c>
      <c r="H88" s="209">
        <v>30.8</v>
      </c>
      <c r="I88" s="209">
        <v>27.3</v>
      </c>
      <c r="K88" s="206" t="s">
        <v>58</v>
      </c>
      <c r="L88" s="206" t="s">
        <v>104</v>
      </c>
      <c r="M88" s="206" t="s">
        <v>104</v>
      </c>
      <c r="N88" s="178"/>
      <c r="O88" s="206" t="s">
        <v>58</v>
      </c>
      <c r="P88" s="211">
        <v>917</v>
      </c>
      <c r="Q88" s="211">
        <v>804</v>
      </c>
      <c r="R88" s="185">
        <f t="shared" si="2"/>
        <v>-113</v>
      </c>
    </row>
    <row r="89" spans="2:18" ht="12.75">
      <c r="B89" s="21" t="s">
        <v>60</v>
      </c>
      <c r="C89" s="64">
        <v>24</v>
      </c>
      <c r="D89" s="64">
        <v>23.8</v>
      </c>
      <c r="E89" s="88">
        <f t="shared" si="1"/>
        <v>0.1999999999999993</v>
      </c>
      <c r="F89" s="88"/>
      <c r="G89" s="206" t="s">
        <v>59</v>
      </c>
      <c r="H89" s="209">
        <v>19</v>
      </c>
      <c r="I89" s="209">
        <v>19</v>
      </c>
      <c r="K89" s="206" t="s">
        <v>59</v>
      </c>
      <c r="L89" s="206" t="s">
        <v>104</v>
      </c>
      <c r="M89" s="206" t="s">
        <v>104</v>
      </c>
      <c r="N89" s="178"/>
      <c r="O89" s="206" t="s">
        <v>59</v>
      </c>
      <c r="P89" s="211">
        <v>96</v>
      </c>
      <c r="Q89" s="211">
        <v>96</v>
      </c>
      <c r="R89" s="185">
        <f t="shared" si="2"/>
        <v>0</v>
      </c>
    </row>
    <row r="90" spans="2:18" ht="12.75">
      <c r="B90" s="21" t="s">
        <v>45</v>
      </c>
      <c r="C90" s="64">
        <v>20.8</v>
      </c>
      <c r="D90" s="64">
        <v>21.2</v>
      </c>
      <c r="E90" s="88">
        <f t="shared" si="1"/>
        <v>-0.3999999999999986</v>
      </c>
      <c r="F90" s="88"/>
      <c r="G90" s="206" t="s">
        <v>43</v>
      </c>
      <c r="H90" s="209">
        <v>34.8</v>
      </c>
      <c r="I90" s="209">
        <v>31.8</v>
      </c>
      <c r="K90" s="206" t="s">
        <v>43</v>
      </c>
      <c r="L90" s="206" t="s">
        <v>104</v>
      </c>
      <c r="M90" s="206" t="s">
        <v>104</v>
      </c>
      <c r="N90" s="178"/>
      <c r="O90" s="206" t="s">
        <v>43</v>
      </c>
      <c r="P90" s="211">
        <v>3398</v>
      </c>
      <c r="Q90" s="211">
        <v>3097</v>
      </c>
      <c r="R90" s="185">
        <f t="shared" si="2"/>
        <v>-301</v>
      </c>
    </row>
    <row r="91" spans="2:18" ht="12.75">
      <c r="B91" s="21" t="s">
        <v>54</v>
      </c>
      <c r="C91" s="64">
        <v>20.3</v>
      </c>
      <c r="D91" s="64">
        <v>20.6</v>
      </c>
      <c r="E91" s="88">
        <f t="shared" si="1"/>
        <v>-0.3000000000000007</v>
      </c>
      <c r="F91" s="88"/>
      <c r="G91" s="206" t="s">
        <v>60</v>
      </c>
      <c r="H91" s="209">
        <v>24</v>
      </c>
      <c r="I91" s="209">
        <v>23.8</v>
      </c>
      <c r="K91" s="206" t="s">
        <v>60</v>
      </c>
      <c r="L91" s="206" t="s">
        <v>104</v>
      </c>
      <c r="M91" s="206" t="s">
        <v>104</v>
      </c>
      <c r="N91" s="178"/>
      <c r="O91" s="206" t="s">
        <v>60</v>
      </c>
      <c r="P91" s="211">
        <v>99</v>
      </c>
      <c r="Q91" s="211">
        <v>99</v>
      </c>
      <c r="R91" s="185">
        <f t="shared" si="2"/>
        <v>0</v>
      </c>
    </row>
    <row r="92" spans="2:18" ht="12.75">
      <c r="B92" s="21" t="s">
        <v>67</v>
      </c>
      <c r="C92" s="64">
        <v>20.4</v>
      </c>
      <c r="D92" s="64">
        <v>20.4</v>
      </c>
      <c r="E92" s="88">
        <f t="shared" si="1"/>
        <v>0</v>
      </c>
      <c r="F92" s="88"/>
      <c r="G92" s="206" t="s">
        <v>61</v>
      </c>
      <c r="H92" s="209">
        <v>15.9</v>
      </c>
      <c r="I92" s="209">
        <v>16.5</v>
      </c>
      <c r="K92" s="206" t="s">
        <v>61</v>
      </c>
      <c r="L92" s="206" t="s">
        <v>104</v>
      </c>
      <c r="M92" s="206" t="s">
        <v>104</v>
      </c>
      <c r="N92" s="178"/>
      <c r="O92" s="206" t="s">
        <v>61</v>
      </c>
      <c r="P92" s="211">
        <v>2648</v>
      </c>
      <c r="Q92" s="211">
        <v>2751</v>
      </c>
      <c r="R92" s="185">
        <f t="shared" si="2"/>
        <v>103</v>
      </c>
    </row>
    <row r="93" spans="2:18" ht="12.75">
      <c r="B93" s="21" t="s">
        <v>44</v>
      </c>
      <c r="C93" s="64">
        <v>18.8</v>
      </c>
      <c r="D93" s="64">
        <v>19.2</v>
      </c>
      <c r="E93" s="88">
        <f t="shared" si="1"/>
        <v>-0.3999999999999986</v>
      </c>
      <c r="F93" s="88"/>
      <c r="G93" s="206" t="s">
        <v>44</v>
      </c>
      <c r="H93" s="209">
        <v>18.8</v>
      </c>
      <c r="I93" s="209">
        <v>19.2</v>
      </c>
      <c r="K93" s="206" t="s">
        <v>44</v>
      </c>
      <c r="L93" s="206" t="s">
        <v>104</v>
      </c>
      <c r="M93" s="206" t="s">
        <v>104</v>
      </c>
      <c r="N93" s="178"/>
      <c r="O93" s="206" t="s">
        <v>44</v>
      </c>
      <c r="P93" s="211">
        <v>1572</v>
      </c>
      <c r="Q93" s="211">
        <v>1609</v>
      </c>
      <c r="R93" s="185">
        <f t="shared" si="2"/>
        <v>37</v>
      </c>
    </row>
    <row r="94" spans="2:18" ht="12.75">
      <c r="B94" s="21" t="s">
        <v>59</v>
      </c>
      <c r="C94" s="65">
        <v>19</v>
      </c>
      <c r="D94" s="65">
        <v>19</v>
      </c>
      <c r="E94" s="88">
        <f t="shared" si="1"/>
        <v>0</v>
      </c>
      <c r="F94" s="88"/>
      <c r="G94" s="206" t="s">
        <v>62</v>
      </c>
      <c r="H94" s="209">
        <v>25.8</v>
      </c>
      <c r="I94" s="209">
        <v>24.7</v>
      </c>
      <c r="K94" s="206" t="s">
        <v>62</v>
      </c>
      <c r="L94" s="206" t="s">
        <v>104</v>
      </c>
      <c r="M94" s="206" t="s">
        <v>104</v>
      </c>
      <c r="N94" s="178"/>
      <c r="O94" s="206" t="s">
        <v>62</v>
      </c>
      <c r="P94" s="211">
        <v>9748</v>
      </c>
      <c r="Q94" s="211">
        <v>9337</v>
      </c>
      <c r="R94" s="185">
        <f t="shared" si="2"/>
        <v>-411</v>
      </c>
    </row>
    <row r="95" spans="2:18" ht="12.75">
      <c r="B95" s="21" t="s">
        <v>53</v>
      </c>
      <c r="C95" s="64">
        <v>18.1</v>
      </c>
      <c r="D95" s="64">
        <v>18.5</v>
      </c>
      <c r="E95" s="88">
        <f t="shared" si="1"/>
        <v>-0.3999999999999986</v>
      </c>
      <c r="F95" s="88"/>
      <c r="G95" s="206" t="s">
        <v>41</v>
      </c>
      <c r="H95" s="209">
        <v>27.5</v>
      </c>
      <c r="I95" s="209">
        <v>27.5</v>
      </c>
      <c r="K95" s="206" t="s">
        <v>41</v>
      </c>
      <c r="L95" s="206" t="s">
        <v>104</v>
      </c>
      <c r="M95" s="206" t="s">
        <v>104</v>
      </c>
      <c r="N95" s="178"/>
      <c r="O95" s="206" t="s">
        <v>41</v>
      </c>
      <c r="P95" s="211">
        <v>2879</v>
      </c>
      <c r="Q95" s="211">
        <v>2863</v>
      </c>
      <c r="R95" s="185">
        <f t="shared" si="2"/>
        <v>-16</v>
      </c>
    </row>
    <row r="96" spans="2:18" ht="12.75">
      <c r="B96" s="74" t="s">
        <v>65</v>
      </c>
      <c r="C96" s="75">
        <v>19.8</v>
      </c>
      <c r="D96" s="75">
        <v>18.4</v>
      </c>
      <c r="E96" s="88">
        <f t="shared" si="1"/>
        <v>1.4000000000000021</v>
      </c>
      <c r="F96" s="88"/>
      <c r="G96" s="206" t="s">
        <v>64</v>
      </c>
      <c r="H96" s="209">
        <v>40.4</v>
      </c>
      <c r="I96" s="209">
        <v>39.5</v>
      </c>
      <c r="K96" s="206" t="s">
        <v>64</v>
      </c>
      <c r="L96" s="206" t="s">
        <v>104</v>
      </c>
      <c r="M96" s="206" t="s">
        <v>104</v>
      </c>
      <c r="N96" s="178"/>
      <c r="O96" s="206" t="s">
        <v>64</v>
      </c>
      <c r="P96" s="211">
        <v>8601</v>
      </c>
      <c r="Q96" s="211">
        <v>8397</v>
      </c>
      <c r="R96" s="185">
        <f t="shared" si="2"/>
        <v>-204</v>
      </c>
    </row>
    <row r="97" spans="2:18" ht="12.75">
      <c r="B97" s="67" t="s">
        <v>50</v>
      </c>
      <c r="C97" s="63">
        <v>18.3</v>
      </c>
      <c r="D97" s="63">
        <v>17.9</v>
      </c>
      <c r="E97" s="88">
        <f t="shared" si="1"/>
        <v>0.40000000000000213</v>
      </c>
      <c r="F97" s="88"/>
      <c r="G97" s="206" t="s">
        <v>67</v>
      </c>
      <c r="H97" s="209">
        <v>20.4</v>
      </c>
      <c r="I97" s="209">
        <v>20.4</v>
      </c>
      <c r="K97" s="206" t="s">
        <v>67</v>
      </c>
      <c r="L97" s="206" t="s">
        <v>104</v>
      </c>
      <c r="M97" s="206" t="s">
        <v>104</v>
      </c>
      <c r="N97" s="178"/>
      <c r="O97" s="206" t="s">
        <v>67</v>
      </c>
      <c r="P97" s="211">
        <v>410</v>
      </c>
      <c r="Q97" s="211">
        <v>410</v>
      </c>
      <c r="R97" s="185">
        <f t="shared" si="2"/>
        <v>0</v>
      </c>
    </row>
    <row r="98" spans="2:18" ht="12.75">
      <c r="B98" s="21" t="s">
        <v>52</v>
      </c>
      <c r="C98" s="64">
        <v>16</v>
      </c>
      <c r="D98" s="64">
        <v>17.3</v>
      </c>
      <c r="E98" s="88">
        <f t="shared" si="1"/>
        <v>-1.3000000000000007</v>
      </c>
      <c r="F98" s="88"/>
      <c r="G98" s="206" t="s">
        <v>65</v>
      </c>
      <c r="H98" s="209">
        <v>19.8</v>
      </c>
      <c r="I98" s="209">
        <v>18.4</v>
      </c>
      <c r="K98" s="206" t="s">
        <v>65</v>
      </c>
      <c r="L98" s="206" t="s">
        <v>104</v>
      </c>
      <c r="M98" s="206" t="s">
        <v>104</v>
      </c>
      <c r="N98" s="178"/>
      <c r="O98" s="206" t="s">
        <v>65</v>
      </c>
      <c r="P98" s="211">
        <v>1070</v>
      </c>
      <c r="Q98" s="211">
        <v>960</v>
      </c>
      <c r="R98" s="185">
        <f t="shared" si="2"/>
        <v>-110</v>
      </c>
    </row>
    <row r="99" spans="2:18" ht="12.75">
      <c r="B99" s="21" t="s">
        <v>69</v>
      </c>
      <c r="C99" s="64">
        <v>16.4</v>
      </c>
      <c r="D99" s="64">
        <v>16.9</v>
      </c>
      <c r="E99" s="88">
        <f t="shared" si="1"/>
        <v>-0.5</v>
      </c>
      <c r="F99" s="88"/>
      <c r="G99" s="206" t="s">
        <v>52</v>
      </c>
      <c r="H99" s="209">
        <v>16</v>
      </c>
      <c r="I99" s="209">
        <v>17.3</v>
      </c>
      <c r="K99" s="206" t="s">
        <v>52</v>
      </c>
      <c r="L99" s="206" t="s">
        <v>104</v>
      </c>
      <c r="M99" s="206" t="s">
        <v>104</v>
      </c>
      <c r="N99" s="178"/>
      <c r="O99" s="206" t="s">
        <v>52</v>
      </c>
      <c r="P99" s="211">
        <v>854</v>
      </c>
      <c r="Q99" s="211">
        <v>927</v>
      </c>
      <c r="R99" s="185">
        <f t="shared" si="2"/>
        <v>73</v>
      </c>
    </row>
    <row r="100" spans="2:18" ht="12.75">
      <c r="B100" s="21" t="s">
        <v>61</v>
      </c>
      <c r="C100" s="64">
        <v>15.9</v>
      </c>
      <c r="D100" s="64">
        <v>16.5</v>
      </c>
      <c r="E100" s="88">
        <f t="shared" si="1"/>
        <v>-0.5999999999999996</v>
      </c>
      <c r="F100" s="88"/>
      <c r="G100" s="206" t="s">
        <v>69</v>
      </c>
      <c r="H100" s="209">
        <v>16.4</v>
      </c>
      <c r="I100" s="209">
        <v>16.9</v>
      </c>
      <c r="K100" s="206" t="s">
        <v>69</v>
      </c>
      <c r="L100" s="206" t="s">
        <v>104</v>
      </c>
      <c r="M100" s="206" t="s">
        <v>104</v>
      </c>
      <c r="N100" s="178"/>
      <c r="O100" s="206" t="s">
        <v>69</v>
      </c>
      <c r="P100" s="211">
        <v>1602</v>
      </c>
      <c r="Q100" s="211">
        <v>1636</v>
      </c>
      <c r="R100" s="185">
        <f t="shared" si="2"/>
        <v>34</v>
      </c>
    </row>
    <row r="101" spans="2:18" ht="12.75">
      <c r="B101" s="21" t="s">
        <v>49</v>
      </c>
      <c r="C101" s="65">
        <v>14.6</v>
      </c>
      <c r="D101" s="66">
        <v>14.8</v>
      </c>
      <c r="E101" s="88">
        <f t="shared" si="1"/>
        <v>-0.20000000000000107</v>
      </c>
      <c r="F101" s="88"/>
      <c r="G101" s="206" t="s">
        <v>70</v>
      </c>
      <c r="H101" s="209">
        <v>24.8</v>
      </c>
      <c r="I101" s="209">
        <v>24.1</v>
      </c>
      <c r="K101" s="206" t="s">
        <v>70</v>
      </c>
      <c r="L101" s="206" t="s">
        <v>104</v>
      </c>
      <c r="M101" s="206" t="s">
        <v>104</v>
      </c>
      <c r="N101" s="178"/>
      <c r="O101" s="206" t="s">
        <v>70</v>
      </c>
      <c r="P101" s="211">
        <v>15586</v>
      </c>
      <c r="Q101" s="211">
        <v>15188</v>
      </c>
      <c r="R101" s="185">
        <f t="shared" si="2"/>
        <v>-398</v>
      </c>
    </row>
    <row r="102" spans="2:4" ht="12.75">
      <c r="B102" s="135"/>
      <c r="C102" s="136"/>
      <c r="D102" s="136"/>
    </row>
    <row r="103" spans="2:18" ht="12.75">
      <c r="B103" s="92" t="s">
        <v>182</v>
      </c>
      <c r="C103" s="64">
        <v>16.3</v>
      </c>
      <c r="D103" s="64">
        <v>16.4</v>
      </c>
      <c r="G103" s="206" t="s">
        <v>73</v>
      </c>
      <c r="H103" s="209">
        <v>13</v>
      </c>
      <c r="I103" s="209">
        <v>11.2</v>
      </c>
      <c r="K103" s="206" t="s">
        <v>73</v>
      </c>
      <c r="L103" s="206" t="s">
        <v>104</v>
      </c>
      <c r="M103" s="206" t="s">
        <v>104</v>
      </c>
      <c r="N103" s="178"/>
      <c r="O103" s="206" t="s">
        <v>73</v>
      </c>
      <c r="P103" s="211">
        <v>40</v>
      </c>
      <c r="Q103" s="211">
        <v>35</v>
      </c>
      <c r="R103" s="185">
        <f>+Q103-P103</f>
        <v>-5</v>
      </c>
    </row>
    <row r="104" spans="2:18" ht="12.75">
      <c r="B104" s="21" t="s">
        <v>72</v>
      </c>
      <c r="C104" s="64">
        <v>14.1</v>
      </c>
      <c r="D104" s="64">
        <v>13.5</v>
      </c>
      <c r="G104" s="206" t="s">
        <v>72</v>
      </c>
      <c r="H104" s="209">
        <v>14.1</v>
      </c>
      <c r="I104" s="209">
        <v>13.5</v>
      </c>
      <c r="K104" s="206" t="s">
        <v>72</v>
      </c>
      <c r="L104" s="206" t="s">
        <v>104</v>
      </c>
      <c r="M104" s="206" t="s">
        <v>104</v>
      </c>
      <c r="N104" s="178"/>
      <c r="O104" s="206" t="s">
        <v>72</v>
      </c>
      <c r="P104" s="211">
        <v>714</v>
      </c>
      <c r="Q104" s="211">
        <v>682</v>
      </c>
      <c r="R104" s="185">
        <f>+Q104-P104</f>
        <v>-32</v>
      </c>
    </row>
    <row r="105" spans="2:18" ht="12.75">
      <c r="B105" s="21" t="s">
        <v>73</v>
      </c>
      <c r="C105" s="64">
        <v>13</v>
      </c>
      <c r="D105" s="64">
        <v>11.2</v>
      </c>
      <c r="G105" s="206" t="s">
        <v>71</v>
      </c>
      <c r="H105" s="209">
        <v>16.3</v>
      </c>
      <c r="I105" s="209">
        <v>16.4</v>
      </c>
      <c r="K105" s="206" t="s">
        <v>71</v>
      </c>
      <c r="L105" s="206" t="s">
        <v>104</v>
      </c>
      <c r="M105" s="206" t="s">
        <v>105</v>
      </c>
      <c r="N105" s="178"/>
      <c r="O105" s="206" t="s">
        <v>71</v>
      </c>
      <c r="P105" s="211">
        <v>1271</v>
      </c>
      <c r="Q105" s="211">
        <v>1315</v>
      </c>
      <c r="R105" s="185">
        <f>+P105-Q105</f>
        <v>-44</v>
      </c>
    </row>
    <row r="106" spans="2:4" ht="12.75">
      <c r="B106" s="92"/>
      <c r="C106" s="64"/>
      <c r="D106" s="64"/>
    </row>
    <row r="107" spans="2:18" ht="12.75">
      <c r="B107" s="91" t="s">
        <v>176</v>
      </c>
      <c r="C107" s="64">
        <v>48.1</v>
      </c>
      <c r="D107" s="64">
        <v>43.2</v>
      </c>
      <c r="G107" s="206" t="s">
        <v>100</v>
      </c>
      <c r="H107" s="209">
        <v>48.1</v>
      </c>
      <c r="I107" s="209">
        <v>43.2</v>
      </c>
      <c r="K107" s="206" t="s">
        <v>100</v>
      </c>
      <c r="L107" s="206" t="s">
        <v>104</v>
      </c>
      <c r="M107" s="206" t="s">
        <v>104</v>
      </c>
      <c r="N107" s="178"/>
      <c r="O107" s="206" t="s">
        <v>100</v>
      </c>
      <c r="P107" s="211">
        <v>993</v>
      </c>
      <c r="Q107" s="211">
        <v>894</v>
      </c>
      <c r="R107" s="185">
        <f>+P107-Q107</f>
        <v>99</v>
      </c>
    </row>
    <row r="108" spans="2:18" ht="12.75">
      <c r="B108" s="93" t="s">
        <v>39</v>
      </c>
      <c r="C108" s="64">
        <v>42</v>
      </c>
      <c r="D108" s="64">
        <v>43.1</v>
      </c>
      <c r="G108" s="206" t="s">
        <v>39</v>
      </c>
      <c r="H108" s="209">
        <v>42</v>
      </c>
      <c r="I108" s="209">
        <v>43.1</v>
      </c>
      <c r="K108" s="206" t="s">
        <v>39</v>
      </c>
      <c r="L108" s="206" t="s">
        <v>104</v>
      </c>
      <c r="M108" s="206" t="s">
        <v>104</v>
      </c>
      <c r="N108" s="178"/>
      <c r="O108" s="206" t="s">
        <v>39</v>
      </c>
      <c r="P108" s="211">
        <v>3005</v>
      </c>
      <c r="Q108" s="211">
        <v>3068</v>
      </c>
      <c r="R108" s="185">
        <f>+P108-Q108</f>
        <v>-63</v>
      </c>
    </row>
    <row r="109" spans="7:18" ht="12.75">
      <c r="G109" s="206" t="s">
        <v>99</v>
      </c>
      <c r="H109" s="206" t="s">
        <v>6</v>
      </c>
      <c r="I109" s="206" t="s">
        <v>6</v>
      </c>
      <c r="K109" s="206" t="s">
        <v>99</v>
      </c>
      <c r="L109" s="206" t="s">
        <v>104</v>
      </c>
      <c r="M109" s="206" t="s">
        <v>104</v>
      </c>
      <c r="N109" s="178"/>
      <c r="O109" s="206" t="s">
        <v>99</v>
      </c>
      <c r="P109" s="206" t="s">
        <v>6</v>
      </c>
      <c r="Q109" s="206" t="s">
        <v>6</v>
      </c>
      <c r="R109" s="178"/>
    </row>
    <row r="110" spans="7:18" ht="12.75">
      <c r="G110" s="91" t="s">
        <v>76</v>
      </c>
      <c r="H110" s="44">
        <v>48.1</v>
      </c>
      <c r="I110" s="44" t="s">
        <v>6</v>
      </c>
      <c r="K110" s="178"/>
      <c r="L110" s="178"/>
      <c r="M110" s="178"/>
      <c r="N110" s="178"/>
      <c r="O110" s="178"/>
      <c r="P110" s="178"/>
      <c r="Q110" s="178"/>
      <c r="R110" s="185">
        <f>+R75+R88+R90+R94+R98+R101</f>
        <v>-1917</v>
      </c>
    </row>
    <row r="111" spans="7:18" ht="12.75">
      <c r="G111" s="44" t="s">
        <v>135</v>
      </c>
      <c r="H111" s="44">
        <v>42</v>
      </c>
      <c r="I111" s="44" t="s">
        <v>6</v>
      </c>
      <c r="K111" s="204" t="s">
        <v>106</v>
      </c>
      <c r="L111" s="186"/>
      <c r="M111" s="186"/>
      <c r="N111" s="178"/>
      <c r="O111" s="204" t="s">
        <v>101</v>
      </c>
      <c r="P111" s="186"/>
      <c r="Q111" s="186"/>
      <c r="R111" s="185">
        <f>+R74+R78+R82+R83+R92+R99</f>
        <v>1592</v>
      </c>
    </row>
    <row r="112" spans="11:18" ht="12.75">
      <c r="K112" s="204" t="s">
        <v>105</v>
      </c>
      <c r="L112" s="204" t="s">
        <v>107</v>
      </c>
      <c r="M112" s="186"/>
      <c r="N112" s="178"/>
      <c r="O112" s="204" t="s">
        <v>6</v>
      </c>
      <c r="P112" s="204" t="s">
        <v>102</v>
      </c>
      <c r="Q112" s="186"/>
      <c r="R112" s="178"/>
    </row>
    <row r="113" spans="11:18" ht="12.75">
      <c r="K113" s="204" t="s">
        <v>108</v>
      </c>
      <c r="L113" s="204" t="s">
        <v>109</v>
      </c>
      <c r="M113" s="186"/>
      <c r="N113" s="178"/>
      <c r="O113" s="178"/>
      <c r="P113" s="178"/>
      <c r="Q113" s="178"/>
      <c r="R113" s="178"/>
    </row>
    <row r="114" spans="11:18" ht="12.75">
      <c r="K114" s="204" t="s">
        <v>110</v>
      </c>
      <c r="L114" s="204" t="s">
        <v>111</v>
      </c>
      <c r="M114" s="186"/>
      <c r="N114" s="178"/>
      <c r="O114" s="178"/>
      <c r="P114" s="178"/>
      <c r="Q114" s="178"/>
      <c r="R114" s="178"/>
    </row>
    <row r="115" spans="11:18" ht="12.75">
      <c r="K115" s="204" t="s">
        <v>112</v>
      </c>
      <c r="L115" s="204" t="s">
        <v>113</v>
      </c>
      <c r="M115" s="186"/>
      <c r="N115" s="178"/>
      <c r="O115" s="178"/>
      <c r="P115" s="178"/>
      <c r="Q115" s="178"/>
      <c r="R115" s="178"/>
    </row>
    <row r="116" spans="11:18" ht="12.75">
      <c r="K116" s="204" t="s">
        <v>114</v>
      </c>
      <c r="L116" s="204" t="s">
        <v>115</v>
      </c>
      <c r="M116" s="186"/>
      <c r="N116" s="178"/>
      <c r="O116" s="178"/>
      <c r="P116" s="178"/>
      <c r="Q116" s="178"/>
      <c r="R116" s="178"/>
    </row>
    <row r="117" spans="11:18" ht="12.75">
      <c r="K117" s="204" t="s">
        <v>116</v>
      </c>
      <c r="L117" s="204" t="s">
        <v>117</v>
      </c>
      <c r="M117" s="186"/>
      <c r="N117" s="178"/>
      <c r="O117" s="178"/>
      <c r="P117" s="178"/>
      <c r="Q117" s="178"/>
      <c r="R117" s="178"/>
    </row>
    <row r="118" spans="11:18" ht="12.75">
      <c r="K118" s="204" t="s">
        <v>118</v>
      </c>
      <c r="L118" s="204" t="s">
        <v>119</v>
      </c>
      <c r="M118" s="186"/>
      <c r="N118" s="178"/>
      <c r="O118" s="178"/>
      <c r="P118" s="178"/>
      <c r="Q118" s="178"/>
      <c r="R118" s="178"/>
    </row>
    <row r="119" spans="11:18" ht="12.75">
      <c r="K119" s="204" t="s">
        <v>120</v>
      </c>
      <c r="L119" s="204" t="s">
        <v>121</v>
      </c>
      <c r="M119" s="186"/>
      <c r="N119" s="178"/>
      <c r="O119" s="178"/>
      <c r="P119" s="178"/>
      <c r="Q119" s="178"/>
      <c r="R119" s="178"/>
    </row>
    <row r="120" spans="11:18" ht="12.75">
      <c r="K120" s="204" t="s">
        <v>122</v>
      </c>
      <c r="L120" s="204" t="s">
        <v>123</v>
      </c>
      <c r="M120" s="186"/>
      <c r="N120" s="178"/>
      <c r="O120" s="178"/>
      <c r="P120" s="178"/>
      <c r="Q120" s="178"/>
      <c r="R120" s="178"/>
    </row>
    <row r="121" spans="11:18" ht="12.75">
      <c r="K121" s="204" t="s">
        <v>124</v>
      </c>
      <c r="L121" s="204" t="s">
        <v>125</v>
      </c>
      <c r="M121" s="186"/>
      <c r="N121" s="178"/>
      <c r="O121" s="178"/>
      <c r="P121" s="178"/>
      <c r="Q121" s="178"/>
      <c r="R121" s="178"/>
    </row>
    <row r="122" spans="11:18" ht="12.75">
      <c r="K122" s="204" t="s">
        <v>126</v>
      </c>
      <c r="L122" s="204" t="s">
        <v>127</v>
      </c>
      <c r="M122" s="186"/>
      <c r="N122" s="178"/>
      <c r="O122" s="178"/>
      <c r="P122" s="178"/>
      <c r="Q122" s="178"/>
      <c r="R122" s="178"/>
    </row>
    <row r="123" spans="11:18" ht="12.75">
      <c r="K123" s="204" t="s">
        <v>128</v>
      </c>
      <c r="L123" s="204" t="s">
        <v>129</v>
      </c>
      <c r="M123" s="186"/>
      <c r="N123" s="178"/>
      <c r="O123" s="178"/>
      <c r="P123" s="178"/>
      <c r="Q123" s="178"/>
      <c r="R123" s="178"/>
    </row>
  </sheetData>
  <autoFilter ref="B102:E102">
    <sortState ref="B103:E123">
      <sortCondition descending="1" sortBy="value" ref="D103:D123"/>
    </sortState>
  </autoFilter>
  <mergeCells count="1">
    <mergeCell ref="A64:A66"/>
  </mergeCells>
  <conditionalFormatting sqref="E74:F101">
    <cfRule type="top10" priority="5" dxfId="2" stopIfTrue="1" rank="3" bottom="1"/>
    <cfRule type="cellIs" priority="6" dxfId="0" operator="greaterThan" stopIfTrue="1">
      <formula>1</formula>
    </cfRule>
  </conditionalFormatting>
  <conditionalFormatting sqref="R74:R101">
    <cfRule type="top10" priority="1" dxfId="2" stopIfTrue="1" rank="6" bottom="1"/>
    <cfRule type="top10" priority="2" dxfId="2" stopIfTrue="1" rank="3" bottom="1"/>
    <cfRule type="top10" priority="4" dxfId="0" stopIfTrue="1" rank="3"/>
  </conditionalFormatting>
  <conditionalFormatting sqref="R74:R101">
    <cfRule type="top10" priority="3" dxfId="0" stopIfTrue="1" rank="6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1"/>
  <sheetViews>
    <sheetView showGridLines="0" workbookViewId="0" topLeftCell="A1"/>
  </sheetViews>
  <sheetFormatPr defaultColWidth="11.421875" defaultRowHeight="12.75"/>
  <cols>
    <col min="1" max="1" width="9.421875" style="29" customWidth="1"/>
    <col min="2" max="16384" width="11.421875" style="29" customWidth="1"/>
  </cols>
  <sheetData>
    <row r="1" ht="12"/>
    <row r="2" spans="2:3" s="14" customFormat="1" ht="15">
      <c r="B2" s="218" t="s">
        <v>136</v>
      </c>
      <c r="C2" s="145"/>
    </row>
    <row r="3" s="14" customFormat="1" ht="12">
      <c r="B3" s="24" t="s">
        <v>4</v>
      </c>
    </row>
    <row r="4" s="14" customFormat="1" ht="12">
      <c r="B4" s="76"/>
    </row>
    <row r="5" s="14" customFormat="1" ht="12"/>
    <row r="6" s="14" customFormat="1" ht="12"/>
    <row r="7" s="14" customFormat="1" ht="12"/>
    <row r="8" s="14" customFormat="1" ht="12"/>
    <row r="9" ht="12">
      <c r="A9" s="106"/>
    </row>
    <row r="10" ht="12">
      <c r="A10" s="107"/>
    </row>
    <row r="11" ht="12">
      <c r="A11" s="107"/>
    </row>
    <row r="12" spans="1:2" ht="12">
      <c r="A12" s="107"/>
      <c r="B12" s="34"/>
    </row>
    <row r="13" spans="1:2" ht="12">
      <c r="A13" s="108"/>
      <c r="B13" s="34"/>
    </row>
    <row r="14" spans="1:2" ht="12">
      <c r="A14" s="108"/>
      <c r="B14" s="34"/>
    </row>
    <row r="15" spans="1:2" ht="12">
      <c r="A15" s="108"/>
      <c r="B15" s="34"/>
    </row>
    <row r="16" spans="1:2" ht="12">
      <c r="A16" s="108"/>
      <c r="B16" s="34"/>
    </row>
    <row r="17" spans="1:2" ht="12">
      <c r="A17" s="108"/>
      <c r="B17" s="34"/>
    </row>
    <row r="18" spans="1:2" ht="12">
      <c r="A18" s="108"/>
      <c r="B18" s="34"/>
    </row>
    <row r="19" spans="1:2" ht="12">
      <c r="A19" s="108"/>
      <c r="B19" s="34"/>
    </row>
    <row r="20" spans="1:2" ht="12">
      <c r="A20" s="108"/>
      <c r="B20" s="34"/>
    </row>
    <row r="21" spans="1:2" ht="12">
      <c r="A21" s="108"/>
      <c r="B21" s="34"/>
    </row>
    <row r="22" spans="1:2" ht="12">
      <c r="A22" s="108"/>
      <c r="B22" s="34"/>
    </row>
    <row r="23" spans="1:2" ht="12">
      <c r="A23" s="108"/>
      <c r="B23" s="34"/>
    </row>
    <row r="24" spans="1:2" ht="12">
      <c r="A24" s="108"/>
      <c r="B24" s="34"/>
    </row>
    <row r="25" spans="1:2" ht="12">
      <c r="A25" s="108"/>
      <c r="B25" s="34"/>
    </row>
    <row r="26" spans="1:2" ht="12">
      <c r="A26" s="108"/>
      <c r="B26" s="34"/>
    </row>
    <row r="27" spans="1:2" ht="12">
      <c r="A27" s="108"/>
      <c r="B27" s="34"/>
    </row>
    <row r="28" ht="12">
      <c r="A28" s="108"/>
    </row>
    <row r="29" ht="12">
      <c r="A29" s="108"/>
    </row>
    <row r="30" spans="1:3" ht="12">
      <c r="A30" s="108"/>
      <c r="C30" s="109"/>
    </row>
    <row r="31" ht="12">
      <c r="A31" s="108"/>
    </row>
    <row r="32" ht="12">
      <c r="A32" s="108"/>
    </row>
    <row r="33" ht="12">
      <c r="A33" s="108"/>
    </row>
    <row r="34" ht="12">
      <c r="A34" s="108"/>
    </row>
    <row r="35" ht="12">
      <c r="A35" s="108"/>
    </row>
    <row r="36" ht="12">
      <c r="A36" s="108"/>
    </row>
    <row r="37" ht="12">
      <c r="A37" s="108"/>
    </row>
    <row r="38" ht="12">
      <c r="A38" s="108"/>
    </row>
    <row r="39" ht="12">
      <c r="A39" s="108"/>
    </row>
    <row r="40" ht="12"/>
    <row r="41" ht="12.75">
      <c r="B41" s="29" t="s">
        <v>132</v>
      </c>
    </row>
    <row r="42" spans="1:2" ht="12.75">
      <c r="A42" s="13"/>
      <c r="B42" s="36" t="s">
        <v>74</v>
      </c>
    </row>
    <row r="43" spans="1:6" ht="12.75">
      <c r="A43" s="13"/>
      <c r="C43" s="13"/>
      <c r="D43" s="13"/>
      <c r="E43" s="13"/>
      <c r="F43" s="13"/>
    </row>
    <row r="44" spans="1:6" ht="12.75">
      <c r="A44" s="13"/>
      <c r="B44" s="13"/>
      <c r="C44" s="13"/>
      <c r="D44" s="13"/>
      <c r="E44" s="13"/>
      <c r="F44" s="13"/>
    </row>
    <row r="55" ht="12.75">
      <c r="B55" s="14" t="s">
        <v>5</v>
      </c>
    </row>
    <row r="56" ht="12.75">
      <c r="B56" s="29" t="s">
        <v>185</v>
      </c>
    </row>
    <row r="60" spans="1:13" ht="12.75">
      <c r="A60" s="13"/>
      <c r="B60" s="13"/>
      <c r="C60" s="13"/>
      <c r="D60" s="13"/>
      <c r="E60" s="13"/>
      <c r="F60" s="13"/>
      <c r="G60" s="204" t="s">
        <v>131</v>
      </c>
      <c r="H60" s="186"/>
      <c r="I60" s="186"/>
      <c r="J60" s="13"/>
      <c r="K60" s="204" t="s">
        <v>131</v>
      </c>
      <c r="L60" s="186"/>
      <c r="M60" s="186"/>
    </row>
    <row r="61" spans="7:13" ht="12.75">
      <c r="G61" s="13"/>
      <c r="H61" s="13"/>
      <c r="I61" s="13"/>
      <c r="J61" s="13"/>
      <c r="K61" s="13"/>
      <c r="L61" s="13"/>
      <c r="M61" s="13"/>
    </row>
    <row r="62" spans="7:13" ht="12.75">
      <c r="G62" s="204" t="s">
        <v>82</v>
      </c>
      <c r="H62" s="205">
        <v>42507.68241898148</v>
      </c>
      <c r="I62" s="186"/>
      <c r="J62" s="13"/>
      <c r="K62" s="204" t="s">
        <v>82</v>
      </c>
      <c r="L62" s="205">
        <v>42507.68241898148</v>
      </c>
      <c r="M62" s="186"/>
    </row>
    <row r="63" spans="7:13" ht="12.75">
      <c r="G63" s="204" t="s">
        <v>83</v>
      </c>
      <c r="H63" s="205">
        <v>42510.61792179398</v>
      </c>
      <c r="I63" s="186"/>
      <c r="J63" s="13"/>
      <c r="K63" s="204" t="s">
        <v>83</v>
      </c>
      <c r="L63" s="205">
        <v>42510.61792179398</v>
      </c>
      <c r="M63" s="186"/>
    </row>
    <row r="64" spans="4:13" ht="12.75">
      <c r="D64" s="13"/>
      <c r="E64" s="13"/>
      <c r="G64" s="204" t="s">
        <v>84</v>
      </c>
      <c r="H64" s="204" t="s">
        <v>85</v>
      </c>
      <c r="I64" s="186"/>
      <c r="J64" s="13"/>
      <c r="K64" s="204" t="s">
        <v>84</v>
      </c>
      <c r="L64" s="204" t="s">
        <v>85</v>
      </c>
      <c r="M64" s="186"/>
    </row>
    <row r="65" spans="1:13" ht="12.75">
      <c r="A65" s="108"/>
      <c r="G65" s="13"/>
      <c r="H65" s="13"/>
      <c r="I65" s="13"/>
      <c r="J65" s="13"/>
      <c r="K65" s="13"/>
      <c r="L65" s="13"/>
      <c r="M65" s="13"/>
    </row>
    <row r="66" spans="1:13" ht="12.75">
      <c r="A66" s="108"/>
      <c r="G66" s="204" t="s">
        <v>86</v>
      </c>
      <c r="H66" s="204" t="s">
        <v>87</v>
      </c>
      <c r="I66" s="186"/>
      <c r="J66" s="13"/>
      <c r="K66" s="204" t="s">
        <v>86</v>
      </c>
      <c r="L66" s="204" t="s">
        <v>87</v>
      </c>
      <c r="M66" s="186"/>
    </row>
    <row r="67" spans="1:13" ht="12.75">
      <c r="A67" s="108"/>
      <c r="G67" s="204" t="s">
        <v>88</v>
      </c>
      <c r="H67" s="204" t="s">
        <v>89</v>
      </c>
      <c r="I67" s="186"/>
      <c r="J67" s="13"/>
      <c r="K67" s="204" t="s">
        <v>88</v>
      </c>
      <c r="L67" s="204" t="s">
        <v>89</v>
      </c>
      <c r="M67" s="186"/>
    </row>
    <row r="68" spans="7:13" ht="12.75">
      <c r="G68" s="204" t="s">
        <v>90</v>
      </c>
      <c r="H68" s="204" t="s">
        <v>89</v>
      </c>
      <c r="I68" s="186"/>
      <c r="J68" s="13"/>
      <c r="K68" s="204" t="s">
        <v>90</v>
      </c>
      <c r="L68" s="204" t="s">
        <v>89</v>
      </c>
      <c r="M68" s="186"/>
    </row>
    <row r="69" spans="7:13" ht="12.75">
      <c r="G69" s="13"/>
      <c r="H69" s="13"/>
      <c r="I69" s="13"/>
      <c r="J69" s="13"/>
      <c r="K69" s="132"/>
      <c r="L69" s="132"/>
      <c r="M69" s="178"/>
    </row>
    <row r="70" spans="2:13" ht="12.75">
      <c r="B70" s="110"/>
      <c r="C70" s="110" t="s">
        <v>95</v>
      </c>
      <c r="D70" s="110" t="s">
        <v>103</v>
      </c>
      <c r="E70" s="29" t="s">
        <v>198</v>
      </c>
      <c r="G70" s="206" t="s">
        <v>94</v>
      </c>
      <c r="H70" s="206" t="s">
        <v>95</v>
      </c>
      <c r="I70" s="206" t="s">
        <v>103</v>
      </c>
      <c r="J70" s="13"/>
      <c r="K70" s="207" t="s">
        <v>94</v>
      </c>
      <c r="L70" s="207" t="s">
        <v>95</v>
      </c>
      <c r="M70" s="207" t="s">
        <v>103</v>
      </c>
    </row>
    <row r="71" spans="2:13" ht="12.75">
      <c r="B71" s="208" t="s">
        <v>38</v>
      </c>
      <c r="C71" s="111">
        <v>9.6</v>
      </c>
      <c r="D71" s="148">
        <v>8.9</v>
      </c>
      <c r="E71" s="29">
        <f>D71-C71</f>
        <v>-0.6999999999999993</v>
      </c>
      <c r="G71" s="206" t="s">
        <v>96</v>
      </c>
      <c r="H71" s="209">
        <v>9.6</v>
      </c>
      <c r="I71" s="209">
        <v>8.9</v>
      </c>
      <c r="J71" s="13"/>
      <c r="K71" s="207" t="s">
        <v>97</v>
      </c>
      <c r="L71" s="207" t="s">
        <v>104</v>
      </c>
      <c r="M71" s="207" t="s">
        <v>104</v>
      </c>
    </row>
    <row r="72" spans="2:13" ht="12.75">
      <c r="B72" s="210" t="s">
        <v>173</v>
      </c>
      <c r="C72" s="112">
        <v>7.5</v>
      </c>
      <c r="D72" s="175">
        <v>7.4</v>
      </c>
      <c r="E72" s="29">
        <f>D72-C72</f>
        <v>-0.09999999999999964</v>
      </c>
      <c r="G72" s="206" t="s">
        <v>141</v>
      </c>
      <c r="H72" s="209">
        <v>7.5</v>
      </c>
      <c r="I72" s="209">
        <v>7.4</v>
      </c>
      <c r="J72" s="13"/>
      <c r="K72" s="207" t="s">
        <v>96</v>
      </c>
      <c r="L72" s="207" t="s">
        <v>104</v>
      </c>
      <c r="M72" s="207" t="s">
        <v>104</v>
      </c>
    </row>
    <row r="73" spans="2:13" ht="12.75">
      <c r="B73" s="210"/>
      <c r="C73" s="112"/>
      <c r="D73" s="175"/>
      <c r="G73" s="204"/>
      <c r="H73" s="216"/>
      <c r="I73" s="216"/>
      <c r="J73" s="13"/>
      <c r="K73" s="207"/>
      <c r="L73" s="207"/>
      <c r="M73" s="207"/>
    </row>
    <row r="74" spans="1:13" ht="12.75">
      <c r="A74" s="12"/>
      <c r="B74" s="212" t="s">
        <v>134</v>
      </c>
      <c r="C74" s="214">
        <v>43</v>
      </c>
      <c r="D74" s="214">
        <v>33.1</v>
      </c>
      <c r="J74" s="13"/>
      <c r="K74" s="207" t="s">
        <v>45</v>
      </c>
      <c r="L74" s="207" t="s">
        <v>104</v>
      </c>
      <c r="M74" s="207" t="s">
        <v>104</v>
      </c>
    </row>
    <row r="75" spans="1:13" ht="12.75">
      <c r="A75" s="12"/>
      <c r="B75" s="173" t="s">
        <v>64</v>
      </c>
      <c r="C75" s="174">
        <v>28.5</v>
      </c>
      <c r="D75" s="174">
        <v>25</v>
      </c>
      <c r="E75" s="29">
        <f aca="true" t="shared" si="0" ref="E75:E102">D75-C75</f>
        <v>-3.5</v>
      </c>
      <c r="G75" s="206" t="s">
        <v>45</v>
      </c>
      <c r="H75" s="209">
        <v>5.1</v>
      </c>
      <c r="I75" s="209">
        <v>5.9</v>
      </c>
      <c r="J75" s="13"/>
      <c r="K75" s="207" t="s">
        <v>46</v>
      </c>
      <c r="L75" s="207" t="s">
        <v>104</v>
      </c>
      <c r="M75" s="207" t="s">
        <v>105</v>
      </c>
    </row>
    <row r="76" spans="1:13" ht="12.75">
      <c r="A76" s="12"/>
      <c r="B76" s="72" t="s">
        <v>43</v>
      </c>
      <c r="C76" s="113">
        <v>27.8</v>
      </c>
      <c r="D76" s="113">
        <v>24</v>
      </c>
      <c r="E76" s="29">
        <f t="shared" si="0"/>
        <v>-3.8000000000000007</v>
      </c>
      <c r="G76" s="206" t="s">
        <v>46</v>
      </c>
      <c r="H76" s="209">
        <v>43</v>
      </c>
      <c r="I76" s="209">
        <v>33.1</v>
      </c>
      <c r="J76" s="13"/>
      <c r="K76" s="207" t="s">
        <v>49</v>
      </c>
      <c r="L76" s="207" t="s">
        <v>104</v>
      </c>
      <c r="M76" s="207" t="s">
        <v>104</v>
      </c>
    </row>
    <row r="77" spans="1:13" ht="12.75">
      <c r="A77" s="12"/>
      <c r="B77" s="72" t="s">
        <v>42</v>
      </c>
      <c r="C77" s="113">
        <v>20.3</v>
      </c>
      <c r="D77" s="113">
        <v>21.5</v>
      </c>
      <c r="E77" s="29">
        <f t="shared" si="0"/>
        <v>1.1999999999999993</v>
      </c>
      <c r="G77" s="206" t="s">
        <v>49</v>
      </c>
      <c r="H77" s="209">
        <v>6.6</v>
      </c>
      <c r="I77" s="209">
        <v>6.7</v>
      </c>
      <c r="J77" s="13"/>
      <c r="K77" s="207" t="s">
        <v>50</v>
      </c>
      <c r="L77" s="207" t="s">
        <v>104</v>
      </c>
      <c r="M77" s="207" t="s">
        <v>104</v>
      </c>
    </row>
    <row r="78" spans="1:13" ht="12.75">
      <c r="A78" s="12"/>
      <c r="B78" s="72" t="s">
        <v>57</v>
      </c>
      <c r="C78" s="113">
        <v>24</v>
      </c>
      <c r="D78" s="113">
        <v>19.2</v>
      </c>
      <c r="E78" s="29">
        <f t="shared" si="0"/>
        <v>-4.800000000000001</v>
      </c>
      <c r="G78" s="206" t="s">
        <v>50</v>
      </c>
      <c r="H78" s="209">
        <v>3.6</v>
      </c>
      <c r="I78" s="209">
        <v>3.2</v>
      </c>
      <c r="J78" s="13"/>
      <c r="K78" s="207" t="s">
        <v>98</v>
      </c>
      <c r="L78" s="207" t="s">
        <v>104</v>
      </c>
      <c r="M78" s="207" t="s">
        <v>104</v>
      </c>
    </row>
    <row r="79" spans="1:13" ht="12.75">
      <c r="A79" s="12"/>
      <c r="B79" s="72" t="s">
        <v>48</v>
      </c>
      <c r="C79" s="113">
        <v>16.1</v>
      </c>
      <c r="D79" s="113">
        <v>15.3</v>
      </c>
      <c r="E79" s="29">
        <f t="shared" si="0"/>
        <v>-0.8000000000000007</v>
      </c>
      <c r="G79" s="206" t="s">
        <v>98</v>
      </c>
      <c r="H79" s="209">
        <v>5.4</v>
      </c>
      <c r="I79" s="209">
        <v>5</v>
      </c>
      <c r="J79" s="13"/>
      <c r="K79" s="207" t="s">
        <v>51</v>
      </c>
      <c r="L79" s="207" t="s">
        <v>104</v>
      </c>
      <c r="M79" s="207" t="s">
        <v>105</v>
      </c>
    </row>
    <row r="80" spans="1:13" ht="12.75">
      <c r="A80" s="12"/>
      <c r="B80" s="72" t="s">
        <v>47</v>
      </c>
      <c r="C80" s="113">
        <v>14.7</v>
      </c>
      <c r="D80" s="113">
        <v>13.9</v>
      </c>
      <c r="E80" s="29">
        <f t="shared" si="0"/>
        <v>-0.7999999999999989</v>
      </c>
      <c r="G80" s="206" t="s">
        <v>51</v>
      </c>
      <c r="H80" s="209">
        <v>7.6</v>
      </c>
      <c r="I80" s="209">
        <v>6.2</v>
      </c>
      <c r="J80" s="13"/>
      <c r="K80" s="207" t="s">
        <v>55</v>
      </c>
      <c r="L80" s="207" t="s">
        <v>104</v>
      </c>
      <c r="M80" s="207" t="s">
        <v>104</v>
      </c>
    </row>
    <row r="81" spans="1:13" ht="12.75">
      <c r="A81" s="12"/>
      <c r="B81" s="72" t="s">
        <v>58</v>
      </c>
      <c r="C81" s="113">
        <v>16</v>
      </c>
      <c r="D81" s="113">
        <v>13.6</v>
      </c>
      <c r="E81" s="29">
        <f t="shared" si="0"/>
        <v>-2.4000000000000004</v>
      </c>
      <c r="G81" s="206" t="s">
        <v>55</v>
      </c>
      <c r="H81" s="209">
        <v>9.9</v>
      </c>
      <c r="I81" s="209">
        <v>8.4</v>
      </c>
      <c r="J81" s="13"/>
      <c r="K81" s="207" t="s">
        <v>42</v>
      </c>
      <c r="L81" s="207" t="s">
        <v>104</v>
      </c>
      <c r="M81" s="207" t="s">
        <v>104</v>
      </c>
    </row>
    <row r="82" spans="1:13" ht="12.75">
      <c r="A82" s="12"/>
      <c r="B82" s="72" t="s">
        <v>56</v>
      </c>
      <c r="C82" s="113">
        <v>12.3</v>
      </c>
      <c r="D82" s="113">
        <v>11.6</v>
      </c>
      <c r="E82" s="29">
        <f t="shared" si="0"/>
        <v>-0.7000000000000011</v>
      </c>
      <c r="G82" s="206" t="s">
        <v>42</v>
      </c>
      <c r="H82" s="209">
        <v>20.3</v>
      </c>
      <c r="I82" s="209">
        <v>21.5</v>
      </c>
      <c r="J82" s="13"/>
      <c r="K82" s="207" t="s">
        <v>68</v>
      </c>
      <c r="L82" s="207" t="s">
        <v>104</v>
      </c>
      <c r="M82" s="207" t="s">
        <v>104</v>
      </c>
    </row>
    <row r="83" spans="1:13" ht="12.75">
      <c r="A83" s="12"/>
      <c r="B83" s="72" t="s">
        <v>41</v>
      </c>
      <c r="C83" s="113">
        <v>10.9</v>
      </c>
      <c r="D83" s="113">
        <v>10.6</v>
      </c>
      <c r="E83" s="29">
        <f t="shared" si="0"/>
        <v>-0.3000000000000007</v>
      </c>
      <c r="G83" s="206" t="s">
        <v>68</v>
      </c>
      <c r="H83" s="209">
        <v>6.2</v>
      </c>
      <c r="I83" s="209">
        <v>7.1</v>
      </c>
      <c r="J83" s="13"/>
      <c r="K83" s="207" t="s">
        <v>53</v>
      </c>
      <c r="L83" s="207" t="s">
        <v>104</v>
      </c>
      <c r="M83" s="207" t="s">
        <v>104</v>
      </c>
    </row>
    <row r="84" spans="1:13" ht="12.75">
      <c r="A84" s="12"/>
      <c r="B84" s="72" t="s">
        <v>62</v>
      </c>
      <c r="C84" s="113">
        <v>11.9</v>
      </c>
      <c r="D84" s="113">
        <v>10.4</v>
      </c>
      <c r="E84" s="29">
        <f t="shared" si="0"/>
        <v>-1.5</v>
      </c>
      <c r="G84" s="206" t="s">
        <v>53</v>
      </c>
      <c r="H84" s="209">
        <v>4.9</v>
      </c>
      <c r="I84" s="209">
        <v>4.8</v>
      </c>
      <c r="J84" s="13"/>
      <c r="K84" s="207" t="s">
        <v>47</v>
      </c>
      <c r="L84" s="207" t="s">
        <v>104</v>
      </c>
      <c r="M84" s="207" t="s">
        <v>104</v>
      </c>
    </row>
    <row r="85" spans="1:13" ht="12.75">
      <c r="A85" s="12"/>
      <c r="B85" s="72" t="s">
        <v>60</v>
      </c>
      <c r="C85" s="113">
        <v>9.5</v>
      </c>
      <c r="D85" s="113">
        <v>10.2</v>
      </c>
      <c r="E85" s="29">
        <f t="shared" si="0"/>
        <v>0.6999999999999993</v>
      </c>
      <c r="G85" s="206" t="s">
        <v>47</v>
      </c>
      <c r="H85" s="209">
        <v>14.7</v>
      </c>
      <c r="I85" s="209">
        <v>13.9</v>
      </c>
      <c r="J85" s="13"/>
      <c r="K85" s="207" t="s">
        <v>56</v>
      </c>
      <c r="L85" s="207" t="s">
        <v>104</v>
      </c>
      <c r="M85" s="207" t="s">
        <v>104</v>
      </c>
    </row>
    <row r="86" spans="1:13" ht="12.75">
      <c r="A86" s="12"/>
      <c r="B86" s="72" t="s">
        <v>65</v>
      </c>
      <c r="C86" s="113">
        <v>10.2</v>
      </c>
      <c r="D86" s="113">
        <v>9.9</v>
      </c>
      <c r="E86" s="29">
        <f t="shared" si="0"/>
        <v>-0.29999999999999893</v>
      </c>
      <c r="G86" s="206" t="s">
        <v>56</v>
      </c>
      <c r="H86" s="209">
        <v>12.3</v>
      </c>
      <c r="I86" s="209">
        <v>11.6</v>
      </c>
      <c r="J86" s="13"/>
      <c r="K86" s="207" t="s">
        <v>48</v>
      </c>
      <c r="L86" s="207" t="s">
        <v>104</v>
      </c>
      <c r="M86" s="207" t="s">
        <v>104</v>
      </c>
    </row>
    <row r="87" spans="1:13" ht="12.75">
      <c r="A87" s="12"/>
      <c r="B87" s="72" t="s">
        <v>55</v>
      </c>
      <c r="C87" s="113">
        <v>9.9</v>
      </c>
      <c r="D87" s="113">
        <v>8.4</v>
      </c>
      <c r="E87" s="29">
        <f t="shared" si="0"/>
        <v>-1.5</v>
      </c>
      <c r="G87" s="206" t="s">
        <v>48</v>
      </c>
      <c r="H87" s="209">
        <v>16.1</v>
      </c>
      <c r="I87" s="209">
        <v>15.3</v>
      </c>
      <c r="J87" s="13"/>
      <c r="K87" s="207" t="s">
        <v>57</v>
      </c>
      <c r="L87" s="207" t="s">
        <v>104</v>
      </c>
      <c r="M87" s="207" t="s">
        <v>104</v>
      </c>
    </row>
    <row r="88" spans="1:13" ht="12.75">
      <c r="A88" s="12"/>
      <c r="B88" s="72" t="s">
        <v>70</v>
      </c>
      <c r="C88" s="113">
        <v>8.3</v>
      </c>
      <c r="D88" s="113">
        <v>7.3</v>
      </c>
      <c r="E88" s="29">
        <f t="shared" si="0"/>
        <v>-1.0000000000000009</v>
      </c>
      <c r="G88" s="206" t="s">
        <v>57</v>
      </c>
      <c r="H88" s="209">
        <v>24</v>
      </c>
      <c r="I88" s="209">
        <v>19.2</v>
      </c>
      <c r="J88" s="13"/>
      <c r="K88" s="207" t="s">
        <v>58</v>
      </c>
      <c r="L88" s="207" t="s">
        <v>104</v>
      </c>
      <c r="M88" s="207" t="s">
        <v>104</v>
      </c>
    </row>
    <row r="89" spans="1:13" ht="12.75">
      <c r="A89" s="12"/>
      <c r="B89" s="72" t="s">
        <v>68</v>
      </c>
      <c r="C89" s="113">
        <v>6.2</v>
      </c>
      <c r="D89" s="113">
        <v>7.1</v>
      </c>
      <c r="E89" s="29">
        <f t="shared" si="0"/>
        <v>0.8999999999999995</v>
      </c>
      <c r="G89" s="206" t="s">
        <v>58</v>
      </c>
      <c r="H89" s="209">
        <v>16</v>
      </c>
      <c r="I89" s="209">
        <v>13.6</v>
      </c>
      <c r="J89" s="13"/>
      <c r="K89" s="207" t="s">
        <v>59</v>
      </c>
      <c r="L89" s="207" t="s">
        <v>104</v>
      </c>
      <c r="M89" s="207" t="s">
        <v>104</v>
      </c>
    </row>
    <row r="90" spans="1:13" ht="12.75">
      <c r="A90" s="12"/>
      <c r="B90" s="72" t="s">
        <v>49</v>
      </c>
      <c r="C90" s="113">
        <v>6.6</v>
      </c>
      <c r="D90" s="113">
        <v>6.7</v>
      </c>
      <c r="E90" s="29">
        <f t="shared" si="0"/>
        <v>0.10000000000000053</v>
      </c>
      <c r="G90" s="206" t="s">
        <v>59</v>
      </c>
      <c r="H90" s="209">
        <v>1.8</v>
      </c>
      <c r="I90" s="209">
        <v>1.4</v>
      </c>
      <c r="J90" s="13"/>
      <c r="K90" s="207" t="s">
        <v>43</v>
      </c>
      <c r="L90" s="207" t="s">
        <v>104</v>
      </c>
      <c r="M90" s="207" t="s">
        <v>104</v>
      </c>
    </row>
    <row r="91" spans="1:13" ht="12.75">
      <c r="A91" s="12"/>
      <c r="B91" s="72" t="s">
        <v>67</v>
      </c>
      <c r="C91" s="113">
        <v>6.7</v>
      </c>
      <c r="D91" s="113">
        <v>6.6</v>
      </c>
      <c r="E91" s="29">
        <f t="shared" si="0"/>
        <v>-0.10000000000000053</v>
      </c>
      <c r="G91" s="206" t="s">
        <v>43</v>
      </c>
      <c r="H91" s="209">
        <v>27.8</v>
      </c>
      <c r="I91" s="209">
        <v>24</v>
      </c>
      <c r="J91" s="13"/>
      <c r="K91" s="207" t="s">
        <v>60</v>
      </c>
      <c r="L91" s="207" t="s">
        <v>104</v>
      </c>
      <c r="M91" s="207" t="s">
        <v>104</v>
      </c>
    </row>
    <row r="92" spans="1:13" ht="12.75">
      <c r="A92" s="12"/>
      <c r="B92" s="72" t="s">
        <v>133</v>
      </c>
      <c r="C92" s="113">
        <v>7.6</v>
      </c>
      <c r="D92" s="113">
        <v>6.2</v>
      </c>
      <c r="E92" s="29">
        <f t="shared" si="0"/>
        <v>-1.3999999999999995</v>
      </c>
      <c r="G92" s="206" t="s">
        <v>60</v>
      </c>
      <c r="H92" s="209">
        <v>9.5</v>
      </c>
      <c r="I92" s="209">
        <v>10.2</v>
      </c>
      <c r="J92" s="13"/>
      <c r="K92" s="207" t="s">
        <v>61</v>
      </c>
      <c r="L92" s="207" t="s">
        <v>104</v>
      </c>
      <c r="M92" s="207" t="s">
        <v>104</v>
      </c>
    </row>
    <row r="93" spans="1:13" ht="12.75">
      <c r="A93" s="12"/>
      <c r="B93" s="72" t="s">
        <v>45</v>
      </c>
      <c r="C93" s="113">
        <v>5.1</v>
      </c>
      <c r="D93" s="113">
        <v>5.9</v>
      </c>
      <c r="E93" s="29">
        <f t="shared" si="0"/>
        <v>0.8000000000000007</v>
      </c>
      <c r="G93" s="206" t="s">
        <v>61</v>
      </c>
      <c r="H93" s="209">
        <v>2.5</v>
      </c>
      <c r="I93" s="209">
        <v>3.2</v>
      </c>
      <c r="J93" s="13"/>
      <c r="K93" s="207" t="s">
        <v>44</v>
      </c>
      <c r="L93" s="207" t="s">
        <v>104</v>
      </c>
      <c r="M93" s="207" t="s">
        <v>104</v>
      </c>
    </row>
    <row r="94" spans="1:13" ht="12.75">
      <c r="A94" s="12"/>
      <c r="B94" s="72" t="s">
        <v>54</v>
      </c>
      <c r="C94" s="113">
        <v>5.4</v>
      </c>
      <c r="D94" s="113">
        <v>5</v>
      </c>
      <c r="E94" s="29">
        <f t="shared" si="0"/>
        <v>-0.40000000000000036</v>
      </c>
      <c r="G94" s="206" t="s">
        <v>44</v>
      </c>
      <c r="H94" s="209">
        <v>4.2</v>
      </c>
      <c r="I94" s="209">
        <v>4</v>
      </c>
      <c r="J94" s="13"/>
      <c r="K94" s="207" t="s">
        <v>62</v>
      </c>
      <c r="L94" s="207" t="s">
        <v>104</v>
      </c>
      <c r="M94" s="207" t="s">
        <v>104</v>
      </c>
    </row>
    <row r="95" spans="1:13" ht="12.75">
      <c r="A95" s="12"/>
      <c r="B95" s="72" t="s">
        <v>53</v>
      </c>
      <c r="C95" s="113">
        <v>4.9</v>
      </c>
      <c r="D95" s="113">
        <v>4.8</v>
      </c>
      <c r="E95" s="29">
        <f t="shared" si="0"/>
        <v>-0.10000000000000053</v>
      </c>
      <c r="G95" s="206" t="s">
        <v>62</v>
      </c>
      <c r="H95" s="209">
        <v>11.9</v>
      </c>
      <c r="I95" s="209">
        <v>10.4</v>
      </c>
      <c r="J95" s="13"/>
      <c r="K95" s="207" t="s">
        <v>41</v>
      </c>
      <c r="L95" s="207" t="s">
        <v>104</v>
      </c>
      <c r="M95" s="207" t="s">
        <v>104</v>
      </c>
    </row>
    <row r="96" spans="1:13" ht="12.75">
      <c r="A96" s="12"/>
      <c r="B96" s="72" t="s">
        <v>44</v>
      </c>
      <c r="C96" s="113">
        <v>4.2</v>
      </c>
      <c r="D96" s="113">
        <v>4</v>
      </c>
      <c r="E96" s="29">
        <f t="shared" si="0"/>
        <v>-0.20000000000000018</v>
      </c>
      <c r="G96" s="206" t="s">
        <v>41</v>
      </c>
      <c r="H96" s="209">
        <v>10.9</v>
      </c>
      <c r="I96" s="209">
        <v>10.6</v>
      </c>
      <c r="J96" s="13"/>
      <c r="K96" s="207" t="s">
        <v>64</v>
      </c>
      <c r="L96" s="207" t="s">
        <v>104</v>
      </c>
      <c r="M96" s="207" t="s">
        <v>104</v>
      </c>
    </row>
    <row r="97" spans="1:13" ht="12.75">
      <c r="A97" s="12"/>
      <c r="B97" s="72" t="s">
        <v>50</v>
      </c>
      <c r="C97" s="113">
        <v>3.6</v>
      </c>
      <c r="D97" s="113">
        <v>3.2</v>
      </c>
      <c r="E97" s="29">
        <f t="shared" si="0"/>
        <v>-0.3999999999999999</v>
      </c>
      <c r="G97" s="206" t="s">
        <v>64</v>
      </c>
      <c r="H97" s="209">
        <v>28.5</v>
      </c>
      <c r="I97" s="209">
        <v>25</v>
      </c>
      <c r="J97" s="13"/>
      <c r="K97" s="207" t="s">
        <v>67</v>
      </c>
      <c r="L97" s="207" t="s">
        <v>104</v>
      </c>
      <c r="M97" s="207" t="s">
        <v>104</v>
      </c>
    </row>
    <row r="98" spans="1:13" ht="12.75">
      <c r="A98" s="12"/>
      <c r="B98" s="72" t="s">
        <v>61</v>
      </c>
      <c r="C98" s="113">
        <v>2.5</v>
      </c>
      <c r="D98" s="113">
        <v>3.2</v>
      </c>
      <c r="E98" s="29">
        <f t="shared" si="0"/>
        <v>0.7000000000000002</v>
      </c>
      <c r="G98" s="206" t="s">
        <v>67</v>
      </c>
      <c r="H98" s="209">
        <v>6.7</v>
      </c>
      <c r="I98" s="209">
        <v>6.6</v>
      </c>
      <c r="J98" s="13"/>
      <c r="K98" s="207" t="s">
        <v>65</v>
      </c>
      <c r="L98" s="207" t="s">
        <v>104</v>
      </c>
      <c r="M98" s="207" t="s">
        <v>104</v>
      </c>
    </row>
    <row r="99" spans="1:13" ht="12.75">
      <c r="A99" s="12"/>
      <c r="B99" s="72" t="s">
        <v>52</v>
      </c>
      <c r="C99" s="113">
        <v>2.5</v>
      </c>
      <c r="D99" s="113">
        <v>2.8</v>
      </c>
      <c r="E99" s="29">
        <f t="shared" si="0"/>
        <v>0.2999999999999998</v>
      </c>
      <c r="G99" s="206" t="s">
        <v>65</v>
      </c>
      <c r="H99" s="209">
        <v>10.2</v>
      </c>
      <c r="I99" s="209">
        <v>9.9</v>
      </c>
      <c r="J99" s="13"/>
      <c r="K99" s="207" t="s">
        <v>52</v>
      </c>
      <c r="L99" s="207" t="s">
        <v>104</v>
      </c>
      <c r="M99" s="207" t="s">
        <v>104</v>
      </c>
    </row>
    <row r="100" spans="1:13" ht="12.75">
      <c r="A100" s="12"/>
      <c r="B100" s="72" t="s">
        <v>59</v>
      </c>
      <c r="C100" s="113">
        <v>1.8</v>
      </c>
      <c r="D100" s="113">
        <v>1.4</v>
      </c>
      <c r="E100" s="29">
        <f t="shared" si="0"/>
        <v>-0.40000000000000013</v>
      </c>
      <c r="G100" s="206" t="s">
        <v>52</v>
      </c>
      <c r="H100" s="209">
        <v>2.5</v>
      </c>
      <c r="I100" s="209">
        <v>2.8</v>
      </c>
      <c r="J100" s="13"/>
      <c r="K100" s="207" t="s">
        <v>69</v>
      </c>
      <c r="L100" s="207" t="s">
        <v>104</v>
      </c>
      <c r="M100" s="207" t="s">
        <v>104</v>
      </c>
    </row>
    <row r="101" spans="1:13" ht="12.75">
      <c r="A101" s="12"/>
      <c r="B101" s="72" t="s">
        <v>69</v>
      </c>
      <c r="C101" s="113">
        <v>1.4</v>
      </c>
      <c r="D101" s="113">
        <v>0.7</v>
      </c>
      <c r="E101" s="29">
        <f t="shared" si="0"/>
        <v>-0.7</v>
      </c>
      <c r="G101" s="206" t="s">
        <v>69</v>
      </c>
      <c r="H101" s="209">
        <v>1.4</v>
      </c>
      <c r="I101" s="209">
        <v>0.7</v>
      </c>
      <c r="J101" s="13"/>
      <c r="K101" s="207" t="s">
        <v>70</v>
      </c>
      <c r="L101" s="207" t="s">
        <v>104</v>
      </c>
      <c r="M101" s="207" t="s">
        <v>104</v>
      </c>
    </row>
    <row r="102" spans="1:13" ht="12.75">
      <c r="A102" s="12"/>
      <c r="B102" s="213"/>
      <c r="C102" s="215"/>
      <c r="D102" s="215"/>
      <c r="E102" s="29">
        <f t="shared" si="0"/>
        <v>0</v>
      </c>
      <c r="G102" s="206" t="s">
        <v>70</v>
      </c>
      <c r="H102" s="209">
        <v>8.3</v>
      </c>
      <c r="I102" s="209">
        <v>7.3</v>
      </c>
      <c r="J102" s="13"/>
      <c r="K102" s="207" t="s">
        <v>73</v>
      </c>
      <c r="L102" s="207" t="s">
        <v>104</v>
      </c>
      <c r="M102" s="207" t="s">
        <v>104</v>
      </c>
    </row>
    <row r="103" spans="1:13" ht="12.75">
      <c r="A103" s="12"/>
      <c r="B103" s="17"/>
      <c r="J103" s="13"/>
      <c r="K103" s="207" t="s">
        <v>72</v>
      </c>
      <c r="L103" s="207" t="s">
        <v>104</v>
      </c>
      <c r="M103" s="207" t="s">
        <v>104</v>
      </c>
    </row>
    <row r="104" spans="1:13" ht="12.75">
      <c r="A104" s="12"/>
      <c r="B104" s="92" t="s">
        <v>73</v>
      </c>
      <c r="C104" s="113">
        <v>1.9</v>
      </c>
      <c r="D104" s="113">
        <v>1.4</v>
      </c>
      <c r="E104" s="29">
        <f aca="true" t="shared" si="1" ref="E104:E109">D104-C104</f>
        <v>-0.5</v>
      </c>
      <c r="G104" s="206" t="s">
        <v>73</v>
      </c>
      <c r="H104" s="209">
        <v>1.9</v>
      </c>
      <c r="I104" s="209">
        <v>1.4</v>
      </c>
      <c r="J104" s="13"/>
      <c r="K104" s="207" t="s">
        <v>71</v>
      </c>
      <c r="L104" s="207" t="s">
        <v>104</v>
      </c>
      <c r="M104" s="207" t="s">
        <v>105</v>
      </c>
    </row>
    <row r="105" spans="1:13" ht="12.75">
      <c r="A105" s="12"/>
      <c r="B105" s="72" t="s">
        <v>182</v>
      </c>
      <c r="C105" s="114">
        <v>0.7</v>
      </c>
      <c r="D105" s="114">
        <v>1.3</v>
      </c>
      <c r="E105" s="29">
        <f t="shared" si="1"/>
        <v>0.6000000000000001</v>
      </c>
      <c r="G105" s="206" t="s">
        <v>72</v>
      </c>
      <c r="H105" s="209">
        <v>1.9</v>
      </c>
      <c r="I105" s="209">
        <v>1.2</v>
      </c>
      <c r="J105" s="13"/>
      <c r="K105" s="207" t="s">
        <v>39</v>
      </c>
      <c r="L105" s="207" t="s">
        <v>104</v>
      </c>
      <c r="M105" s="207" t="s">
        <v>104</v>
      </c>
    </row>
    <row r="106" spans="2:13" ht="12.75">
      <c r="B106" s="21" t="s">
        <v>72</v>
      </c>
      <c r="C106" s="113">
        <v>1.9</v>
      </c>
      <c r="D106" s="113">
        <v>1.2</v>
      </c>
      <c r="E106" s="29">
        <f t="shared" si="1"/>
        <v>-0.7</v>
      </c>
      <c r="G106" s="206" t="s">
        <v>71</v>
      </c>
      <c r="H106" s="209">
        <v>0.7</v>
      </c>
      <c r="I106" s="209">
        <v>1.3</v>
      </c>
      <c r="J106" s="13"/>
      <c r="K106" s="207" t="s">
        <v>99</v>
      </c>
      <c r="L106" s="207" t="s">
        <v>104</v>
      </c>
      <c r="M106" s="207" t="s">
        <v>104</v>
      </c>
    </row>
    <row r="107" spans="2:13" ht="12.75">
      <c r="B107" s="72"/>
      <c r="C107" s="113"/>
      <c r="D107" s="113"/>
      <c r="J107" s="13"/>
      <c r="K107" s="207" t="s">
        <v>100</v>
      </c>
      <c r="L107" s="207" t="s">
        <v>104</v>
      </c>
      <c r="M107" s="207" t="s">
        <v>104</v>
      </c>
    </row>
    <row r="108" spans="2:13" ht="12.75">
      <c r="B108" s="91" t="s">
        <v>176</v>
      </c>
      <c r="C108" s="113">
        <v>37.7</v>
      </c>
      <c r="D108" s="113">
        <v>35.7</v>
      </c>
      <c r="E108" s="29">
        <f t="shared" si="1"/>
        <v>-2</v>
      </c>
      <c r="G108" s="206" t="s">
        <v>100</v>
      </c>
      <c r="H108" s="209">
        <v>37.7</v>
      </c>
      <c r="I108" s="209">
        <v>35.7</v>
      </c>
      <c r="J108" s="13"/>
      <c r="K108" s="13"/>
      <c r="L108" s="13"/>
      <c r="M108" s="13"/>
    </row>
    <row r="109" spans="2:13" ht="12.75">
      <c r="B109" s="93" t="s">
        <v>39</v>
      </c>
      <c r="C109" s="115">
        <v>26.9</v>
      </c>
      <c r="D109" s="115">
        <v>26.3</v>
      </c>
      <c r="E109" s="29">
        <f t="shared" si="1"/>
        <v>-0.5999999999999979</v>
      </c>
      <c r="G109" s="206" t="s">
        <v>39</v>
      </c>
      <c r="H109" s="209">
        <v>26.9</v>
      </c>
      <c r="I109" s="209">
        <v>26.3</v>
      </c>
      <c r="J109" s="13"/>
      <c r="K109" s="204" t="s">
        <v>106</v>
      </c>
      <c r="L109" s="186"/>
      <c r="M109" s="186"/>
    </row>
    <row r="110" spans="2:13" ht="12.75">
      <c r="B110" s="12"/>
      <c r="C110" s="44"/>
      <c r="D110" s="44"/>
      <c r="G110" s="206" t="s">
        <v>99</v>
      </c>
      <c r="H110" s="206" t="s">
        <v>6</v>
      </c>
      <c r="I110" s="206" t="s">
        <v>6</v>
      </c>
      <c r="J110" s="13"/>
      <c r="K110" s="204" t="s">
        <v>105</v>
      </c>
      <c r="L110" s="204" t="s">
        <v>107</v>
      </c>
      <c r="M110" s="186"/>
    </row>
    <row r="111" spans="2:13" ht="12.75">
      <c r="B111" s="12"/>
      <c r="C111" s="44"/>
      <c r="D111" s="44"/>
      <c r="G111" s="171"/>
      <c r="H111" s="172"/>
      <c r="I111" s="171"/>
      <c r="J111" s="13"/>
      <c r="K111" s="204" t="s">
        <v>108</v>
      </c>
      <c r="L111" s="204" t="s">
        <v>109</v>
      </c>
      <c r="M111" s="186"/>
    </row>
    <row r="112" spans="2:13" ht="12.75">
      <c r="B112" s="116"/>
      <c r="C112" s="44"/>
      <c r="D112" s="44"/>
      <c r="G112" s="171"/>
      <c r="H112" s="172"/>
      <c r="I112" s="171"/>
      <c r="J112" s="13"/>
      <c r="K112" s="204" t="s">
        <v>110</v>
      </c>
      <c r="L112" s="204" t="s">
        <v>111</v>
      </c>
      <c r="M112" s="186"/>
    </row>
    <row r="113" spans="7:13" ht="12.75">
      <c r="G113" s="13"/>
      <c r="H113" s="13"/>
      <c r="I113" s="13"/>
      <c r="J113" s="13"/>
      <c r="K113" s="204" t="s">
        <v>112</v>
      </c>
      <c r="L113" s="204" t="s">
        <v>113</v>
      </c>
      <c r="M113" s="186"/>
    </row>
    <row r="114" spans="2:13" ht="12.75">
      <c r="B114" s="12"/>
      <c r="C114" s="117"/>
      <c r="D114" s="117"/>
      <c r="G114" s="13"/>
      <c r="H114" s="13"/>
      <c r="I114" s="13"/>
      <c r="J114" s="13"/>
      <c r="K114" s="204" t="s">
        <v>114</v>
      </c>
      <c r="L114" s="204" t="s">
        <v>115</v>
      </c>
      <c r="M114" s="186"/>
    </row>
    <row r="115" spans="2:13" ht="12.75">
      <c r="B115" s="12"/>
      <c r="C115" s="117"/>
      <c r="D115" s="117"/>
      <c r="G115" s="13"/>
      <c r="H115" s="13"/>
      <c r="I115" s="13"/>
      <c r="J115" s="13"/>
      <c r="K115" s="204" t="s">
        <v>116</v>
      </c>
      <c r="L115" s="204" t="s">
        <v>117</v>
      </c>
      <c r="M115" s="186"/>
    </row>
    <row r="116" spans="2:13" ht="12.75">
      <c r="B116" s="12"/>
      <c r="C116" s="117"/>
      <c r="D116" s="117"/>
      <c r="G116" s="13"/>
      <c r="H116" s="13"/>
      <c r="I116" s="13"/>
      <c r="J116" s="13"/>
      <c r="K116" s="204" t="s">
        <v>118</v>
      </c>
      <c r="L116" s="204" t="s">
        <v>119</v>
      </c>
      <c r="M116" s="186"/>
    </row>
    <row r="117" spans="2:13" ht="12.75">
      <c r="B117" s="12"/>
      <c r="C117" s="117"/>
      <c r="D117" s="117"/>
      <c r="G117" s="13"/>
      <c r="H117" s="13"/>
      <c r="I117" s="13"/>
      <c r="J117" s="13"/>
      <c r="K117" s="204" t="s">
        <v>120</v>
      </c>
      <c r="L117" s="204" t="s">
        <v>121</v>
      </c>
      <c r="M117" s="186"/>
    </row>
    <row r="118" spans="2:13" ht="12.75">
      <c r="B118" s="12"/>
      <c r="C118" s="117"/>
      <c r="D118" s="117"/>
      <c r="K118" s="155" t="s">
        <v>122</v>
      </c>
      <c r="L118" s="155" t="s">
        <v>123</v>
      </c>
      <c r="M118" s="157"/>
    </row>
    <row r="119" spans="11:13" ht="12.75">
      <c r="K119" s="155" t="s">
        <v>124</v>
      </c>
      <c r="L119" s="155" t="s">
        <v>125</v>
      </c>
      <c r="M119" s="157"/>
    </row>
    <row r="120" spans="11:13" ht="12.75">
      <c r="K120" s="155" t="s">
        <v>126</v>
      </c>
      <c r="L120" s="155" t="s">
        <v>127</v>
      </c>
      <c r="M120" s="157"/>
    </row>
    <row r="121" spans="11:13" ht="12.75">
      <c r="K121" s="155" t="s">
        <v>128</v>
      </c>
      <c r="L121" s="155" t="s">
        <v>129</v>
      </c>
      <c r="M121" s="157"/>
    </row>
  </sheetData>
  <autoFilter ref="B103:D103">
    <sortState ref="B104:D121">
      <sortCondition descending="1" sortBy="value" ref="D104:D121"/>
    </sortState>
  </autoFilter>
  <conditionalFormatting sqref="E75:E109">
    <cfRule type="top10" priority="4" dxfId="2" stopIfTrue="1" rank="2" bottom="1"/>
    <cfRule type="top10" priority="5" dxfId="0" stopIfTrue="1" rank="1"/>
  </conditionalFormatting>
  <conditionalFormatting sqref="D75:D102">
    <cfRule type="cellIs" priority="3" dxfId="0" operator="lessThan">
      <formula>3.2</formula>
    </cfRule>
  </conditionalFormatting>
  <conditionalFormatting sqref="E75:E102">
    <cfRule type="top10" priority="1" dxfId="2" rank="3" bottom="1"/>
    <cfRule type="top10" priority="2" dxfId="0" rank="3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3"/>
  <sheetViews>
    <sheetView showGridLines="0" workbookViewId="0" topLeftCell="A2">
      <selection activeCell="A2" sqref="A2"/>
    </sheetView>
  </sheetViews>
  <sheetFormatPr defaultColWidth="11.421875" defaultRowHeight="12.75"/>
  <cols>
    <col min="1" max="1" width="8.8515625" style="29" customWidth="1"/>
    <col min="2" max="2" width="13.00390625" style="29" customWidth="1"/>
    <col min="3" max="16384" width="11.421875" style="29" customWidth="1"/>
  </cols>
  <sheetData>
    <row r="1" s="14" customFormat="1" ht="12"/>
    <row r="2" spans="2:3" s="14" customFormat="1" ht="15">
      <c r="B2" s="218" t="s">
        <v>150</v>
      </c>
      <c r="C2" s="156"/>
    </row>
    <row r="3" s="14" customFormat="1" ht="12">
      <c r="B3" s="24" t="s">
        <v>4</v>
      </c>
    </row>
    <row r="4" s="14" customFormat="1" ht="12">
      <c r="B4" s="76"/>
    </row>
    <row r="5" s="14" customFormat="1" ht="12">
      <c r="B5" s="76"/>
    </row>
    <row r="6" s="14" customFormat="1" ht="12"/>
    <row r="7" s="14" customFormat="1" ht="12"/>
    <row r="8" s="14" customFormat="1" ht="12"/>
    <row r="9" s="14" customFormat="1" ht="12"/>
    <row r="10" ht="12">
      <c r="A10" s="106"/>
    </row>
    <row r="11" ht="12">
      <c r="A11" s="34"/>
    </row>
    <row r="12" ht="12">
      <c r="A12" s="34"/>
    </row>
    <row r="13" spans="1:2" ht="12">
      <c r="A13" s="34"/>
      <c r="B13" s="34"/>
    </row>
    <row r="14" spans="1:2" ht="12">
      <c r="A14" s="34"/>
      <c r="B14" s="34"/>
    </row>
    <row r="15" spans="1:2" ht="12">
      <c r="A15" s="34"/>
      <c r="B15" s="34"/>
    </row>
    <row r="16" spans="1:2" ht="12">
      <c r="A16" s="34"/>
      <c r="B16" s="34"/>
    </row>
    <row r="17" spans="1:2" ht="12">
      <c r="A17" s="34"/>
      <c r="B17" s="34"/>
    </row>
    <row r="18" spans="1:2" ht="12">
      <c r="A18" s="34"/>
      <c r="B18" s="34"/>
    </row>
    <row r="19" spans="1:2" ht="12">
      <c r="A19" s="34"/>
      <c r="B19" s="34"/>
    </row>
    <row r="20" spans="1:2" ht="12">
      <c r="A20" s="34"/>
      <c r="B20" s="34"/>
    </row>
    <row r="21" spans="1:2" ht="12">
      <c r="A21" s="34"/>
      <c r="B21" s="34"/>
    </row>
    <row r="22" spans="1:2" ht="12">
      <c r="A22" s="34"/>
      <c r="B22" s="34"/>
    </row>
    <row r="23" spans="1:2" ht="12">
      <c r="A23" s="34"/>
      <c r="B23" s="34"/>
    </row>
    <row r="24" spans="1:2" ht="12">
      <c r="A24" s="34"/>
      <c r="B24" s="34"/>
    </row>
    <row r="25" spans="1:2" ht="12">
      <c r="A25" s="34"/>
      <c r="B25" s="34"/>
    </row>
    <row r="26" spans="1:2" ht="12">
      <c r="A26" s="34"/>
      <c r="B26" s="34"/>
    </row>
    <row r="27" spans="1:2" ht="12">
      <c r="A27" s="34"/>
      <c r="B27" s="34"/>
    </row>
    <row r="28" spans="1:2" ht="12">
      <c r="A28" s="34"/>
      <c r="B28" s="34"/>
    </row>
    <row r="29" ht="12">
      <c r="A29" s="34"/>
    </row>
    <row r="30" ht="12">
      <c r="A30" s="34"/>
    </row>
    <row r="31" spans="1:2" ht="12">
      <c r="A31" s="34"/>
      <c r="B31" s="46"/>
    </row>
    <row r="32" ht="12">
      <c r="A32" s="34"/>
    </row>
    <row r="33" ht="12">
      <c r="A33" s="34"/>
    </row>
    <row r="34" spans="1:3" ht="12">
      <c r="A34" s="34"/>
      <c r="C34" s="34"/>
    </row>
    <row r="35" ht="12">
      <c r="A35" s="34"/>
    </row>
    <row r="36" ht="12">
      <c r="A36" s="34"/>
    </row>
    <row r="37" ht="12">
      <c r="A37" s="34"/>
    </row>
    <row r="38" ht="12">
      <c r="A38" s="34"/>
    </row>
    <row r="39" ht="12"/>
    <row r="40" ht="12"/>
    <row r="41" ht="12">
      <c r="B41" s="24" t="s">
        <v>132</v>
      </c>
    </row>
    <row r="42" ht="12.75">
      <c r="B42" s="24" t="s">
        <v>142</v>
      </c>
    </row>
    <row r="43" ht="12.75">
      <c r="B43" s="36" t="s">
        <v>75</v>
      </c>
    </row>
    <row r="60" spans="8:14" ht="12.75">
      <c r="H60" s="204" t="s">
        <v>138</v>
      </c>
      <c r="I60" s="186"/>
      <c r="J60" s="186"/>
      <c r="L60" s="204" t="s">
        <v>138</v>
      </c>
      <c r="M60" s="186"/>
      <c r="N60" s="186"/>
    </row>
    <row r="61" spans="8:14" ht="12.75">
      <c r="H61" s="13"/>
      <c r="I61" s="13"/>
      <c r="J61" s="13"/>
      <c r="L61" s="13"/>
      <c r="M61" s="13"/>
      <c r="N61" s="13"/>
    </row>
    <row r="62" spans="8:14" ht="12.75">
      <c r="H62" s="204" t="s">
        <v>82</v>
      </c>
      <c r="I62" s="205">
        <v>42481.48952546297</v>
      </c>
      <c r="J62" s="186"/>
      <c r="L62" s="204" t="s">
        <v>82</v>
      </c>
      <c r="M62" s="205">
        <v>42481.48952546297</v>
      </c>
      <c r="N62" s="186"/>
    </row>
    <row r="63" spans="8:14" ht="12.75">
      <c r="H63" s="204" t="s">
        <v>83</v>
      </c>
      <c r="I63" s="205">
        <v>42510.62885891204</v>
      </c>
      <c r="J63" s="186"/>
      <c r="L63" s="204" t="s">
        <v>83</v>
      </c>
      <c r="M63" s="205">
        <v>42510.62885891204</v>
      </c>
      <c r="N63" s="186"/>
    </row>
    <row r="64" spans="8:14" ht="12.75">
      <c r="H64" s="204" t="s">
        <v>84</v>
      </c>
      <c r="I64" s="204" t="s">
        <v>85</v>
      </c>
      <c r="J64" s="186"/>
      <c r="L64" s="204" t="s">
        <v>84</v>
      </c>
      <c r="M64" s="204" t="s">
        <v>85</v>
      </c>
      <c r="N64" s="186"/>
    </row>
    <row r="65" spans="1:14" ht="12.75">
      <c r="A65" s="34"/>
      <c r="H65" s="13"/>
      <c r="I65" s="13"/>
      <c r="J65" s="13"/>
      <c r="L65" s="13"/>
      <c r="M65" s="13"/>
      <c r="N65" s="13"/>
    </row>
    <row r="66" spans="1:14" ht="12.75">
      <c r="A66" s="34"/>
      <c r="H66" s="204" t="s">
        <v>139</v>
      </c>
      <c r="I66" s="204" t="s">
        <v>89</v>
      </c>
      <c r="J66" s="186"/>
      <c r="L66" s="204" t="s">
        <v>139</v>
      </c>
      <c r="M66" s="204" t="s">
        <v>89</v>
      </c>
      <c r="N66" s="186"/>
    </row>
    <row r="67" spans="1:14" ht="12.75">
      <c r="A67" s="34"/>
      <c r="B67" s="14" t="s">
        <v>5</v>
      </c>
      <c r="H67" s="204" t="s">
        <v>140</v>
      </c>
      <c r="I67" s="204" t="s">
        <v>89</v>
      </c>
      <c r="J67" s="186"/>
      <c r="L67" s="204" t="s">
        <v>140</v>
      </c>
      <c r="M67" s="204" t="s">
        <v>89</v>
      </c>
      <c r="N67" s="186"/>
    </row>
    <row r="68" spans="1:14" ht="12.75">
      <c r="A68" s="34"/>
      <c r="B68" s="29" t="s">
        <v>137</v>
      </c>
      <c r="H68" s="204" t="s">
        <v>86</v>
      </c>
      <c r="I68" s="204" t="s">
        <v>87</v>
      </c>
      <c r="J68" s="186"/>
      <c r="L68" s="204" t="s">
        <v>86</v>
      </c>
      <c r="M68" s="204" t="s">
        <v>87</v>
      </c>
      <c r="N68" s="186"/>
    </row>
    <row r="69" spans="3:14" ht="12.75">
      <c r="C69" s="118"/>
      <c r="D69" s="118"/>
      <c r="H69" s="13"/>
      <c r="I69" s="13"/>
      <c r="J69" s="13"/>
      <c r="L69" s="13"/>
      <c r="M69" s="13"/>
      <c r="N69" s="13"/>
    </row>
    <row r="70" spans="2:14" ht="12.75">
      <c r="B70" s="15"/>
      <c r="C70" s="16" t="s">
        <v>95</v>
      </c>
      <c r="D70" s="16" t="s">
        <v>103</v>
      </c>
      <c r="H70" s="206" t="s">
        <v>94</v>
      </c>
      <c r="I70" s="206" t="s">
        <v>95</v>
      </c>
      <c r="J70" s="206" t="s">
        <v>103</v>
      </c>
      <c r="L70" s="206" t="s">
        <v>94</v>
      </c>
      <c r="M70" s="206" t="s">
        <v>95</v>
      </c>
      <c r="N70" s="206" t="s">
        <v>103</v>
      </c>
    </row>
    <row r="71" spans="2:14" ht="12.75">
      <c r="B71" s="97" t="s">
        <v>38</v>
      </c>
      <c r="C71" s="119">
        <v>39.8</v>
      </c>
      <c r="D71" s="119">
        <v>38.9</v>
      </c>
      <c r="E71" s="34">
        <f>D71-C71</f>
        <v>-0.8999999999999986</v>
      </c>
      <c r="F71" s="34">
        <f>+D71-C71</f>
        <v>-0.8999999999999986</v>
      </c>
      <c r="H71" s="206" t="s">
        <v>96</v>
      </c>
      <c r="I71" s="209">
        <v>39.8</v>
      </c>
      <c r="J71" s="209">
        <v>38.9</v>
      </c>
      <c r="L71" s="206" t="s">
        <v>96</v>
      </c>
      <c r="M71" s="206" t="s">
        <v>104</v>
      </c>
      <c r="N71" s="206" t="s">
        <v>104</v>
      </c>
    </row>
    <row r="72" spans="2:14" ht="12.75">
      <c r="B72" s="120" t="s">
        <v>173</v>
      </c>
      <c r="C72" s="121">
        <v>36.4</v>
      </c>
      <c r="D72" s="121">
        <v>36.1</v>
      </c>
      <c r="E72" s="34">
        <f>D72-C72</f>
        <v>-0.29999999999999716</v>
      </c>
      <c r="F72" s="34">
        <f aca="true" t="shared" si="0" ref="F72">+D72-C72</f>
        <v>-0.29999999999999716</v>
      </c>
      <c r="H72" s="206" t="s">
        <v>141</v>
      </c>
      <c r="I72" s="209">
        <v>36.4</v>
      </c>
      <c r="J72" s="209">
        <v>36.1</v>
      </c>
      <c r="L72" s="206" t="s">
        <v>141</v>
      </c>
      <c r="M72" s="206" t="s">
        <v>104</v>
      </c>
      <c r="N72" s="206" t="s">
        <v>104</v>
      </c>
    </row>
    <row r="73" spans="2:6" ht="12.75">
      <c r="B73" s="122"/>
      <c r="C73" s="123"/>
      <c r="D73" s="123"/>
      <c r="F73" s="34"/>
    </row>
    <row r="74" spans="2:14" ht="12.75">
      <c r="B74" s="67" t="s">
        <v>43</v>
      </c>
      <c r="C74" s="164">
        <v>74.9</v>
      </c>
      <c r="D74" s="165">
        <v>75.9</v>
      </c>
      <c r="E74" s="34">
        <f aca="true" t="shared" si="1" ref="E74:E101">D74-C74</f>
        <v>1</v>
      </c>
      <c r="F74" s="34">
        <f aca="true" t="shared" si="2" ref="F74:F101">+D74-C74</f>
        <v>1</v>
      </c>
      <c r="H74" s="206" t="s">
        <v>45</v>
      </c>
      <c r="I74" s="209">
        <v>24.2</v>
      </c>
      <c r="J74" s="209">
        <v>24</v>
      </c>
      <c r="L74" s="206" t="s">
        <v>45</v>
      </c>
      <c r="M74" s="206" t="s">
        <v>104</v>
      </c>
      <c r="N74" s="206" t="s">
        <v>104</v>
      </c>
    </row>
    <row r="75" spans="2:14" ht="12.75">
      <c r="B75" s="21" t="s">
        <v>57</v>
      </c>
      <c r="C75" s="124">
        <v>69.5</v>
      </c>
      <c r="D75" s="55">
        <v>67.4</v>
      </c>
      <c r="E75" s="34">
        <f t="shared" si="1"/>
        <v>-2.0999999999999943</v>
      </c>
      <c r="F75" s="34">
        <f t="shared" si="2"/>
        <v>-2.0999999999999943</v>
      </c>
      <c r="H75" s="206" t="s">
        <v>46</v>
      </c>
      <c r="I75" s="209">
        <v>64.1</v>
      </c>
      <c r="J75" s="209">
        <v>49.6</v>
      </c>
      <c r="L75" s="206" t="s">
        <v>46</v>
      </c>
      <c r="M75" s="206" t="s">
        <v>104</v>
      </c>
      <c r="N75" s="206" t="s">
        <v>105</v>
      </c>
    </row>
    <row r="76" spans="2:14" ht="12.75">
      <c r="B76" s="67" t="s">
        <v>47</v>
      </c>
      <c r="C76" s="164">
        <v>65.1</v>
      </c>
      <c r="D76" s="165">
        <v>63.7</v>
      </c>
      <c r="E76" s="34">
        <f t="shared" si="1"/>
        <v>-1.3999999999999915</v>
      </c>
      <c r="F76" s="34">
        <f t="shared" si="2"/>
        <v>-1.3999999999999915</v>
      </c>
      <c r="H76" s="206" t="s">
        <v>49</v>
      </c>
      <c r="I76" s="209">
        <v>41.7</v>
      </c>
      <c r="J76" s="209">
        <v>40.8</v>
      </c>
      <c r="L76" s="206" t="s">
        <v>49</v>
      </c>
      <c r="M76" s="206" t="s">
        <v>104</v>
      </c>
      <c r="N76" s="206" t="s">
        <v>104</v>
      </c>
    </row>
    <row r="77" spans="2:14" ht="12.75">
      <c r="B77" s="21" t="s">
        <v>48</v>
      </c>
      <c r="C77" s="124">
        <v>54.3</v>
      </c>
      <c r="D77" s="55">
        <v>59.8</v>
      </c>
      <c r="E77" s="34">
        <f t="shared" si="1"/>
        <v>5.5</v>
      </c>
      <c r="F77" s="34">
        <f t="shared" si="2"/>
        <v>5.5</v>
      </c>
      <c r="H77" s="206" t="s">
        <v>50</v>
      </c>
      <c r="I77" s="209">
        <v>27</v>
      </c>
      <c r="J77" s="209">
        <v>28.5</v>
      </c>
      <c r="L77" s="206" t="s">
        <v>50</v>
      </c>
      <c r="M77" s="206" t="s">
        <v>104</v>
      </c>
      <c r="N77" s="206" t="s">
        <v>104</v>
      </c>
    </row>
    <row r="78" spans="2:14" ht="12.75">
      <c r="B78" s="21" t="s">
        <v>58</v>
      </c>
      <c r="C78" s="124">
        <v>56.9</v>
      </c>
      <c r="D78" s="55">
        <v>54.7</v>
      </c>
      <c r="E78" s="34">
        <f t="shared" si="1"/>
        <v>-2.1999999999999957</v>
      </c>
      <c r="F78" s="34">
        <f t="shared" si="2"/>
        <v>-2.1999999999999957</v>
      </c>
      <c r="H78" s="206" t="s">
        <v>98</v>
      </c>
      <c r="I78" s="209">
        <v>32.9</v>
      </c>
      <c r="J78" s="209">
        <v>32.6</v>
      </c>
      <c r="L78" s="206" t="s">
        <v>98</v>
      </c>
      <c r="M78" s="206" t="s">
        <v>104</v>
      </c>
      <c r="N78" s="206" t="s">
        <v>104</v>
      </c>
    </row>
    <row r="79" spans="2:14" ht="12.75">
      <c r="B79" s="21" t="s">
        <v>55</v>
      </c>
      <c r="C79" s="124">
        <v>55.3</v>
      </c>
      <c r="D79" s="55">
        <v>54.5</v>
      </c>
      <c r="E79" s="34">
        <f t="shared" si="1"/>
        <v>-0.7999999999999972</v>
      </c>
      <c r="F79" s="34">
        <f t="shared" si="2"/>
        <v>-0.7999999999999972</v>
      </c>
      <c r="H79" s="206" t="s">
        <v>51</v>
      </c>
      <c r="I79" s="209">
        <v>41.9</v>
      </c>
      <c r="J79" s="209">
        <v>39.1</v>
      </c>
      <c r="L79" s="206" t="s">
        <v>51</v>
      </c>
      <c r="M79" s="206" t="s">
        <v>104</v>
      </c>
      <c r="N79" s="206" t="s">
        <v>105</v>
      </c>
    </row>
    <row r="80" spans="2:14" ht="12.75">
      <c r="B80" s="21" t="s">
        <v>42</v>
      </c>
      <c r="C80" s="124">
        <v>47.1</v>
      </c>
      <c r="D80" s="55">
        <v>51.8</v>
      </c>
      <c r="E80" s="34">
        <f t="shared" si="1"/>
        <v>4.699999999999996</v>
      </c>
      <c r="F80" s="34">
        <f t="shared" si="2"/>
        <v>4.699999999999996</v>
      </c>
      <c r="H80" s="206" t="s">
        <v>55</v>
      </c>
      <c r="I80" s="209">
        <v>55.3</v>
      </c>
      <c r="J80" s="209">
        <v>54.5</v>
      </c>
      <c r="L80" s="206" t="s">
        <v>55</v>
      </c>
      <c r="M80" s="206" t="s">
        <v>104</v>
      </c>
      <c r="N80" s="206" t="s">
        <v>104</v>
      </c>
    </row>
    <row r="81" spans="2:14" ht="12.75">
      <c r="B81" s="21" t="s">
        <v>64</v>
      </c>
      <c r="C81" s="124">
        <v>52.1</v>
      </c>
      <c r="D81" s="55">
        <v>51.8</v>
      </c>
      <c r="E81" s="34">
        <f t="shared" si="1"/>
        <v>-0.30000000000000426</v>
      </c>
      <c r="F81" s="34">
        <f t="shared" si="2"/>
        <v>-0.30000000000000426</v>
      </c>
      <c r="H81" s="206" t="s">
        <v>42</v>
      </c>
      <c r="I81" s="209">
        <v>47.1</v>
      </c>
      <c r="J81" s="209">
        <v>51.8</v>
      </c>
      <c r="L81" s="206" t="s">
        <v>42</v>
      </c>
      <c r="M81" s="206" t="s">
        <v>104</v>
      </c>
      <c r="N81" s="206" t="s">
        <v>104</v>
      </c>
    </row>
    <row r="82" spans="2:14" ht="12.75">
      <c r="B82" s="21" t="s">
        <v>134</v>
      </c>
      <c r="C82" s="124">
        <v>64.1</v>
      </c>
      <c r="D82" s="55">
        <v>49.6</v>
      </c>
      <c r="E82" s="34">
        <f t="shared" si="1"/>
        <v>-14.499999999999993</v>
      </c>
      <c r="F82" s="34">
        <f t="shared" si="2"/>
        <v>-14.499999999999993</v>
      </c>
      <c r="H82" s="206" t="s">
        <v>68</v>
      </c>
      <c r="I82" s="209">
        <v>42.1</v>
      </c>
      <c r="J82" s="209">
        <v>42.7</v>
      </c>
      <c r="L82" s="206" t="s">
        <v>68</v>
      </c>
      <c r="M82" s="206" t="s">
        <v>104</v>
      </c>
      <c r="N82" s="206" t="s">
        <v>104</v>
      </c>
    </row>
    <row r="83" spans="2:14" ht="12.75">
      <c r="B83" s="21" t="s">
        <v>62</v>
      </c>
      <c r="C83" s="124">
        <v>50.5</v>
      </c>
      <c r="D83" s="55">
        <v>48.6</v>
      </c>
      <c r="E83" s="34">
        <f t="shared" si="1"/>
        <v>-1.8999999999999986</v>
      </c>
      <c r="F83" s="34">
        <f t="shared" si="2"/>
        <v>-1.8999999999999986</v>
      </c>
      <c r="H83" s="206" t="s">
        <v>53</v>
      </c>
      <c r="I83" s="209">
        <v>34</v>
      </c>
      <c r="J83" s="209">
        <v>33.4</v>
      </c>
      <c r="L83" s="206" t="s">
        <v>53</v>
      </c>
      <c r="M83" s="206" t="s">
        <v>104</v>
      </c>
      <c r="N83" s="206" t="s">
        <v>104</v>
      </c>
    </row>
    <row r="84" spans="2:14" ht="12.75">
      <c r="B84" s="20" t="s">
        <v>67</v>
      </c>
      <c r="C84" s="23">
        <v>45.8</v>
      </c>
      <c r="D84" s="23">
        <v>45.8</v>
      </c>
      <c r="E84" s="34">
        <f t="shared" si="1"/>
        <v>0</v>
      </c>
      <c r="F84" s="34">
        <f t="shared" si="2"/>
        <v>0</v>
      </c>
      <c r="H84" s="206" t="s">
        <v>47</v>
      </c>
      <c r="I84" s="209">
        <v>65.1</v>
      </c>
      <c r="J84" s="209">
        <v>63.7</v>
      </c>
      <c r="L84" s="206" t="s">
        <v>47</v>
      </c>
      <c r="M84" s="206" t="s">
        <v>104</v>
      </c>
      <c r="N84" s="206" t="s">
        <v>104</v>
      </c>
    </row>
    <row r="85" spans="2:14" ht="12.75">
      <c r="B85" s="21" t="s">
        <v>68</v>
      </c>
      <c r="C85" s="124">
        <v>42.1</v>
      </c>
      <c r="D85" s="55">
        <v>42.7</v>
      </c>
      <c r="E85" s="34">
        <f t="shared" si="1"/>
        <v>0.6000000000000014</v>
      </c>
      <c r="F85" s="34">
        <f t="shared" si="2"/>
        <v>0.6000000000000014</v>
      </c>
      <c r="H85" s="206" t="s">
        <v>56</v>
      </c>
      <c r="I85" s="209">
        <v>40.2</v>
      </c>
      <c r="J85" s="209">
        <v>38.8</v>
      </c>
      <c r="L85" s="206" t="s">
        <v>56</v>
      </c>
      <c r="M85" s="206" t="s">
        <v>104</v>
      </c>
      <c r="N85" s="206" t="s">
        <v>104</v>
      </c>
    </row>
    <row r="86" spans="2:14" ht="12.75">
      <c r="B86" s="21" t="s">
        <v>41</v>
      </c>
      <c r="C86" s="124">
        <v>43.2</v>
      </c>
      <c r="D86" s="55">
        <v>42.2</v>
      </c>
      <c r="E86" s="34">
        <f t="shared" si="1"/>
        <v>-1</v>
      </c>
      <c r="F86" s="34">
        <f t="shared" si="2"/>
        <v>-1</v>
      </c>
      <c r="H86" s="206" t="s">
        <v>48</v>
      </c>
      <c r="I86" s="209">
        <v>54.3</v>
      </c>
      <c r="J86" s="209">
        <v>59.8</v>
      </c>
      <c r="L86" s="206" t="s">
        <v>48</v>
      </c>
      <c r="M86" s="206" t="s">
        <v>104</v>
      </c>
      <c r="N86" s="206" t="s">
        <v>104</v>
      </c>
    </row>
    <row r="87" spans="2:14" ht="12.75">
      <c r="B87" s="21" t="s">
        <v>49</v>
      </c>
      <c r="C87" s="124">
        <v>41.7</v>
      </c>
      <c r="D87" s="55">
        <v>40.8</v>
      </c>
      <c r="E87" s="34">
        <f t="shared" si="1"/>
        <v>-0.9000000000000057</v>
      </c>
      <c r="F87" s="34">
        <f t="shared" si="2"/>
        <v>-0.9000000000000057</v>
      </c>
      <c r="H87" s="206" t="s">
        <v>57</v>
      </c>
      <c r="I87" s="209">
        <v>69.5</v>
      </c>
      <c r="J87" s="209">
        <v>67.4</v>
      </c>
      <c r="L87" s="206" t="s">
        <v>57</v>
      </c>
      <c r="M87" s="206" t="s">
        <v>104</v>
      </c>
      <c r="N87" s="206" t="s">
        <v>104</v>
      </c>
    </row>
    <row r="88" spans="2:14" ht="12.75">
      <c r="B88" s="21" t="s">
        <v>133</v>
      </c>
      <c r="C88" s="124">
        <v>41.9</v>
      </c>
      <c r="D88" s="55">
        <v>39.1</v>
      </c>
      <c r="E88" s="34">
        <f t="shared" si="1"/>
        <v>-2.799999999999997</v>
      </c>
      <c r="F88" s="34">
        <f t="shared" si="2"/>
        <v>-2.799999999999997</v>
      </c>
      <c r="H88" s="206" t="s">
        <v>58</v>
      </c>
      <c r="I88" s="209">
        <v>56.9</v>
      </c>
      <c r="J88" s="209">
        <v>54.7</v>
      </c>
      <c r="L88" s="206" t="s">
        <v>58</v>
      </c>
      <c r="M88" s="206" t="s">
        <v>104</v>
      </c>
      <c r="N88" s="206" t="s">
        <v>104</v>
      </c>
    </row>
    <row r="89" spans="2:14" ht="12.75">
      <c r="B89" s="20" t="s">
        <v>65</v>
      </c>
      <c r="C89" s="23">
        <v>39.5</v>
      </c>
      <c r="D89" s="23">
        <v>38.9</v>
      </c>
      <c r="E89" s="34">
        <f t="shared" si="1"/>
        <v>-0.6000000000000014</v>
      </c>
      <c r="F89" s="34">
        <f t="shared" si="2"/>
        <v>-0.6000000000000014</v>
      </c>
      <c r="H89" s="206" t="s">
        <v>59</v>
      </c>
      <c r="I89" s="209">
        <v>23.8</v>
      </c>
      <c r="J89" s="209">
        <v>23.8</v>
      </c>
      <c r="L89" s="206" t="s">
        <v>59</v>
      </c>
      <c r="M89" s="206" t="s">
        <v>104</v>
      </c>
      <c r="N89" s="206" t="s">
        <v>104</v>
      </c>
    </row>
    <row r="90" spans="2:14" ht="12.75">
      <c r="B90" s="20" t="s">
        <v>70</v>
      </c>
      <c r="C90" s="23">
        <v>41.1</v>
      </c>
      <c r="D90" s="23">
        <v>38.9</v>
      </c>
      <c r="E90" s="34">
        <f t="shared" si="1"/>
        <v>-2.200000000000003</v>
      </c>
      <c r="F90" s="34">
        <f t="shared" si="2"/>
        <v>-2.200000000000003</v>
      </c>
      <c r="H90" s="206" t="s">
        <v>43</v>
      </c>
      <c r="I90" s="209">
        <v>74.9</v>
      </c>
      <c r="J90" s="209">
        <v>75.9</v>
      </c>
      <c r="L90" s="206" t="s">
        <v>43</v>
      </c>
      <c r="M90" s="206" t="s">
        <v>104</v>
      </c>
      <c r="N90" s="206" t="s">
        <v>104</v>
      </c>
    </row>
    <row r="91" spans="2:14" ht="12.75">
      <c r="B91" s="21" t="s">
        <v>56</v>
      </c>
      <c r="C91" s="124">
        <v>40.2</v>
      </c>
      <c r="D91" s="55">
        <v>38.8</v>
      </c>
      <c r="E91" s="34">
        <f t="shared" si="1"/>
        <v>-1.4000000000000057</v>
      </c>
      <c r="F91" s="34">
        <f t="shared" si="2"/>
        <v>-1.4000000000000057</v>
      </c>
      <c r="H91" s="206" t="s">
        <v>60</v>
      </c>
      <c r="I91" s="209">
        <v>22.8</v>
      </c>
      <c r="J91" s="209">
        <v>24.7</v>
      </c>
      <c r="L91" s="206" t="s">
        <v>60</v>
      </c>
      <c r="M91" s="206" t="s">
        <v>104</v>
      </c>
      <c r="N91" s="206" t="s">
        <v>104</v>
      </c>
    </row>
    <row r="92" spans="2:14" ht="12.75">
      <c r="B92" s="21" t="s">
        <v>53</v>
      </c>
      <c r="C92" s="124">
        <v>34</v>
      </c>
      <c r="D92" s="55">
        <v>33.4</v>
      </c>
      <c r="E92" s="34">
        <f t="shared" si="1"/>
        <v>-0.6000000000000014</v>
      </c>
      <c r="F92" s="34">
        <f t="shared" si="2"/>
        <v>-0.6000000000000014</v>
      </c>
      <c r="H92" s="206" t="s">
        <v>61</v>
      </c>
      <c r="I92" s="209">
        <v>23.4</v>
      </c>
      <c r="J92" s="209">
        <v>23.7</v>
      </c>
      <c r="L92" s="206" t="s">
        <v>61</v>
      </c>
      <c r="M92" s="206" t="s">
        <v>104</v>
      </c>
      <c r="N92" s="206" t="s">
        <v>120</v>
      </c>
    </row>
    <row r="93" spans="2:14" ht="12.75">
      <c r="B93" s="21" t="s">
        <v>54</v>
      </c>
      <c r="C93" s="124">
        <v>32.9</v>
      </c>
      <c r="D93" s="55">
        <v>32.6</v>
      </c>
      <c r="E93" s="34">
        <f t="shared" si="1"/>
        <v>-0.29999999999999716</v>
      </c>
      <c r="F93" s="34">
        <f t="shared" si="2"/>
        <v>-0.29999999999999716</v>
      </c>
      <c r="H93" s="206" t="s">
        <v>44</v>
      </c>
      <c r="I93" s="209">
        <v>23.2</v>
      </c>
      <c r="J93" s="209">
        <v>23.9</v>
      </c>
      <c r="L93" s="206" t="s">
        <v>44</v>
      </c>
      <c r="M93" s="206" t="s">
        <v>104</v>
      </c>
      <c r="N93" s="206" t="s">
        <v>104</v>
      </c>
    </row>
    <row r="94" spans="2:14" ht="12.75">
      <c r="B94" s="21" t="s">
        <v>50</v>
      </c>
      <c r="C94" s="124">
        <v>27</v>
      </c>
      <c r="D94" s="55">
        <v>28.5</v>
      </c>
      <c r="E94" s="34">
        <f t="shared" si="1"/>
        <v>1.5</v>
      </c>
      <c r="F94" s="34">
        <f t="shared" si="2"/>
        <v>1.5</v>
      </c>
      <c r="H94" s="206" t="s">
        <v>62</v>
      </c>
      <c r="I94" s="209">
        <v>50.5</v>
      </c>
      <c r="J94" s="209">
        <v>48.6</v>
      </c>
      <c r="L94" s="206" t="s">
        <v>62</v>
      </c>
      <c r="M94" s="206" t="s">
        <v>104</v>
      </c>
      <c r="N94" s="206" t="s">
        <v>104</v>
      </c>
    </row>
    <row r="95" spans="2:14" ht="12.75">
      <c r="B95" s="20" t="s">
        <v>52</v>
      </c>
      <c r="C95" s="23">
        <v>27.5</v>
      </c>
      <c r="D95" s="23">
        <v>27.2</v>
      </c>
      <c r="E95" s="34">
        <f t="shared" si="1"/>
        <v>-0.3000000000000007</v>
      </c>
      <c r="F95" s="34">
        <f t="shared" si="2"/>
        <v>-0.3000000000000007</v>
      </c>
      <c r="H95" s="206" t="s">
        <v>41</v>
      </c>
      <c r="I95" s="209">
        <v>43.2</v>
      </c>
      <c r="J95" s="209">
        <v>42.2</v>
      </c>
      <c r="L95" s="206" t="s">
        <v>41</v>
      </c>
      <c r="M95" s="206" t="s">
        <v>104</v>
      </c>
      <c r="N95" s="206" t="s">
        <v>104</v>
      </c>
    </row>
    <row r="96" spans="2:14" ht="12.75">
      <c r="B96" s="21" t="s">
        <v>60</v>
      </c>
      <c r="C96" s="124">
        <v>22.8</v>
      </c>
      <c r="D96" s="55">
        <v>24.7</v>
      </c>
      <c r="E96" s="34">
        <f t="shared" si="1"/>
        <v>1.8999999999999986</v>
      </c>
      <c r="F96" s="34">
        <f t="shared" si="2"/>
        <v>1.8999999999999986</v>
      </c>
      <c r="H96" s="206" t="s">
        <v>64</v>
      </c>
      <c r="I96" s="209">
        <v>52.1</v>
      </c>
      <c r="J96" s="209">
        <v>51.8</v>
      </c>
      <c r="L96" s="206" t="s">
        <v>64</v>
      </c>
      <c r="M96" s="206" t="s">
        <v>104</v>
      </c>
      <c r="N96" s="206" t="s">
        <v>104</v>
      </c>
    </row>
    <row r="97" spans="2:14" ht="12.75">
      <c r="B97" s="21" t="s">
        <v>45</v>
      </c>
      <c r="C97" s="124">
        <v>24.2</v>
      </c>
      <c r="D97" s="55">
        <v>24</v>
      </c>
      <c r="E97" s="34">
        <f t="shared" si="1"/>
        <v>-0.1999999999999993</v>
      </c>
      <c r="F97" s="34">
        <f t="shared" si="2"/>
        <v>-0.1999999999999993</v>
      </c>
      <c r="H97" s="206" t="s">
        <v>67</v>
      </c>
      <c r="I97" s="209">
        <v>45.8</v>
      </c>
      <c r="J97" s="209">
        <v>45.8</v>
      </c>
      <c r="L97" s="206" t="s">
        <v>67</v>
      </c>
      <c r="M97" s="206" t="s">
        <v>104</v>
      </c>
      <c r="N97" s="206" t="s">
        <v>104</v>
      </c>
    </row>
    <row r="98" spans="2:14" ht="12.75">
      <c r="B98" s="21" t="s">
        <v>44</v>
      </c>
      <c r="C98" s="124">
        <v>23.2</v>
      </c>
      <c r="D98" s="55">
        <v>23.9</v>
      </c>
      <c r="E98" s="34">
        <f t="shared" si="1"/>
        <v>0.6999999999999993</v>
      </c>
      <c r="F98" s="34">
        <f t="shared" si="2"/>
        <v>0.6999999999999993</v>
      </c>
      <c r="H98" s="206" t="s">
        <v>65</v>
      </c>
      <c r="I98" s="209">
        <v>39.5</v>
      </c>
      <c r="J98" s="209">
        <v>38.9</v>
      </c>
      <c r="L98" s="206" t="s">
        <v>65</v>
      </c>
      <c r="M98" s="206" t="s">
        <v>104</v>
      </c>
      <c r="N98" s="206" t="s">
        <v>104</v>
      </c>
    </row>
    <row r="99" spans="2:14" ht="12.75">
      <c r="B99" s="21" t="s">
        <v>59</v>
      </c>
      <c r="C99" s="124">
        <v>23.8</v>
      </c>
      <c r="D99" s="55">
        <v>23.8</v>
      </c>
      <c r="E99" s="34">
        <f t="shared" si="1"/>
        <v>0</v>
      </c>
      <c r="F99" s="34">
        <f t="shared" si="2"/>
        <v>0</v>
      </c>
      <c r="H99" s="206" t="s">
        <v>52</v>
      </c>
      <c r="I99" s="209">
        <v>27.5</v>
      </c>
      <c r="J99" s="209">
        <v>27.2</v>
      </c>
      <c r="L99" s="206" t="s">
        <v>52</v>
      </c>
      <c r="M99" s="206" t="s">
        <v>104</v>
      </c>
      <c r="N99" s="206" t="s">
        <v>104</v>
      </c>
    </row>
    <row r="100" spans="2:14" ht="12.75">
      <c r="B100" s="21" t="s">
        <v>143</v>
      </c>
      <c r="C100" s="124">
        <v>23.4</v>
      </c>
      <c r="D100" s="55">
        <v>23.7</v>
      </c>
      <c r="E100" s="34">
        <f t="shared" si="1"/>
        <v>0.3000000000000007</v>
      </c>
      <c r="F100" s="34">
        <f t="shared" si="2"/>
        <v>0.3000000000000007</v>
      </c>
      <c r="H100" s="206" t="s">
        <v>69</v>
      </c>
      <c r="I100" s="209">
        <v>18.2</v>
      </c>
      <c r="J100" s="209">
        <v>16.9</v>
      </c>
      <c r="L100" s="206" t="s">
        <v>69</v>
      </c>
      <c r="M100" s="206" t="s">
        <v>104</v>
      </c>
      <c r="N100" s="206" t="s">
        <v>104</v>
      </c>
    </row>
    <row r="101" spans="2:14" ht="12.75">
      <c r="B101" s="20" t="s">
        <v>69</v>
      </c>
      <c r="C101" s="23">
        <v>18.2</v>
      </c>
      <c r="D101" s="23">
        <v>16.9</v>
      </c>
      <c r="E101" s="34">
        <f t="shared" si="1"/>
        <v>-1.3000000000000007</v>
      </c>
      <c r="F101" s="34">
        <f t="shared" si="2"/>
        <v>-1.3000000000000007</v>
      </c>
      <c r="H101" s="206" t="s">
        <v>70</v>
      </c>
      <c r="I101" s="209">
        <v>41.1</v>
      </c>
      <c r="J101" s="209">
        <v>38.9</v>
      </c>
      <c r="L101" s="206" t="s">
        <v>70</v>
      </c>
      <c r="M101" s="206" t="s">
        <v>104</v>
      </c>
      <c r="N101" s="206" t="s">
        <v>104</v>
      </c>
    </row>
    <row r="102" spans="2:6" ht="12.75">
      <c r="B102" s="17"/>
      <c r="E102" s="34"/>
      <c r="F102" s="34"/>
    </row>
    <row r="103" spans="2:14" ht="12.75">
      <c r="B103" s="92" t="s">
        <v>73</v>
      </c>
      <c r="C103" s="124">
        <v>33.7</v>
      </c>
      <c r="D103" s="55">
        <v>34</v>
      </c>
      <c r="E103" s="34">
        <f>D103-C103</f>
        <v>0.29999999999999716</v>
      </c>
      <c r="F103" s="34">
        <f>+D103-C103</f>
        <v>0.29999999999999716</v>
      </c>
      <c r="H103" s="206" t="s">
        <v>73</v>
      </c>
      <c r="I103" s="209">
        <v>33.7</v>
      </c>
      <c r="J103" s="209">
        <v>34</v>
      </c>
      <c r="L103" s="206" t="s">
        <v>73</v>
      </c>
      <c r="M103" s="206" t="s">
        <v>104</v>
      </c>
      <c r="N103" s="206" t="s">
        <v>104</v>
      </c>
    </row>
    <row r="104" spans="2:14" ht="12.75">
      <c r="B104" s="21" t="s">
        <v>182</v>
      </c>
      <c r="C104" s="23">
        <v>19.3</v>
      </c>
      <c r="D104" s="23">
        <v>21.3</v>
      </c>
      <c r="E104" s="34">
        <f>D104-C104</f>
        <v>2</v>
      </c>
      <c r="F104" s="34">
        <f>+D104-C104</f>
        <v>2</v>
      </c>
      <c r="H104" s="206" t="s">
        <v>72</v>
      </c>
      <c r="I104" s="209">
        <v>11.2</v>
      </c>
      <c r="J104" s="209">
        <v>16.1</v>
      </c>
      <c r="L104" s="206" t="s">
        <v>72</v>
      </c>
      <c r="M104" s="206" t="s">
        <v>104</v>
      </c>
      <c r="N104" s="206" t="s">
        <v>104</v>
      </c>
    </row>
    <row r="105" spans="2:14" ht="12.75">
      <c r="B105" s="21" t="s">
        <v>72</v>
      </c>
      <c r="C105" s="124">
        <v>11.2</v>
      </c>
      <c r="D105" s="55">
        <v>16.1</v>
      </c>
      <c r="E105" s="34">
        <f>D105-C105</f>
        <v>4.900000000000002</v>
      </c>
      <c r="F105" s="34">
        <f>+D105-C105</f>
        <v>4.900000000000002</v>
      </c>
      <c r="H105" s="206" t="s">
        <v>71</v>
      </c>
      <c r="I105" s="209">
        <v>19.3</v>
      </c>
      <c r="J105" s="209">
        <v>21.3</v>
      </c>
      <c r="L105" s="206" t="s">
        <v>71</v>
      </c>
      <c r="M105" s="206" t="s">
        <v>104</v>
      </c>
      <c r="N105" s="206" t="s">
        <v>105</v>
      </c>
    </row>
    <row r="106" spans="2:6" ht="12.75">
      <c r="B106" s="21"/>
      <c r="C106" s="23"/>
      <c r="D106" s="23"/>
      <c r="E106" s="34"/>
      <c r="F106" s="34"/>
    </row>
    <row r="107" spans="2:14" ht="12.75">
      <c r="B107" s="91" t="s">
        <v>176</v>
      </c>
      <c r="C107" s="124">
        <v>62.7</v>
      </c>
      <c r="D107" s="55">
        <v>61.1</v>
      </c>
      <c r="E107" s="34">
        <f aca="true" t="shared" si="3" ref="E107:E108">D107-C107</f>
        <v>-1.6000000000000014</v>
      </c>
      <c r="F107" s="34">
        <f aca="true" t="shared" si="4" ref="F107:F108">+D107-C107</f>
        <v>-1.6000000000000014</v>
      </c>
      <c r="H107" s="206" t="s">
        <v>100</v>
      </c>
      <c r="I107" s="209">
        <v>62.7</v>
      </c>
      <c r="J107" s="209">
        <v>61.1</v>
      </c>
      <c r="L107" s="206" t="s">
        <v>100</v>
      </c>
      <c r="M107" s="206" t="s">
        <v>104</v>
      </c>
      <c r="N107" s="206" t="s">
        <v>104</v>
      </c>
    </row>
    <row r="108" spans="2:14" ht="12.75">
      <c r="B108" s="93" t="s">
        <v>39</v>
      </c>
      <c r="C108" s="125">
        <v>50.1</v>
      </c>
      <c r="D108" s="56">
        <v>50.7</v>
      </c>
      <c r="E108" s="34">
        <f t="shared" si="3"/>
        <v>0.6000000000000014</v>
      </c>
      <c r="F108" s="34">
        <f t="shared" si="4"/>
        <v>0.6000000000000014</v>
      </c>
      <c r="H108" s="206" t="s">
        <v>39</v>
      </c>
      <c r="I108" s="209">
        <v>50.1</v>
      </c>
      <c r="J108" s="209">
        <v>50.7</v>
      </c>
      <c r="L108" s="206" t="s">
        <v>39</v>
      </c>
      <c r="M108" s="206" t="s">
        <v>104</v>
      </c>
      <c r="N108" s="206" t="s">
        <v>104</v>
      </c>
    </row>
    <row r="109" spans="8:14" ht="12.75">
      <c r="H109" s="206" t="s">
        <v>99</v>
      </c>
      <c r="I109" s="206" t="s">
        <v>6</v>
      </c>
      <c r="J109" s="206" t="s">
        <v>6</v>
      </c>
      <c r="L109" s="206" t="s">
        <v>99</v>
      </c>
      <c r="M109" s="206" t="s">
        <v>104</v>
      </c>
      <c r="N109" s="206" t="s">
        <v>104</v>
      </c>
    </row>
    <row r="110" spans="8:14" ht="12.75">
      <c r="H110" s="158"/>
      <c r="I110" s="159"/>
      <c r="J110" s="158"/>
      <c r="L110" s="13"/>
      <c r="M110" s="13"/>
      <c r="N110" s="13"/>
    </row>
    <row r="111" spans="8:14" ht="12.75">
      <c r="H111" s="158"/>
      <c r="I111" s="159"/>
      <c r="J111" s="158"/>
      <c r="L111" s="204" t="s">
        <v>106</v>
      </c>
      <c r="M111" s="186"/>
      <c r="N111" s="186"/>
    </row>
    <row r="112" spans="12:14" ht="12.75">
      <c r="L112" s="204" t="s">
        <v>105</v>
      </c>
      <c r="M112" s="204" t="s">
        <v>107</v>
      </c>
      <c r="N112" s="186"/>
    </row>
    <row r="113" spans="12:14" ht="12.75">
      <c r="L113" s="204" t="s">
        <v>108</v>
      </c>
      <c r="M113" s="204" t="s">
        <v>109</v>
      </c>
      <c r="N113" s="186"/>
    </row>
    <row r="114" spans="12:14" ht="12.75">
      <c r="L114" s="204" t="s">
        <v>110</v>
      </c>
      <c r="M114" s="204" t="s">
        <v>111</v>
      </c>
      <c r="N114" s="186"/>
    </row>
    <row r="115" spans="12:14" ht="12.75">
      <c r="L115" s="204" t="s">
        <v>112</v>
      </c>
      <c r="M115" s="204" t="s">
        <v>113</v>
      </c>
      <c r="N115" s="186"/>
    </row>
    <row r="116" spans="12:14" ht="12.75">
      <c r="L116" s="204" t="s">
        <v>114</v>
      </c>
      <c r="M116" s="204" t="s">
        <v>115</v>
      </c>
      <c r="N116" s="186"/>
    </row>
    <row r="117" spans="12:14" ht="12.75">
      <c r="L117" s="204" t="s">
        <v>116</v>
      </c>
      <c r="M117" s="204" t="s">
        <v>117</v>
      </c>
      <c r="N117" s="186"/>
    </row>
    <row r="118" spans="12:14" ht="12.75">
      <c r="L118" s="204" t="s">
        <v>118</v>
      </c>
      <c r="M118" s="204" t="s">
        <v>119</v>
      </c>
      <c r="N118" s="186"/>
    </row>
    <row r="119" spans="12:14" ht="12.75">
      <c r="L119" s="204" t="s">
        <v>120</v>
      </c>
      <c r="M119" s="204" t="s">
        <v>121</v>
      </c>
      <c r="N119" s="186"/>
    </row>
    <row r="120" spans="12:14" ht="12.75">
      <c r="L120" s="204" t="s">
        <v>122</v>
      </c>
      <c r="M120" s="204" t="s">
        <v>123</v>
      </c>
      <c r="N120" s="186"/>
    </row>
    <row r="121" spans="12:14" ht="12.75">
      <c r="L121" s="204" t="s">
        <v>124</v>
      </c>
      <c r="M121" s="204" t="s">
        <v>125</v>
      </c>
      <c r="N121" s="186"/>
    </row>
    <row r="122" spans="12:14" ht="12.75">
      <c r="L122" s="204" t="s">
        <v>126</v>
      </c>
      <c r="M122" s="204" t="s">
        <v>127</v>
      </c>
      <c r="N122" s="186"/>
    </row>
    <row r="123" spans="12:14" ht="12.75">
      <c r="L123" s="204" t="s">
        <v>128</v>
      </c>
      <c r="M123" s="204" t="s">
        <v>129</v>
      </c>
      <c r="N123" s="186"/>
    </row>
  </sheetData>
  <conditionalFormatting sqref="F74:F108">
    <cfRule type="top10" priority="1" dxfId="2" stopIfTrue="1" rank="2"/>
    <cfRule type="top10" priority="2" dxfId="0" stopIfTrue="1" rank="2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showGridLines="0" workbookViewId="0" topLeftCell="A1"/>
  </sheetViews>
  <sheetFormatPr defaultColWidth="11.421875" defaultRowHeight="12.75"/>
  <cols>
    <col min="1" max="1" width="10.28125" style="29" customWidth="1"/>
    <col min="2" max="2" width="12.7109375" style="29" customWidth="1"/>
    <col min="3" max="16384" width="11.421875" style="29" customWidth="1"/>
  </cols>
  <sheetData>
    <row r="1" spans="1:2" s="14" customFormat="1" ht="12">
      <c r="A1" s="14" t="s">
        <v>16</v>
      </c>
      <c r="B1" s="29"/>
    </row>
    <row r="2" s="14" customFormat="1" ht="15">
      <c r="B2" s="218" t="s">
        <v>199</v>
      </c>
    </row>
    <row r="3" s="14" customFormat="1" ht="12">
      <c r="B3" s="24" t="s">
        <v>4</v>
      </c>
    </row>
    <row r="4" s="14" customFormat="1" ht="12"/>
    <row r="5" s="14" customFormat="1" ht="12"/>
    <row r="6" s="14" customFormat="1" ht="12"/>
    <row r="7" s="14" customFormat="1" ht="12">
      <c r="B7" s="31"/>
    </row>
    <row r="8" ht="12">
      <c r="A8" s="32"/>
    </row>
    <row r="9" ht="12">
      <c r="A9" s="33"/>
    </row>
    <row r="10" spans="1:2" ht="12">
      <c r="A10" s="33"/>
      <c r="B10" s="34"/>
    </row>
    <row r="11" spans="1:3" ht="12">
      <c r="A11" s="35"/>
      <c r="B11" s="34"/>
      <c r="C11" s="34"/>
    </row>
    <row r="12" spans="1:3" ht="12">
      <c r="A12" s="35"/>
      <c r="B12" s="34"/>
      <c r="C12" s="34"/>
    </row>
    <row r="13" spans="1:3" ht="12">
      <c r="A13" s="35"/>
      <c r="B13" s="34"/>
      <c r="C13" s="34"/>
    </row>
    <row r="14" spans="1:3" ht="12">
      <c r="A14" s="35"/>
      <c r="B14" s="34"/>
      <c r="C14" s="34"/>
    </row>
    <row r="15" spans="1:3" ht="12">
      <c r="A15" s="35"/>
      <c r="B15" s="34"/>
      <c r="C15" s="34"/>
    </row>
    <row r="16" spans="1:3" ht="12">
      <c r="A16" s="35"/>
      <c r="B16" s="34"/>
      <c r="C16" s="34"/>
    </row>
    <row r="17" spans="1:3" ht="12">
      <c r="A17" s="35"/>
      <c r="B17" s="34"/>
      <c r="C17" s="34"/>
    </row>
    <row r="18" spans="1:3" ht="12">
      <c r="A18" s="35"/>
      <c r="B18" s="34"/>
      <c r="C18" s="34"/>
    </row>
    <row r="19" spans="1:3" ht="12">
      <c r="A19" s="35"/>
      <c r="B19" s="34"/>
      <c r="C19" s="34"/>
    </row>
    <row r="20" spans="1:3" ht="12">
      <c r="A20" s="35"/>
      <c r="B20" s="34"/>
      <c r="C20" s="34"/>
    </row>
    <row r="21" spans="1:3" ht="12">
      <c r="A21" s="35"/>
      <c r="B21" s="34"/>
      <c r="C21" s="34"/>
    </row>
    <row r="22" spans="1:3" ht="12">
      <c r="A22" s="35"/>
      <c r="B22" s="34"/>
      <c r="C22" s="34"/>
    </row>
    <row r="23" spans="1:3" ht="12">
      <c r="A23" s="35"/>
      <c r="B23" s="34"/>
      <c r="C23" s="34"/>
    </row>
    <row r="24" spans="1:3" ht="12">
      <c r="A24" s="35"/>
      <c r="B24" s="34"/>
      <c r="C24" s="34"/>
    </row>
    <row r="25" spans="1:3" ht="12">
      <c r="A25" s="33"/>
      <c r="B25" s="34"/>
      <c r="C25" s="34"/>
    </row>
    <row r="26" spans="1:3" ht="12">
      <c r="A26" s="35"/>
      <c r="B26" s="34"/>
      <c r="C26" s="34"/>
    </row>
    <row r="27" spans="1:3" ht="12">
      <c r="A27" s="35"/>
      <c r="B27" s="34"/>
      <c r="C27" s="34"/>
    </row>
    <row r="28" spans="1:3" ht="12">
      <c r="A28" s="35"/>
      <c r="B28" s="34"/>
      <c r="C28" s="34"/>
    </row>
    <row r="29" spans="1:3" ht="12">
      <c r="A29" s="35"/>
      <c r="B29" s="34"/>
      <c r="C29" s="34"/>
    </row>
    <row r="30" spans="1:2" ht="12">
      <c r="A30" s="33"/>
      <c r="B30" s="34"/>
    </row>
    <row r="31" ht="12">
      <c r="A31" s="35"/>
    </row>
    <row r="32" ht="12">
      <c r="A32" s="35"/>
    </row>
    <row r="33" ht="12">
      <c r="A33" s="35"/>
    </row>
    <row r="34" ht="12">
      <c r="A34" s="35"/>
    </row>
    <row r="35" spans="1:3" ht="12">
      <c r="A35" s="33"/>
      <c r="C35" s="34"/>
    </row>
    <row r="36" spans="1:3" ht="12">
      <c r="A36" s="35"/>
      <c r="C36" s="34"/>
    </row>
    <row r="37" spans="1:3" ht="12">
      <c r="A37" s="35"/>
      <c r="C37" s="34"/>
    </row>
    <row r="38" ht="12"/>
    <row r="39" ht="12"/>
    <row r="40" ht="12"/>
    <row r="41" ht="12">
      <c r="B41" s="24" t="s">
        <v>132</v>
      </c>
    </row>
    <row r="42" ht="12.75">
      <c r="B42" s="24" t="s">
        <v>142</v>
      </c>
    </row>
    <row r="43" ht="12.75">
      <c r="B43" s="36" t="s">
        <v>30</v>
      </c>
    </row>
    <row r="61" spans="7:13" ht="12.75">
      <c r="G61" s="204" t="s">
        <v>145</v>
      </c>
      <c r="H61" s="186"/>
      <c r="I61" s="186"/>
      <c r="K61" s="204" t="s">
        <v>145</v>
      </c>
      <c r="L61" s="186"/>
      <c r="M61" s="186"/>
    </row>
    <row r="62" spans="7:13" ht="12.75">
      <c r="G62" s="13"/>
      <c r="H62" s="13"/>
      <c r="I62" s="13"/>
      <c r="K62" s="13"/>
      <c r="L62" s="13"/>
      <c r="M62" s="13"/>
    </row>
    <row r="63" spans="7:13" ht="12.75">
      <c r="G63" s="204" t="s">
        <v>82</v>
      </c>
      <c r="H63" s="205">
        <v>42481.48946759259</v>
      </c>
      <c r="I63" s="186"/>
      <c r="K63" s="204" t="s">
        <v>82</v>
      </c>
      <c r="L63" s="205">
        <v>42481.48946759259</v>
      </c>
      <c r="M63" s="186"/>
    </row>
    <row r="64" spans="7:13" ht="12.75">
      <c r="G64" s="204" t="s">
        <v>83</v>
      </c>
      <c r="H64" s="205">
        <v>42510.63564648148</v>
      </c>
      <c r="I64" s="186"/>
      <c r="K64" s="204" t="s">
        <v>83</v>
      </c>
      <c r="L64" s="205">
        <v>42510.63564648148</v>
      </c>
      <c r="M64" s="186"/>
    </row>
    <row r="65" spans="7:13" ht="12.75">
      <c r="G65" s="204" t="s">
        <v>84</v>
      </c>
      <c r="H65" s="204" t="s">
        <v>85</v>
      </c>
      <c r="I65" s="186"/>
      <c r="K65" s="204" t="s">
        <v>84</v>
      </c>
      <c r="L65" s="204" t="s">
        <v>85</v>
      </c>
      <c r="M65" s="186"/>
    </row>
    <row r="66" spans="7:13" ht="12.75">
      <c r="G66" s="13"/>
      <c r="H66" s="13"/>
      <c r="I66" s="13"/>
      <c r="K66" s="13"/>
      <c r="L66" s="13"/>
      <c r="M66" s="13"/>
    </row>
    <row r="67" spans="7:13" ht="12.75">
      <c r="G67" s="204" t="s">
        <v>139</v>
      </c>
      <c r="H67" s="204" t="s">
        <v>89</v>
      </c>
      <c r="I67" s="186"/>
      <c r="K67" s="204" t="s">
        <v>139</v>
      </c>
      <c r="L67" s="204" t="s">
        <v>89</v>
      </c>
      <c r="M67" s="186"/>
    </row>
    <row r="68" spans="2:13" ht="12.75">
      <c r="B68" s="14" t="s">
        <v>5</v>
      </c>
      <c r="G68" s="204" t="s">
        <v>140</v>
      </c>
      <c r="H68" s="204" t="s">
        <v>89</v>
      </c>
      <c r="I68" s="186"/>
      <c r="K68" s="204" t="s">
        <v>140</v>
      </c>
      <c r="L68" s="204" t="s">
        <v>89</v>
      </c>
      <c r="M68" s="186"/>
    </row>
    <row r="69" spans="2:13" ht="12.75">
      <c r="B69" s="37" t="s">
        <v>144</v>
      </c>
      <c r="G69" s="204" t="s">
        <v>86</v>
      </c>
      <c r="H69" s="204" t="s">
        <v>87</v>
      </c>
      <c r="I69" s="186"/>
      <c r="K69" s="204" t="s">
        <v>86</v>
      </c>
      <c r="L69" s="204" t="s">
        <v>87</v>
      </c>
      <c r="M69" s="186"/>
    </row>
    <row r="70" spans="7:13" ht="12.75">
      <c r="G70" s="13"/>
      <c r="H70" s="13"/>
      <c r="I70" s="13"/>
      <c r="K70" s="13"/>
      <c r="L70" s="13"/>
      <c r="M70" s="13"/>
    </row>
    <row r="71" spans="2:13" ht="12.75">
      <c r="B71" s="15"/>
      <c r="C71" s="16" t="s">
        <v>95</v>
      </c>
      <c r="D71" s="16" t="s">
        <v>103</v>
      </c>
      <c r="G71" s="206" t="s">
        <v>94</v>
      </c>
      <c r="H71" s="206" t="s">
        <v>95</v>
      </c>
      <c r="I71" s="206" t="s">
        <v>103</v>
      </c>
      <c r="K71" s="206" t="s">
        <v>94</v>
      </c>
      <c r="L71" s="206" t="s">
        <v>95</v>
      </c>
      <c r="M71" s="206" t="s">
        <v>103</v>
      </c>
    </row>
    <row r="72" spans="2:13" ht="12.75">
      <c r="B72" s="97" t="s">
        <v>38</v>
      </c>
      <c r="C72" s="38">
        <v>10.4</v>
      </c>
      <c r="D72" s="38">
        <v>9.5</v>
      </c>
      <c r="E72" s="34">
        <f>C72-D72</f>
        <v>0.9000000000000004</v>
      </c>
      <c r="G72" s="206" t="s">
        <v>96</v>
      </c>
      <c r="H72" s="209">
        <v>10.4</v>
      </c>
      <c r="I72" s="209">
        <v>9.5</v>
      </c>
      <c r="K72" s="206" t="s">
        <v>96</v>
      </c>
      <c r="L72" s="206" t="s">
        <v>104</v>
      </c>
      <c r="M72" s="206" t="s">
        <v>104</v>
      </c>
    </row>
    <row r="73" spans="2:13" ht="12.75">
      <c r="B73" s="120" t="s">
        <v>173</v>
      </c>
      <c r="C73" s="39">
        <v>8.4</v>
      </c>
      <c r="D73" s="39">
        <v>7.8</v>
      </c>
      <c r="E73" s="34">
        <f aca="true" t="shared" si="0" ref="E73:E109">C73-D73</f>
        <v>0.6000000000000005</v>
      </c>
      <c r="G73" s="206" t="s">
        <v>141</v>
      </c>
      <c r="H73" s="209">
        <v>8.4</v>
      </c>
      <c r="I73" s="209">
        <v>7.8</v>
      </c>
      <c r="K73" s="206" t="s">
        <v>141</v>
      </c>
      <c r="L73" s="206" t="s">
        <v>104</v>
      </c>
      <c r="M73" s="206" t="s">
        <v>104</v>
      </c>
    </row>
    <row r="74" spans="2:5" ht="12.75">
      <c r="B74" s="102"/>
      <c r="C74" s="103"/>
      <c r="D74" s="103"/>
      <c r="E74" s="34"/>
    </row>
    <row r="75" spans="2:13" ht="12.75">
      <c r="B75" s="101" t="s">
        <v>134</v>
      </c>
      <c r="C75" s="73">
        <v>51.1</v>
      </c>
      <c r="D75" s="73">
        <v>39.5</v>
      </c>
      <c r="E75" s="34">
        <f aca="true" t="shared" si="1" ref="E75:E102">C75-D75</f>
        <v>11.600000000000001</v>
      </c>
      <c r="G75" s="206" t="s">
        <v>45</v>
      </c>
      <c r="H75" s="209">
        <v>4.6</v>
      </c>
      <c r="I75" s="209">
        <v>5.1</v>
      </c>
      <c r="K75" s="206" t="s">
        <v>45</v>
      </c>
      <c r="L75" s="206" t="s">
        <v>104</v>
      </c>
      <c r="M75" s="206" t="s">
        <v>104</v>
      </c>
    </row>
    <row r="76" spans="2:13" ht="12.75">
      <c r="B76" s="20" t="s">
        <v>43</v>
      </c>
      <c r="C76" s="40">
        <v>34</v>
      </c>
      <c r="D76" s="40">
        <v>27.7</v>
      </c>
      <c r="E76" s="34">
        <f t="shared" si="1"/>
        <v>6.300000000000001</v>
      </c>
      <c r="G76" s="206" t="s">
        <v>46</v>
      </c>
      <c r="H76" s="209">
        <v>51.1</v>
      </c>
      <c r="I76" s="209">
        <v>39.5</v>
      </c>
      <c r="K76" s="206" t="s">
        <v>46</v>
      </c>
      <c r="L76" s="206" t="s">
        <v>104</v>
      </c>
      <c r="M76" s="206" t="s">
        <v>105</v>
      </c>
    </row>
    <row r="77" spans="2:13" ht="12.75">
      <c r="B77" s="20" t="s">
        <v>64</v>
      </c>
      <c r="C77" s="40">
        <v>22.1</v>
      </c>
      <c r="D77" s="40">
        <v>21.8</v>
      </c>
      <c r="E77" s="34">
        <f t="shared" si="1"/>
        <v>0.3000000000000007</v>
      </c>
      <c r="G77" s="206" t="s">
        <v>49</v>
      </c>
      <c r="H77" s="209">
        <v>13.1</v>
      </c>
      <c r="I77" s="209">
        <v>12.8</v>
      </c>
      <c r="K77" s="206" t="s">
        <v>49</v>
      </c>
      <c r="L77" s="206" t="s">
        <v>104</v>
      </c>
      <c r="M77" s="206" t="s">
        <v>104</v>
      </c>
    </row>
    <row r="78" spans="2:13" ht="12.75">
      <c r="B78" s="20" t="s">
        <v>65</v>
      </c>
      <c r="C78" s="40">
        <v>23.7</v>
      </c>
      <c r="D78" s="40">
        <v>21.5</v>
      </c>
      <c r="E78" s="34">
        <f t="shared" si="1"/>
        <v>2.1999999999999993</v>
      </c>
      <c r="G78" s="206" t="s">
        <v>50</v>
      </c>
      <c r="H78" s="209">
        <v>2.8</v>
      </c>
      <c r="I78" s="209">
        <v>1.7</v>
      </c>
      <c r="K78" s="206" t="s">
        <v>50</v>
      </c>
      <c r="L78" s="206" t="s">
        <v>104</v>
      </c>
      <c r="M78" s="206" t="s">
        <v>104</v>
      </c>
    </row>
    <row r="79" spans="2:13" ht="12.75">
      <c r="B79" s="70" t="s">
        <v>57</v>
      </c>
      <c r="C79" s="42">
        <v>23.3</v>
      </c>
      <c r="D79" s="42">
        <v>19.1</v>
      </c>
      <c r="E79" s="34">
        <f t="shared" si="1"/>
        <v>4.199999999999999</v>
      </c>
      <c r="G79" s="206" t="s">
        <v>98</v>
      </c>
      <c r="H79" s="209">
        <v>8.4</v>
      </c>
      <c r="I79" s="209">
        <v>7.5</v>
      </c>
      <c r="K79" s="206" t="s">
        <v>98</v>
      </c>
      <c r="L79" s="206" t="s">
        <v>104</v>
      </c>
      <c r="M79" s="206" t="s">
        <v>104</v>
      </c>
    </row>
    <row r="80" spans="2:13" ht="12.75">
      <c r="B80" s="20" t="s">
        <v>58</v>
      </c>
      <c r="C80" s="40">
        <v>19</v>
      </c>
      <c r="D80" s="40">
        <v>16.1</v>
      </c>
      <c r="E80" s="34">
        <f t="shared" si="1"/>
        <v>2.8999999999999986</v>
      </c>
      <c r="G80" s="206" t="s">
        <v>51</v>
      </c>
      <c r="H80" s="209">
        <v>9.5</v>
      </c>
      <c r="I80" s="209">
        <v>7.5</v>
      </c>
      <c r="K80" s="206" t="s">
        <v>51</v>
      </c>
      <c r="L80" s="206" t="s">
        <v>104</v>
      </c>
      <c r="M80" s="206" t="s">
        <v>105</v>
      </c>
    </row>
    <row r="81" spans="2:13" ht="12.75">
      <c r="B81" s="20" t="s">
        <v>60</v>
      </c>
      <c r="C81" s="40">
        <v>14.9</v>
      </c>
      <c r="D81" s="40">
        <v>15.5</v>
      </c>
      <c r="E81" s="34">
        <f t="shared" si="1"/>
        <v>-0.5999999999999996</v>
      </c>
      <c r="G81" s="206" t="s">
        <v>55</v>
      </c>
      <c r="H81" s="209">
        <v>4.2</v>
      </c>
      <c r="I81" s="209">
        <v>3.5</v>
      </c>
      <c r="K81" s="206" t="s">
        <v>55</v>
      </c>
      <c r="L81" s="206" t="s">
        <v>104</v>
      </c>
      <c r="M81" s="206" t="s">
        <v>104</v>
      </c>
    </row>
    <row r="82" spans="2:13" ht="12.75">
      <c r="B82" s="20" t="s">
        <v>42</v>
      </c>
      <c r="C82" s="40">
        <v>13.8</v>
      </c>
      <c r="D82" s="40">
        <v>13</v>
      </c>
      <c r="E82" s="34">
        <f t="shared" si="1"/>
        <v>0.8000000000000007</v>
      </c>
      <c r="G82" s="206" t="s">
        <v>42</v>
      </c>
      <c r="H82" s="209">
        <v>13.8</v>
      </c>
      <c r="I82" s="209">
        <v>13</v>
      </c>
      <c r="K82" s="206" t="s">
        <v>42</v>
      </c>
      <c r="L82" s="206" t="s">
        <v>104</v>
      </c>
      <c r="M82" s="206" t="s">
        <v>104</v>
      </c>
    </row>
    <row r="83" spans="2:13" ht="12.75">
      <c r="B83" s="20" t="s">
        <v>49</v>
      </c>
      <c r="C83" s="40">
        <v>13.1</v>
      </c>
      <c r="D83" s="40">
        <v>12.8</v>
      </c>
      <c r="E83" s="34">
        <f t="shared" si="1"/>
        <v>0.29999999999999893</v>
      </c>
      <c r="G83" s="206" t="s">
        <v>68</v>
      </c>
      <c r="H83" s="209">
        <v>3.5</v>
      </c>
      <c r="I83" s="209">
        <v>3.3</v>
      </c>
      <c r="K83" s="206" t="s">
        <v>68</v>
      </c>
      <c r="L83" s="206" t="s">
        <v>104</v>
      </c>
      <c r="M83" s="206" t="s">
        <v>104</v>
      </c>
    </row>
    <row r="84" spans="2:13" ht="12.75">
      <c r="B84" s="20" t="s">
        <v>47</v>
      </c>
      <c r="C84" s="40">
        <v>14</v>
      </c>
      <c r="D84" s="40">
        <v>12.7</v>
      </c>
      <c r="E84" s="34">
        <f t="shared" si="1"/>
        <v>1.3000000000000007</v>
      </c>
      <c r="G84" s="206" t="s">
        <v>53</v>
      </c>
      <c r="H84" s="209">
        <v>7.1</v>
      </c>
      <c r="I84" s="209">
        <v>7.2</v>
      </c>
      <c r="K84" s="206" t="s">
        <v>53</v>
      </c>
      <c r="L84" s="206" t="s">
        <v>104</v>
      </c>
      <c r="M84" s="206" t="s">
        <v>104</v>
      </c>
    </row>
    <row r="85" spans="2:13" ht="12.75">
      <c r="B85" s="20" t="s">
        <v>56</v>
      </c>
      <c r="C85" s="40">
        <v>13.9</v>
      </c>
      <c r="D85" s="40">
        <v>12.6</v>
      </c>
      <c r="E85" s="34">
        <f t="shared" si="1"/>
        <v>1.3000000000000007</v>
      </c>
      <c r="G85" s="206" t="s">
        <v>47</v>
      </c>
      <c r="H85" s="209">
        <v>14</v>
      </c>
      <c r="I85" s="209">
        <v>12.7</v>
      </c>
      <c r="K85" s="206" t="s">
        <v>47</v>
      </c>
      <c r="L85" s="206" t="s">
        <v>104</v>
      </c>
      <c r="M85" s="206" t="s">
        <v>104</v>
      </c>
    </row>
    <row r="86" spans="2:13" ht="12.75">
      <c r="B86" s="20" t="s">
        <v>62</v>
      </c>
      <c r="C86" s="40">
        <v>13.3</v>
      </c>
      <c r="D86" s="40">
        <v>11.2</v>
      </c>
      <c r="E86" s="34">
        <f t="shared" si="1"/>
        <v>2.1000000000000014</v>
      </c>
      <c r="G86" s="206" t="s">
        <v>56</v>
      </c>
      <c r="H86" s="209">
        <v>13.9</v>
      </c>
      <c r="I86" s="209">
        <v>12.6</v>
      </c>
      <c r="K86" s="206" t="s">
        <v>56</v>
      </c>
      <c r="L86" s="206" t="s">
        <v>104</v>
      </c>
      <c r="M86" s="206" t="s">
        <v>104</v>
      </c>
    </row>
    <row r="87" spans="2:13" ht="12.75">
      <c r="B87" s="71" t="s">
        <v>44</v>
      </c>
      <c r="C87" s="40">
        <v>8.3</v>
      </c>
      <c r="D87" s="40">
        <v>8.2</v>
      </c>
      <c r="E87" s="34">
        <f t="shared" si="1"/>
        <v>0.10000000000000142</v>
      </c>
      <c r="G87" s="206" t="s">
        <v>48</v>
      </c>
      <c r="H87" s="209">
        <v>7.9</v>
      </c>
      <c r="I87" s="209">
        <v>5.9</v>
      </c>
      <c r="K87" s="206" t="s">
        <v>48</v>
      </c>
      <c r="L87" s="206" t="s">
        <v>104</v>
      </c>
      <c r="M87" s="206" t="s">
        <v>104</v>
      </c>
    </row>
    <row r="88" spans="2:13" ht="12.75">
      <c r="B88" s="20" t="s">
        <v>70</v>
      </c>
      <c r="C88" s="40">
        <v>8.7</v>
      </c>
      <c r="D88" s="40">
        <v>8</v>
      </c>
      <c r="E88" s="34">
        <f t="shared" si="1"/>
        <v>0.6999999999999993</v>
      </c>
      <c r="G88" s="206" t="s">
        <v>57</v>
      </c>
      <c r="H88" s="209">
        <v>23.3</v>
      </c>
      <c r="I88" s="209">
        <v>19.1</v>
      </c>
      <c r="K88" s="206" t="s">
        <v>57</v>
      </c>
      <c r="L88" s="206" t="s">
        <v>104</v>
      </c>
      <c r="M88" s="206" t="s">
        <v>104</v>
      </c>
    </row>
    <row r="89" spans="2:13" ht="12.75">
      <c r="B89" s="20" t="s">
        <v>67</v>
      </c>
      <c r="C89" s="40">
        <v>9.7</v>
      </c>
      <c r="D89" s="40">
        <v>7.9</v>
      </c>
      <c r="E89" s="34">
        <f t="shared" si="1"/>
        <v>1.799999999999999</v>
      </c>
      <c r="G89" s="206" t="s">
        <v>58</v>
      </c>
      <c r="H89" s="209">
        <v>19</v>
      </c>
      <c r="I89" s="209">
        <v>16.1</v>
      </c>
      <c r="K89" s="206" t="s">
        <v>58</v>
      </c>
      <c r="L89" s="206" t="s">
        <v>104</v>
      </c>
      <c r="M89" s="206" t="s">
        <v>104</v>
      </c>
    </row>
    <row r="90" spans="2:13" ht="12.75">
      <c r="B90" s="20" t="s">
        <v>54</v>
      </c>
      <c r="C90" s="40">
        <v>8.4</v>
      </c>
      <c r="D90" s="40">
        <v>7.5</v>
      </c>
      <c r="E90" s="34">
        <f t="shared" si="1"/>
        <v>0.9000000000000004</v>
      </c>
      <c r="G90" s="206" t="s">
        <v>59</v>
      </c>
      <c r="H90" s="209">
        <v>2.4</v>
      </c>
      <c r="I90" s="209">
        <v>2.5</v>
      </c>
      <c r="K90" s="206" t="s">
        <v>59</v>
      </c>
      <c r="L90" s="206" t="s">
        <v>104</v>
      </c>
      <c r="M90" s="206" t="s">
        <v>104</v>
      </c>
    </row>
    <row r="91" spans="2:13" ht="12.75">
      <c r="B91" s="20" t="s">
        <v>133</v>
      </c>
      <c r="C91" s="40">
        <v>9.5</v>
      </c>
      <c r="D91" s="40">
        <v>7.5</v>
      </c>
      <c r="E91" s="34">
        <f t="shared" si="1"/>
        <v>2</v>
      </c>
      <c r="G91" s="206" t="s">
        <v>43</v>
      </c>
      <c r="H91" s="209">
        <v>34</v>
      </c>
      <c r="I91" s="209">
        <v>27.7</v>
      </c>
      <c r="K91" s="206" t="s">
        <v>43</v>
      </c>
      <c r="L91" s="206" t="s">
        <v>104</v>
      </c>
      <c r="M91" s="206" t="s">
        <v>104</v>
      </c>
    </row>
    <row r="92" spans="2:13" ht="12.75">
      <c r="B92" s="20" t="s">
        <v>53</v>
      </c>
      <c r="C92" s="40">
        <v>7.1</v>
      </c>
      <c r="D92" s="40">
        <v>7.2</v>
      </c>
      <c r="E92" s="34">
        <f t="shared" si="1"/>
        <v>-0.10000000000000053</v>
      </c>
      <c r="G92" s="206" t="s">
        <v>60</v>
      </c>
      <c r="H92" s="209">
        <v>14.9</v>
      </c>
      <c r="I92" s="209">
        <v>15.5</v>
      </c>
      <c r="K92" s="206" t="s">
        <v>60</v>
      </c>
      <c r="L92" s="206" t="s">
        <v>104</v>
      </c>
      <c r="M92" s="206" t="s">
        <v>104</v>
      </c>
    </row>
    <row r="93" spans="2:13" ht="12.75">
      <c r="B93" s="20" t="s">
        <v>48</v>
      </c>
      <c r="C93" s="40">
        <v>7.9</v>
      </c>
      <c r="D93" s="40">
        <v>5.9</v>
      </c>
      <c r="E93" s="34">
        <f t="shared" si="1"/>
        <v>2</v>
      </c>
      <c r="G93" s="206" t="s">
        <v>61</v>
      </c>
      <c r="H93" s="209">
        <v>2.8</v>
      </c>
      <c r="I93" s="209">
        <v>2.8</v>
      </c>
      <c r="K93" s="206" t="s">
        <v>61</v>
      </c>
      <c r="L93" s="206" t="s">
        <v>104</v>
      </c>
      <c r="M93" s="206" t="s">
        <v>120</v>
      </c>
    </row>
    <row r="94" spans="2:13" ht="12.75">
      <c r="B94" s="71" t="s">
        <v>45</v>
      </c>
      <c r="C94" s="40">
        <v>4.6</v>
      </c>
      <c r="D94" s="40">
        <v>5.1</v>
      </c>
      <c r="E94" s="34">
        <f t="shared" si="1"/>
        <v>-0.5</v>
      </c>
      <c r="G94" s="206" t="s">
        <v>44</v>
      </c>
      <c r="H94" s="209">
        <v>8.3</v>
      </c>
      <c r="I94" s="209">
        <v>8.2</v>
      </c>
      <c r="K94" s="206" t="s">
        <v>44</v>
      </c>
      <c r="L94" s="206" t="s">
        <v>104</v>
      </c>
      <c r="M94" s="206" t="s">
        <v>104</v>
      </c>
    </row>
    <row r="95" spans="2:13" ht="12.75">
      <c r="B95" s="176" t="s">
        <v>41</v>
      </c>
      <c r="C95" s="177">
        <v>3.3</v>
      </c>
      <c r="D95" s="177">
        <v>4</v>
      </c>
      <c r="E95" s="34">
        <f t="shared" si="1"/>
        <v>-0.7000000000000002</v>
      </c>
      <c r="G95" s="206" t="s">
        <v>62</v>
      </c>
      <c r="H95" s="209">
        <v>13.3</v>
      </c>
      <c r="I95" s="209">
        <v>11.2</v>
      </c>
      <c r="K95" s="206" t="s">
        <v>62</v>
      </c>
      <c r="L95" s="206" t="s">
        <v>104</v>
      </c>
      <c r="M95" s="206" t="s">
        <v>104</v>
      </c>
    </row>
    <row r="96" spans="2:13" ht="12.75">
      <c r="B96" s="20" t="s">
        <v>55</v>
      </c>
      <c r="C96" s="40">
        <v>4.2</v>
      </c>
      <c r="D96" s="40">
        <v>3.5</v>
      </c>
      <c r="E96" s="34">
        <f t="shared" si="1"/>
        <v>0.7000000000000002</v>
      </c>
      <c r="G96" s="206" t="s">
        <v>41</v>
      </c>
      <c r="H96" s="209">
        <v>3.3</v>
      </c>
      <c r="I96" s="209">
        <v>4</v>
      </c>
      <c r="K96" s="206" t="s">
        <v>41</v>
      </c>
      <c r="L96" s="206" t="s">
        <v>104</v>
      </c>
      <c r="M96" s="206" t="s">
        <v>104</v>
      </c>
    </row>
    <row r="97" spans="2:13" ht="12.75">
      <c r="B97" s="20" t="s">
        <v>68</v>
      </c>
      <c r="C97" s="40">
        <v>3.5</v>
      </c>
      <c r="D97" s="40">
        <v>3.3</v>
      </c>
      <c r="E97" s="34">
        <f t="shared" si="1"/>
        <v>0.20000000000000018</v>
      </c>
      <c r="G97" s="206" t="s">
        <v>64</v>
      </c>
      <c r="H97" s="209">
        <v>22.1</v>
      </c>
      <c r="I97" s="209">
        <v>21.8</v>
      </c>
      <c r="K97" s="206" t="s">
        <v>64</v>
      </c>
      <c r="L97" s="206" t="s">
        <v>104</v>
      </c>
      <c r="M97" s="206" t="s">
        <v>104</v>
      </c>
    </row>
    <row r="98" spans="2:13" ht="12.75">
      <c r="B98" s="20" t="s">
        <v>143</v>
      </c>
      <c r="C98" s="40">
        <v>2.8</v>
      </c>
      <c r="D98" s="40">
        <v>2.8</v>
      </c>
      <c r="E98" s="34">
        <f t="shared" si="1"/>
        <v>0</v>
      </c>
      <c r="G98" s="206" t="s">
        <v>67</v>
      </c>
      <c r="H98" s="209">
        <v>9.7</v>
      </c>
      <c r="I98" s="209">
        <v>7.9</v>
      </c>
      <c r="K98" s="206" t="s">
        <v>67</v>
      </c>
      <c r="L98" s="206" t="s">
        <v>104</v>
      </c>
      <c r="M98" s="206" t="s">
        <v>104</v>
      </c>
    </row>
    <row r="99" spans="2:13" ht="12.75">
      <c r="B99" s="20" t="s">
        <v>52</v>
      </c>
      <c r="C99" s="40">
        <v>3.2</v>
      </c>
      <c r="D99" s="40">
        <v>2.7</v>
      </c>
      <c r="E99" s="34">
        <f t="shared" si="1"/>
        <v>0.5</v>
      </c>
      <c r="G99" s="206" t="s">
        <v>65</v>
      </c>
      <c r="H99" s="209">
        <v>23.7</v>
      </c>
      <c r="I99" s="209">
        <v>21.5</v>
      </c>
      <c r="K99" s="206" t="s">
        <v>65</v>
      </c>
      <c r="L99" s="206" t="s">
        <v>104</v>
      </c>
      <c r="M99" s="206" t="s">
        <v>104</v>
      </c>
    </row>
    <row r="100" spans="2:13" ht="12.75">
      <c r="B100" s="71" t="s">
        <v>59</v>
      </c>
      <c r="C100" s="40">
        <v>2.4</v>
      </c>
      <c r="D100" s="40">
        <v>2.5</v>
      </c>
      <c r="E100" s="34">
        <f t="shared" si="1"/>
        <v>-0.10000000000000009</v>
      </c>
      <c r="G100" s="206" t="s">
        <v>52</v>
      </c>
      <c r="H100" s="209">
        <v>3.2</v>
      </c>
      <c r="I100" s="209">
        <v>2.7</v>
      </c>
      <c r="K100" s="206" t="s">
        <v>52</v>
      </c>
      <c r="L100" s="206" t="s">
        <v>104</v>
      </c>
      <c r="M100" s="206" t="s">
        <v>104</v>
      </c>
    </row>
    <row r="101" spans="2:13" ht="12.75">
      <c r="B101" s="20" t="s">
        <v>50</v>
      </c>
      <c r="C101" s="40">
        <v>2.8</v>
      </c>
      <c r="D101" s="40">
        <v>1.7</v>
      </c>
      <c r="E101" s="34">
        <f t="shared" si="1"/>
        <v>1.0999999999999999</v>
      </c>
      <c r="G101" s="206" t="s">
        <v>69</v>
      </c>
      <c r="H101" s="209">
        <v>1.5</v>
      </c>
      <c r="I101" s="209">
        <v>1.2</v>
      </c>
      <c r="K101" s="206" t="s">
        <v>69</v>
      </c>
      <c r="L101" s="206" t="s">
        <v>104</v>
      </c>
      <c r="M101" s="206" t="s">
        <v>104</v>
      </c>
    </row>
    <row r="102" spans="2:13" ht="12.75">
      <c r="B102" s="71" t="s">
        <v>69</v>
      </c>
      <c r="C102" s="40">
        <v>1.5</v>
      </c>
      <c r="D102" s="40">
        <v>1.2</v>
      </c>
      <c r="E102" s="34">
        <f t="shared" si="1"/>
        <v>0.30000000000000004</v>
      </c>
      <c r="G102" s="206" t="s">
        <v>70</v>
      </c>
      <c r="H102" s="209">
        <v>8.7</v>
      </c>
      <c r="I102" s="209">
        <v>8</v>
      </c>
      <c r="K102" s="206" t="s">
        <v>70</v>
      </c>
      <c r="L102" s="206" t="s">
        <v>104</v>
      </c>
      <c r="M102" s="206" t="s">
        <v>104</v>
      </c>
    </row>
    <row r="103" spans="2:13" ht="12.75">
      <c r="B103" s="21"/>
      <c r="C103" s="54"/>
      <c r="D103" s="54"/>
      <c r="E103" s="34"/>
      <c r="G103" s="206"/>
      <c r="H103" s="209"/>
      <c r="I103" s="209"/>
      <c r="K103" s="206"/>
      <c r="L103" s="206"/>
      <c r="M103" s="206"/>
    </row>
    <row r="104" spans="2:13" ht="12.75">
      <c r="B104" s="92" t="s">
        <v>73</v>
      </c>
      <c r="C104" s="42">
        <v>5.1</v>
      </c>
      <c r="D104" s="42">
        <v>4.2</v>
      </c>
      <c r="E104" s="34">
        <f t="shared" si="0"/>
        <v>0.8999999999999995</v>
      </c>
      <c r="G104" s="206" t="s">
        <v>73</v>
      </c>
      <c r="H104" s="209">
        <v>5.1</v>
      </c>
      <c r="I104" s="209">
        <v>4.2</v>
      </c>
      <c r="K104" s="206" t="s">
        <v>73</v>
      </c>
      <c r="L104" s="206" t="s">
        <v>104</v>
      </c>
      <c r="M104" s="206" t="s">
        <v>104</v>
      </c>
    </row>
    <row r="105" spans="2:13" ht="12.75">
      <c r="B105" s="21" t="s">
        <v>72</v>
      </c>
      <c r="C105" s="40">
        <v>2.5</v>
      </c>
      <c r="D105" s="40">
        <v>1.7</v>
      </c>
      <c r="E105" s="34">
        <f t="shared" si="0"/>
        <v>0.8</v>
      </c>
      <c r="G105" s="206" t="s">
        <v>72</v>
      </c>
      <c r="H105" s="209">
        <v>2.5</v>
      </c>
      <c r="I105" s="209">
        <v>1.7</v>
      </c>
      <c r="K105" s="206" t="s">
        <v>72</v>
      </c>
      <c r="L105" s="206" t="s">
        <v>104</v>
      </c>
      <c r="M105" s="206" t="s">
        <v>104</v>
      </c>
    </row>
    <row r="106" spans="2:13" ht="12.75">
      <c r="B106" s="20" t="s">
        <v>182</v>
      </c>
      <c r="C106" s="40">
        <v>1.6</v>
      </c>
      <c r="D106" s="40">
        <v>1.7</v>
      </c>
      <c r="E106" s="34">
        <f t="shared" si="0"/>
        <v>-0.09999999999999987</v>
      </c>
      <c r="G106" s="206" t="s">
        <v>71</v>
      </c>
      <c r="H106" s="209">
        <v>1.6</v>
      </c>
      <c r="I106" s="209">
        <v>1.7</v>
      </c>
      <c r="K106" s="206" t="s">
        <v>71</v>
      </c>
      <c r="L106" s="206" t="s">
        <v>104</v>
      </c>
      <c r="M106" s="206" t="s">
        <v>105</v>
      </c>
    </row>
    <row r="107" spans="2:13" ht="12.75">
      <c r="B107" s="20"/>
      <c r="C107" s="89"/>
      <c r="D107" s="89"/>
      <c r="E107" s="34">
        <f t="shared" si="0"/>
        <v>0</v>
      </c>
      <c r="G107" s="206"/>
      <c r="H107" s="209"/>
      <c r="I107" s="209"/>
      <c r="K107" s="206"/>
      <c r="L107" s="206"/>
      <c r="M107" s="206"/>
    </row>
    <row r="108" spans="2:13" ht="12.75">
      <c r="B108" s="91" t="s">
        <v>176</v>
      </c>
      <c r="C108" s="89">
        <v>53.9</v>
      </c>
      <c r="D108" s="55">
        <v>52.2</v>
      </c>
      <c r="E108" s="34">
        <f t="shared" si="0"/>
        <v>1.6999999999999957</v>
      </c>
      <c r="G108" s="206" t="s">
        <v>100</v>
      </c>
      <c r="H108" s="209">
        <v>53.9</v>
      </c>
      <c r="I108" s="209">
        <v>52.2</v>
      </c>
      <c r="K108" s="206" t="s">
        <v>100</v>
      </c>
      <c r="L108" s="206" t="s">
        <v>104</v>
      </c>
      <c r="M108" s="206" t="s">
        <v>104</v>
      </c>
    </row>
    <row r="109" spans="2:13" ht="12.75">
      <c r="B109" s="93" t="s">
        <v>39</v>
      </c>
      <c r="C109" s="43">
        <v>30.6</v>
      </c>
      <c r="D109" s="56">
        <v>26.1</v>
      </c>
      <c r="E109" s="34">
        <f t="shared" si="0"/>
        <v>4.5</v>
      </c>
      <c r="G109" s="206" t="s">
        <v>39</v>
      </c>
      <c r="H109" s="209">
        <v>30.6</v>
      </c>
      <c r="I109" s="209">
        <v>26.1</v>
      </c>
      <c r="K109" s="206" t="s">
        <v>39</v>
      </c>
      <c r="L109" s="206" t="s">
        <v>104</v>
      </c>
      <c r="M109" s="206" t="s">
        <v>104</v>
      </c>
    </row>
    <row r="110" spans="7:13" ht="12.75">
      <c r="G110" s="206" t="s">
        <v>99</v>
      </c>
      <c r="H110" s="206" t="s">
        <v>6</v>
      </c>
      <c r="I110" s="206" t="s">
        <v>6</v>
      </c>
      <c r="K110" s="206" t="s">
        <v>99</v>
      </c>
      <c r="L110" s="206" t="s">
        <v>104</v>
      </c>
      <c r="M110" s="206" t="s">
        <v>104</v>
      </c>
    </row>
    <row r="111" spans="7:13" ht="12.75">
      <c r="G111" s="158"/>
      <c r="H111" s="159"/>
      <c r="I111" s="158"/>
      <c r="K111" s="13"/>
      <c r="L111" s="13"/>
      <c r="M111" s="13"/>
    </row>
    <row r="112" spans="7:13" ht="12.75">
      <c r="G112" s="158"/>
      <c r="H112" s="159"/>
      <c r="I112" s="158"/>
      <c r="K112" s="204" t="s">
        <v>106</v>
      </c>
      <c r="L112" s="186"/>
      <c r="M112" s="186"/>
    </row>
    <row r="113" spans="11:13" ht="12.75">
      <c r="K113" s="204" t="s">
        <v>105</v>
      </c>
      <c r="L113" s="204" t="s">
        <v>107</v>
      </c>
      <c r="M113" s="186"/>
    </row>
    <row r="114" spans="11:13" ht="12.75">
      <c r="K114" s="204" t="s">
        <v>108</v>
      </c>
      <c r="L114" s="204" t="s">
        <v>109</v>
      </c>
      <c r="M114" s="186"/>
    </row>
    <row r="115" spans="11:13" ht="12.75">
      <c r="K115" s="204" t="s">
        <v>110</v>
      </c>
      <c r="L115" s="204" t="s">
        <v>111</v>
      </c>
      <c r="M115" s="186"/>
    </row>
    <row r="116" spans="11:13" ht="12.75">
      <c r="K116" s="204" t="s">
        <v>112</v>
      </c>
      <c r="L116" s="204" t="s">
        <v>113</v>
      </c>
      <c r="M116" s="186"/>
    </row>
    <row r="117" spans="11:13" ht="12.75">
      <c r="K117" s="204" t="s">
        <v>114</v>
      </c>
      <c r="L117" s="204" t="s">
        <v>115</v>
      </c>
      <c r="M117" s="186"/>
    </row>
    <row r="118" spans="11:13" ht="12.75">
      <c r="K118" s="204" t="s">
        <v>116</v>
      </c>
      <c r="L118" s="204" t="s">
        <v>117</v>
      </c>
      <c r="M118" s="186"/>
    </row>
    <row r="119" spans="11:13" ht="12.75">
      <c r="K119" s="204" t="s">
        <v>118</v>
      </c>
      <c r="L119" s="204" t="s">
        <v>119</v>
      </c>
      <c r="M119" s="186"/>
    </row>
    <row r="120" spans="11:13" ht="12.75">
      <c r="K120" s="204" t="s">
        <v>120</v>
      </c>
      <c r="L120" s="204" t="s">
        <v>121</v>
      </c>
      <c r="M120" s="186"/>
    </row>
    <row r="121" spans="11:13" ht="12.75">
      <c r="K121" s="204" t="s">
        <v>122</v>
      </c>
      <c r="L121" s="204" t="s">
        <v>123</v>
      </c>
      <c r="M121" s="186"/>
    </row>
    <row r="122" spans="11:13" ht="12.75">
      <c r="K122" s="204" t="s">
        <v>124</v>
      </c>
      <c r="L122" s="204" t="s">
        <v>125</v>
      </c>
      <c r="M122" s="186"/>
    </row>
    <row r="123" spans="11:13" ht="12.75">
      <c r="K123" s="204" t="s">
        <v>126</v>
      </c>
      <c r="L123" s="204" t="s">
        <v>127</v>
      </c>
      <c r="M123" s="186"/>
    </row>
    <row r="124" spans="11:13" ht="12.75">
      <c r="K124" s="204" t="s">
        <v>128</v>
      </c>
      <c r="L124" s="204" t="s">
        <v>129</v>
      </c>
      <c r="M124" s="186"/>
    </row>
  </sheetData>
  <autoFilter ref="B103:E103"/>
  <conditionalFormatting sqref="E75:E102">
    <cfRule type="cellIs" priority="1" dxfId="2" operator="greaterThan" stopIfTrue="1">
      <formula>2</formula>
    </cfRule>
    <cfRule type="cellIs" priority="2" dxfId="0" operator="greaterThan" stopIfTrue="1">
      <formula>2</formula>
    </cfRule>
    <cfRule type="top10" priority="3" dxfId="0" stopIfTrue="1" rank="3" bottom="1"/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showGridLines="0" workbookViewId="0" topLeftCell="A1"/>
  </sheetViews>
  <sheetFormatPr defaultColWidth="11.421875" defaultRowHeight="12.75"/>
  <cols>
    <col min="1" max="1" width="10.421875" style="79" customWidth="1"/>
    <col min="2" max="2" width="15.57421875" style="79" customWidth="1"/>
    <col min="3" max="8" width="14.28125" style="79" customWidth="1"/>
    <col min="9" max="9" width="14.28125" style="80" customWidth="1"/>
    <col min="10" max="16384" width="11.421875" style="79" customWidth="1"/>
  </cols>
  <sheetData>
    <row r="2" spans="2:9" s="14" customFormat="1" ht="15">
      <c r="B2" s="218" t="s">
        <v>151</v>
      </c>
      <c r="C2" s="156"/>
      <c r="I2" s="45"/>
    </row>
    <row r="3" spans="2:9" s="14" customFormat="1" ht="12.75">
      <c r="B3" s="24" t="s">
        <v>202</v>
      </c>
      <c r="I3" s="45"/>
    </row>
    <row r="4" spans="1:11" ht="12.75">
      <c r="A4" s="29"/>
      <c r="B4" s="29"/>
      <c r="C4" s="29"/>
      <c r="D4" s="29"/>
      <c r="E4" s="29"/>
      <c r="F4" s="29"/>
      <c r="G4" s="29"/>
      <c r="H4" s="29"/>
      <c r="I4" s="48"/>
      <c r="J4" s="29"/>
      <c r="K4" s="29"/>
    </row>
    <row r="5" spans="2:20" s="46" customFormat="1" ht="48">
      <c r="B5" s="223"/>
      <c r="C5" s="224" t="s">
        <v>10</v>
      </c>
      <c r="D5" s="224" t="s">
        <v>200</v>
      </c>
      <c r="E5" s="224" t="s">
        <v>201</v>
      </c>
      <c r="F5" s="224" t="s">
        <v>17</v>
      </c>
      <c r="G5" s="224" t="s">
        <v>11</v>
      </c>
      <c r="H5" s="224" t="s">
        <v>1</v>
      </c>
      <c r="I5" s="225" t="s">
        <v>2</v>
      </c>
      <c r="O5" s="220"/>
      <c r="P5" s="220"/>
      <c r="Q5" s="220"/>
      <c r="R5" s="220"/>
      <c r="S5" s="220"/>
      <c r="T5" s="220"/>
    </row>
    <row r="6" spans="2:20" s="46" customFormat="1" ht="12.75">
      <c r="B6" s="97" t="s">
        <v>38</v>
      </c>
      <c r="C6" s="234">
        <v>19.1</v>
      </c>
      <c r="D6" s="234">
        <v>11.4</v>
      </c>
      <c r="E6" s="234">
        <v>12.4</v>
      </c>
      <c r="F6" s="234">
        <v>4.3</v>
      </c>
      <c r="G6" s="234">
        <v>6.4</v>
      </c>
      <c r="H6" s="234">
        <v>11.3</v>
      </c>
      <c r="I6" s="234">
        <v>6.6</v>
      </c>
      <c r="O6" s="221">
        <f>+C6-D6</f>
        <v>7.700000000000001</v>
      </c>
      <c r="P6" s="221">
        <f>+C6-E6</f>
        <v>6.700000000000001</v>
      </c>
      <c r="Q6" s="221">
        <f>+C6-H6</f>
        <v>7.800000000000001</v>
      </c>
      <c r="R6" s="221">
        <f>+D6+E6</f>
        <v>23.8</v>
      </c>
      <c r="S6" s="221">
        <f>+E6-D6</f>
        <v>1</v>
      </c>
      <c r="T6" s="220"/>
    </row>
    <row r="7" spans="1:20" s="46" customFormat="1" ht="12.75">
      <c r="A7" s="29"/>
      <c r="B7" s="122" t="s">
        <v>173</v>
      </c>
      <c r="C7" s="235">
        <v>16.3</v>
      </c>
      <c r="D7" s="235">
        <v>10.1</v>
      </c>
      <c r="E7" s="235">
        <v>10.9</v>
      </c>
      <c r="F7" s="235">
        <v>3.2</v>
      </c>
      <c r="G7" s="235">
        <v>5.3</v>
      </c>
      <c r="H7" s="235">
        <v>9</v>
      </c>
      <c r="I7" s="235">
        <v>5.3</v>
      </c>
      <c r="O7" s="221">
        <f>+C7-D7</f>
        <v>6.200000000000001</v>
      </c>
      <c r="P7" s="221">
        <f>+C7-E7</f>
        <v>5.4</v>
      </c>
      <c r="Q7" s="221">
        <f>+C7-H7</f>
        <v>7.300000000000001</v>
      </c>
      <c r="R7" s="221">
        <f>+D7+E7</f>
        <v>21</v>
      </c>
      <c r="S7" s="221">
        <f>+E7-D7</f>
        <v>0.8000000000000007</v>
      </c>
      <c r="T7" s="220"/>
    </row>
    <row r="8" spans="2:20" s="46" customFormat="1" ht="12.75">
      <c r="B8" s="94" t="s">
        <v>45</v>
      </c>
      <c r="C8" s="229">
        <v>17.1</v>
      </c>
      <c r="D8" s="229">
        <v>8.7</v>
      </c>
      <c r="E8" s="229">
        <v>12.2</v>
      </c>
      <c r="F8" s="229">
        <v>1.2</v>
      </c>
      <c r="G8" s="229">
        <v>3.9</v>
      </c>
      <c r="H8" s="229">
        <v>6</v>
      </c>
      <c r="I8" s="229">
        <v>3</v>
      </c>
      <c r="O8" s="221">
        <f>+C8-D8</f>
        <v>8.400000000000002</v>
      </c>
      <c r="P8" s="221">
        <f>+C8-E8</f>
        <v>4.900000000000002</v>
      </c>
      <c r="Q8" s="221">
        <f>+C8-H8</f>
        <v>11.100000000000001</v>
      </c>
      <c r="R8" s="221">
        <f>+D8+E8</f>
        <v>20.9</v>
      </c>
      <c r="S8" s="221">
        <f>+E8-D8</f>
        <v>3.5</v>
      </c>
      <c r="T8" s="220"/>
    </row>
    <row r="9" spans="2:20" s="46" customFormat="1" ht="12.75">
      <c r="B9" s="95" t="s">
        <v>46</v>
      </c>
      <c r="C9" s="230">
        <v>59.4</v>
      </c>
      <c r="D9" s="230">
        <v>60.7</v>
      </c>
      <c r="E9" s="230">
        <v>44.7</v>
      </c>
      <c r="F9" s="230">
        <v>40.3</v>
      </c>
      <c r="G9" s="230">
        <v>29.5</v>
      </c>
      <c r="H9" s="230">
        <v>89.3</v>
      </c>
      <c r="I9" s="230">
        <v>29.2</v>
      </c>
      <c r="O9" s="221">
        <f>+C9-D9</f>
        <v>-1.3000000000000043</v>
      </c>
      <c r="P9" s="221">
        <f>+C9-E9</f>
        <v>14.699999999999996</v>
      </c>
      <c r="Q9" s="221">
        <f>+C9-H9</f>
        <v>-29.9</v>
      </c>
      <c r="R9" s="221">
        <f>+D9+E9</f>
        <v>105.4</v>
      </c>
      <c r="S9" s="221">
        <f>+E9-D9</f>
        <v>-16</v>
      </c>
      <c r="T9" s="220"/>
    </row>
    <row r="10" spans="2:20" s="46" customFormat="1" ht="12.75">
      <c r="B10" s="95" t="s">
        <v>49</v>
      </c>
      <c r="C10" s="230">
        <v>24.1</v>
      </c>
      <c r="D10" s="230">
        <v>10.5</v>
      </c>
      <c r="E10" s="230">
        <v>8.7</v>
      </c>
      <c r="F10" s="230">
        <v>4.1</v>
      </c>
      <c r="G10" s="230">
        <v>5.6</v>
      </c>
      <c r="H10" s="230">
        <v>14.4</v>
      </c>
      <c r="I10" s="230">
        <v>4.4</v>
      </c>
      <c r="O10" s="221">
        <f>+C10-D10</f>
        <v>13.600000000000001</v>
      </c>
      <c r="P10" s="221">
        <f>+C10-E10</f>
        <v>15.400000000000002</v>
      </c>
      <c r="Q10" s="221">
        <f>+C10-H10</f>
        <v>9.700000000000001</v>
      </c>
      <c r="R10" s="221">
        <f>+D10+E10</f>
        <v>19.2</v>
      </c>
      <c r="S10" s="221">
        <f>+E10-D10</f>
        <v>-1.8000000000000007</v>
      </c>
      <c r="T10" s="220"/>
    </row>
    <row r="11" spans="2:20" s="46" customFormat="1" ht="12.75">
      <c r="B11" s="95" t="s">
        <v>50</v>
      </c>
      <c r="C11" s="230">
        <v>9</v>
      </c>
      <c r="D11" s="230">
        <v>5.2</v>
      </c>
      <c r="E11" s="230">
        <v>7.7</v>
      </c>
      <c r="F11" s="230">
        <v>0.6</v>
      </c>
      <c r="G11" s="230">
        <v>1.9</v>
      </c>
      <c r="H11" s="230">
        <v>4.5</v>
      </c>
      <c r="I11" s="230">
        <v>1.4</v>
      </c>
      <c r="O11" s="221">
        <f>+C11-D11</f>
        <v>3.8</v>
      </c>
      <c r="P11" s="221">
        <f>+C11-E11</f>
        <v>1.2999999999999998</v>
      </c>
      <c r="Q11" s="221">
        <f>+C11-H11</f>
        <v>4.5</v>
      </c>
      <c r="R11" s="221">
        <f>+D11+E11</f>
        <v>12.9</v>
      </c>
      <c r="S11" s="221">
        <f>+E11-D11</f>
        <v>2.5</v>
      </c>
      <c r="T11" s="220"/>
    </row>
    <row r="12" spans="2:20" s="46" customFormat="1" ht="12.75">
      <c r="B12" s="95" t="s">
        <v>54</v>
      </c>
      <c r="C12" s="230">
        <v>12.4</v>
      </c>
      <c r="D12" s="230">
        <v>10.3</v>
      </c>
      <c r="E12" s="230">
        <v>11.3</v>
      </c>
      <c r="F12" s="230">
        <v>1.1</v>
      </c>
      <c r="G12" s="230">
        <v>2.5</v>
      </c>
      <c r="H12" s="230">
        <v>5.8</v>
      </c>
      <c r="I12" s="230">
        <v>2.6</v>
      </c>
      <c r="O12" s="221">
        <f>+C12-D12</f>
        <v>2.0999999999999996</v>
      </c>
      <c r="P12" s="221">
        <f>+C12-E12</f>
        <v>1.0999999999999996</v>
      </c>
      <c r="Q12" s="221">
        <f>+C12-H12</f>
        <v>6.6000000000000005</v>
      </c>
      <c r="R12" s="221">
        <f>+D12+E12</f>
        <v>21.6</v>
      </c>
      <c r="S12" s="221">
        <f>+E12-D12</f>
        <v>1</v>
      </c>
      <c r="T12" s="220"/>
    </row>
    <row r="13" spans="2:20" s="46" customFormat="1" ht="12.75">
      <c r="B13" s="95" t="s">
        <v>51</v>
      </c>
      <c r="C13" s="230">
        <v>15.7</v>
      </c>
      <c r="D13" s="230">
        <v>8.8</v>
      </c>
      <c r="E13" s="230">
        <v>11.4</v>
      </c>
      <c r="F13" s="230">
        <v>6.1</v>
      </c>
      <c r="G13" s="230">
        <v>4.6</v>
      </c>
      <c r="H13" s="230">
        <v>6.1</v>
      </c>
      <c r="I13" s="230">
        <v>5.9</v>
      </c>
      <c r="O13" s="221">
        <f>+C13-D13</f>
        <v>6.899999999999999</v>
      </c>
      <c r="P13" s="221">
        <f>+C13-E13</f>
        <v>4.299999999999999</v>
      </c>
      <c r="Q13" s="221">
        <f>+C13-H13</f>
        <v>9.6</v>
      </c>
      <c r="R13" s="221">
        <f>+D13+E13</f>
        <v>20.200000000000003</v>
      </c>
      <c r="S13" s="221">
        <f>+E13-D13</f>
        <v>2.5999999999999996</v>
      </c>
      <c r="T13" s="220"/>
    </row>
    <row r="14" spans="2:20" s="46" customFormat="1" ht="12.75">
      <c r="B14" s="95" t="s">
        <v>55</v>
      </c>
      <c r="C14" s="230">
        <v>25.1</v>
      </c>
      <c r="D14" s="230">
        <v>9.2</v>
      </c>
      <c r="E14" s="230">
        <v>13.5</v>
      </c>
      <c r="F14" s="230">
        <v>2</v>
      </c>
      <c r="G14" s="230">
        <v>7.8</v>
      </c>
      <c r="H14" s="230">
        <v>10</v>
      </c>
      <c r="I14" s="230">
        <v>4.1</v>
      </c>
      <c r="O14" s="221">
        <f>+C14-D14</f>
        <v>15.900000000000002</v>
      </c>
      <c r="P14" s="221">
        <f>+C14-E14</f>
        <v>11.600000000000001</v>
      </c>
      <c r="Q14" s="221">
        <f>+C14-H14</f>
        <v>15.100000000000001</v>
      </c>
      <c r="R14" s="221">
        <f>+D14+E14</f>
        <v>22.7</v>
      </c>
      <c r="S14" s="221">
        <f>+E14-D14</f>
        <v>4.300000000000001</v>
      </c>
      <c r="T14" s="220"/>
    </row>
    <row r="15" spans="2:20" s="46" customFormat="1" ht="12.75">
      <c r="B15" s="95" t="s">
        <v>42</v>
      </c>
      <c r="C15" s="230">
        <v>35.5</v>
      </c>
      <c r="D15" s="230">
        <v>21.5</v>
      </c>
      <c r="E15" s="230">
        <v>25.3</v>
      </c>
      <c r="F15" s="230">
        <v>13.4</v>
      </c>
      <c r="G15" s="230">
        <v>19.9</v>
      </c>
      <c r="H15" s="230">
        <v>31.4</v>
      </c>
      <c r="I15" s="230">
        <v>18.9</v>
      </c>
      <c r="O15" s="221">
        <f>+C15-D15</f>
        <v>14</v>
      </c>
      <c r="P15" s="221">
        <f>+C15-E15</f>
        <v>10.2</v>
      </c>
      <c r="Q15" s="221">
        <f>+C15-H15</f>
        <v>4.100000000000001</v>
      </c>
      <c r="R15" s="221">
        <f>+D15+E15</f>
        <v>46.8</v>
      </c>
      <c r="S15" s="221">
        <f>+E15-D15</f>
        <v>3.8000000000000007</v>
      </c>
      <c r="T15" s="220"/>
    </row>
    <row r="16" spans="2:20" s="46" customFormat="1" ht="12.75">
      <c r="B16" s="95" t="s">
        <v>68</v>
      </c>
      <c r="C16" s="230">
        <v>14.7</v>
      </c>
      <c r="D16" s="230">
        <v>5.3</v>
      </c>
      <c r="E16" s="230">
        <v>9.8</v>
      </c>
      <c r="F16" s="230">
        <v>2</v>
      </c>
      <c r="G16" s="230">
        <v>6.2</v>
      </c>
      <c r="H16" s="230">
        <v>13.8</v>
      </c>
      <c r="I16" s="230">
        <v>5</v>
      </c>
      <c r="O16" s="221">
        <f>+C16-D16</f>
        <v>9.399999999999999</v>
      </c>
      <c r="P16" s="221">
        <f>+C16-E16</f>
        <v>4.899999999999999</v>
      </c>
      <c r="Q16" s="221">
        <f>+C16-H16</f>
        <v>0.8999999999999986</v>
      </c>
      <c r="R16" s="221">
        <f>+D16+E16</f>
        <v>15.100000000000001</v>
      </c>
      <c r="S16" s="221">
        <f>+E16-D16</f>
        <v>4.500000000000001</v>
      </c>
      <c r="T16" s="220"/>
    </row>
    <row r="17" spans="2:20" s="46" customFormat="1" ht="12.75">
      <c r="B17" s="95" t="s">
        <v>53</v>
      </c>
      <c r="C17" s="230">
        <v>17.7</v>
      </c>
      <c r="D17" s="230">
        <v>8.3</v>
      </c>
      <c r="E17" s="230">
        <v>7.7</v>
      </c>
      <c r="F17" s="230">
        <v>1.4</v>
      </c>
      <c r="G17" s="230">
        <v>3.5</v>
      </c>
      <c r="H17" s="230">
        <v>5.8</v>
      </c>
      <c r="I17" s="230">
        <v>2.2</v>
      </c>
      <c r="O17" s="221">
        <f>+C17-D17</f>
        <v>9.399999999999999</v>
      </c>
      <c r="P17" s="221">
        <f>+C17-E17</f>
        <v>10</v>
      </c>
      <c r="Q17" s="221">
        <f>+C17-H17</f>
        <v>11.899999999999999</v>
      </c>
      <c r="R17" s="221">
        <f>+D17+E17</f>
        <v>16</v>
      </c>
      <c r="S17" s="221">
        <f>+E17-D17</f>
        <v>-0.6000000000000005</v>
      </c>
      <c r="T17" s="220"/>
    </row>
    <row r="18" spans="2:20" s="46" customFormat="1" ht="12.75">
      <c r="B18" s="95" t="s">
        <v>47</v>
      </c>
      <c r="C18" s="230">
        <v>14.8</v>
      </c>
      <c r="D18" s="230">
        <v>19.6</v>
      </c>
      <c r="E18" s="230">
        <v>27.7</v>
      </c>
      <c r="F18" s="230">
        <v>13.2</v>
      </c>
      <c r="G18" s="230">
        <v>11.1</v>
      </c>
      <c r="H18" s="230">
        <v>18.4</v>
      </c>
      <c r="I18" s="230">
        <v>15.1</v>
      </c>
      <c r="O18" s="221">
        <f>+C18-D18</f>
        <v>-4.800000000000001</v>
      </c>
      <c r="P18" s="221">
        <f>+C18-E18</f>
        <v>-12.899999999999999</v>
      </c>
      <c r="Q18" s="221">
        <f>+C18-H18</f>
        <v>-3.599999999999998</v>
      </c>
      <c r="R18" s="221">
        <f>+D18+E18</f>
        <v>47.3</v>
      </c>
      <c r="S18" s="221">
        <f>+E18-D18</f>
        <v>8.099999999999998</v>
      </c>
      <c r="T18" s="220"/>
    </row>
    <row r="19" spans="2:20" s="46" customFormat="1" ht="12.75">
      <c r="B19" s="95" t="s">
        <v>56</v>
      </c>
      <c r="C19" s="230">
        <v>19.2</v>
      </c>
      <c r="D19" s="230">
        <v>12.5</v>
      </c>
      <c r="E19" s="230">
        <v>13.1</v>
      </c>
      <c r="F19" s="230">
        <v>7</v>
      </c>
      <c r="G19" s="230">
        <v>8.3</v>
      </c>
      <c r="H19" s="230">
        <v>17.2</v>
      </c>
      <c r="I19" s="230">
        <v>9.5</v>
      </c>
      <c r="O19" s="221">
        <f>+C19-D19</f>
        <v>6.699999999999999</v>
      </c>
      <c r="P19" s="221">
        <f>+C19-E19</f>
        <v>6.1</v>
      </c>
      <c r="Q19" s="221">
        <f>+C19-H19</f>
        <v>2</v>
      </c>
      <c r="R19" s="221">
        <f>+D19+E19</f>
        <v>25.6</v>
      </c>
      <c r="S19" s="221">
        <f>+E19-D19</f>
        <v>0.5999999999999996</v>
      </c>
      <c r="T19" s="220"/>
    </row>
    <row r="20" spans="2:20" s="46" customFormat="1" ht="12.75">
      <c r="B20" s="95" t="s">
        <v>48</v>
      </c>
      <c r="C20" s="230">
        <v>33.1</v>
      </c>
      <c r="D20" s="230">
        <v>11.4</v>
      </c>
      <c r="E20" s="230">
        <v>15.2</v>
      </c>
      <c r="F20" s="230">
        <v>6</v>
      </c>
      <c r="G20" s="230">
        <v>14.3</v>
      </c>
      <c r="H20" s="230">
        <v>13.8</v>
      </c>
      <c r="I20" s="230">
        <v>13.3</v>
      </c>
      <c r="O20" s="221">
        <f>+C20-D20</f>
        <v>21.700000000000003</v>
      </c>
      <c r="P20" s="221">
        <f>+C20-E20</f>
        <v>17.900000000000002</v>
      </c>
      <c r="Q20" s="221">
        <f>+C20-H20</f>
        <v>19.3</v>
      </c>
      <c r="R20" s="221">
        <f>+D20+E20</f>
        <v>26.6</v>
      </c>
      <c r="S20" s="221">
        <f>+E20-D20</f>
        <v>3.799999999999999</v>
      </c>
      <c r="T20" s="220"/>
    </row>
    <row r="21" spans="2:20" s="46" customFormat="1" ht="12.75">
      <c r="B21" s="95" t="s">
        <v>57</v>
      </c>
      <c r="C21" s="230">
        <v>34.3</v>
      </c>
      <c r="D21" s="230">
        <v>29.8</v>
      </c>
      <c r="E21" s="230">
        <v>29.6</v>
      </c>
      <c r="F21" s="230">
        <v>20</v>
      </c>
      <c r="G21" s="230">
        <v>11.6</v>
      </c>
      <c r="H21" s="230">
        <v>24.3</v>
      </c>
      <c r="I21" s="230">
        <v>16.7</v>
      </c>
      <c r="O21" s="221">
        <f>+C21-D21</f>
        <v>4.4999999999999964</v>
      </c>
      <c r="P21" s="221">
        <f>+C21-E21</f>
        <v>4.699999999999996</v>
      </c>
      <c r="Q21" s="221">
        <f>+C21-H21</f>
        <v>9.999999999999996</v>
      </c>
      <c r="R21" s="221">
        <f>+D21+E21</f>
        <v>59.400000000000006</v>
      </c>
      <c r="S21" s="221">
        <f>+E21-D21</f>
        <v>-0.1999999999999993</v>
      </c>
      <c r="T21" s="220"/>
    </row>
    <row r="22" spans="2:20" s="46" customFormat="1" ht="12.75">
      <c r="B22" s="95" t="s">
        <v>58</v>
      </c>
      <c r="C22" s="230">
        <v>25.1</v>
      </c>
      <c r="D22" s="230">
        <v>23</v>
      </c>
      <c r="E22" s="230">
        <v>28.1</v>
      </c>
      <c r="F22" s="230">
        <v>13.7</v>
      </c>
      <c r="G22" s="230">
        <v>9.9</v>
      </c>
      <c r="H22" s="230">
        <v>24.5</v>
      </c>
      <c r="I22" s="230">
        <v>11.4</v>
      </c>
      <c r="O22" s="221">
        <f>+C22-D22</f>
        <v>2.1000000000000014</v>
      </c>
      <c r="P22" s="221">
        <f>+C22-E22</f>
        <v>-3</v>
      </c>
      <c r="Q22" s="221">
        <f>+C22-H22</f>
        <v>0.6000000000000014</v>
      </c>
      <c r="R22" s="221">
        <f>+D22+E22</f>
        <v>51.1</v>
      </c>
      <c r="S22" s="221">
        <f>+E22-D22</f>
        <v>5.100000000000001</v>
      </c>
      <c r="T22" s="220"/>
    </row>
    <row r="23" spans="2:20" s="46" customFormat="1" ht="12.75">
      <c r="B23" s="95" t="s">
        <v>59</v>
      </c>
      <c r="C23" s="230">
        <v>6.5</v>
      </c>
      <c r="D23" s="230">
        <v>1.5</v>
      </c>
      <c r="E23" s="230">
        <v>2.6</v>
      </c>
      <c r="F23" s="230">
        <v>0</v>
      </c>
      <c r="G23" s="230">
        <v>0.4</v>
      </c>
      <c r="H23" s="230">
        <v>1.4</v>
      </c>
      <c r="I23" s="230">
        <v>1</v>
      </c>
      <c r="O23" s="221">
        <f>+C23-D23</f>
        <v>5</v>
      </c>
      <c r="P23" s="221">
        <f>+C23-E23</f>
        <v>3.9</v>
      </c>
      <c r="Q23" s="221">
        <f>+C23-H23</f>
        <v>5.1</v>
      </c>
      <c r="R23" s="221">
        <f>+D23+E23</f>
        <v>4.1</v>
      </c>
      <c r="S23" s="221">
        <f>+E23-D23</f>
        <v>1.1</v>
      </c>
      <c r="T23" s="220"/>
    </row>
    <row r="24" spans="2:20" s="46" customFormat="1" ht="12.75">
      <c r="B24" s="95" t="s">
        <v>43</v>
      </c>
      <c r="C24" s="230">
        <v>47.1</v>
      </c>
      <c r="D24" s="230">
        <v>24.7</v>
      </c>
      <c r="E24" s="230">
        <v>28.7</v>
      </c>
      <c r="F24" s="230">
        <v>13</v>
      </c>
      <c r="G24" s="230">
        <v>20.1</v>
      </c>
      <c r="H24" s="230">
        <v>38.3</v>
      </c>
      <c r="I24" s="230">
        <v>18.2</v>
      </c>
      <c r="O24" s="221">
        <f>+C24-D24</f>
        <v>22.400000000000002</v>
      </c>
      <c r="P24" s="221">
        <f>+C24-E24</f>
        <v>18.400000000000002</v>
      </c>
      <c r="Q24" s="221">
        <f>+C24-H24</f>
        <v>8.800000000000004</v>
      </c>
      <c r="R24" s="221">
        <f>+D24+E24</f>
        <v>53.4</v>
      </c>
      <c r="S24" s="221">
        <f>+E24-D24</f>
        <v>4</v>
      </c>
      <c r="T24" s="220"/>
    </row>
    <row r="25" spans="2:20" s="46" customFormat="1" ht="12.75">
      <c r="B25" s="95" t="s">
        <v>60</v>
      </c>
      <c r="C25" s="230">
        <v>42.2</v>
      </c>
      <c r="D25" s="230">
        <v>12.5</v>
      </c>
      <c r="E25" s="230">
        <v>16.6</v>
      </c>
      <c r="F25" s="230">
        <v>6.6</v>
      </c>
      <c r="G25" s="230">
        <v>5.3</v>
      </c>
      <c r="H25" s="230">
        <v>17.9</v>
      </c>
      <c r="I25" s="230">
        <v>6.7</v>
      </c>
      <c r="O25" s="221">
        <f>+C25-D25</f>
        <v>29.700000000000003</v>
      </c>
      <c r="P25" s="221">
        <f>+C25-E25</f>
        <v>25.6</v>
      </c>
      <c r="Q25" s="221">
        <f>+C25-H25</f>
        <v>24.300000000000004</v>
      </c>
      <c r="R25" s="221">
        <f>+D25+E25</f>
        <v>29.1</v>
      </c>
      <c r="S25" s="221">
        <f>+E25-D25</f>
        <v>4.100000000000001</v>
      </c>
      <c r="T25" s="220"/>
    </row>
    <row r="26" spans="2:20" s="46" customFormat="1" ht="12.75">
      <c r="B26" s="95" t="s">
        <v>61</v>
      </c>
      <c r="C26" s="230">
        <v>13.9</v>
      </c>
      <c r="D26" s="230">
        <v>6.2</v>
      </c>
      <c r="E26" s="230">
        <v>6</v>
      </c>
      <c r="F26" s="230">
        <v>0.4</v>
      </c>
      <c r="G26" s="230">
        <v>1.2</v>
      </c>
      <c r="H26" s="230">
        <v>1.4</v>
      </c>
      <c r="I26" s="230">
        <v>1.7</v>
      </c>
      <c r="O26" s="221">
        <f>+C26-D26</f>
        <v>7.7</v>
      </c>
      <c r="P26" s="221">
        <f>+C26-E26</f>
        <v>7.9</v>
      </c>
      <c r="Q26" s="221">
        <f>+C26-H26</f>
        <v>12.5</v>
      </c>
      <c r="R26" s="221">
        <f>+D26+E26</f>
        <v>12.2</v>
      </c>
      <c r="S26" s="221">
        <f>+E26-D26</f>
        <v>-0.20000000000000018</v>
      </c>
      <c r="T26" s="220"/>
    </row>
    <row r="27" spans="2:20" s="46" customFormat="1" ht="12.75">
      <c r="B27" s="95" t="s">
        <v>44</v>
      </c>
      <c r="C27" s="230">
        <v>13.9</v>
      </c>
      <c r="D27" s="230">
        <v>7.1</v>
      </c>
      <c r="E27" s="230">
        <v>6.5</v>
      </c>
      <c r="F27" s="230">
        <v>1.3</v>
      </c>
      <c r="G27" s="230">
        <v>2.7</v>
      </c>
      <c r="H27" s="230">
        <v>6.7</v>
      </c>
      <c r="I27" s="230">
        <v>2</v>
      </c>
      <c r="O27" s="221">
        <f>+C27-D27</f>
        <v>6.800000000000001</v>
      </c>
      <c r="P27" s="221">
        <f>+C27-E27</f>
        <v>7.4</v>
      </c>
      <c r="Q27" s="221">
        <f>+C27-H27</f>
        <v>7.2</v>
      </c>
      <c r="R27" s="221">
        <f>+D27+E27</f>
        <v>13.6</v>
      </c>
      <c r="S27" s="221">
        <f>+E27-D27</f>
        <v>-0.5999999999999996</v>
      </c>
      <c r="T27" s="220"/>
    </row>
    <row r="28" spans="2:20" s="46" customFormat="1" ht="12.75">
      <c r="B28" s="95" t="s">
        <v>62</v>
      </c>
      <c r="C28" s="230">
        <v>21.5</v>
      </c>
      <c r="D28" s="230">
        <v>15.1</v>
      </c>
      <c r="E28" s="230">
        <v>22.1</v>
      </c>
      <c r="F28" s="230">
        <v>9</v>
      </c>
      <c r="G28" s="230">
        <v>5.9</v>
      </c>
      <c r="H28" s="230">
        <v>13.8</v>
      </c>
      <c r="I28" s="230">
        <v>10.1</v>
      </c>
      <c r="O28" s="221">
        <f>+C28-D28</f>
        <v>6.4</v>
      </c>
      <c r="P28" s="221">
        <f>+C28-E28</f>
        <v>-0.6000000000000014</v>
      </c>
      <c r="Q28" s="221">
        <f>+C28-H28</f>
        <v>7.699999999999999</v>
      </c>
      <c r="R28" s="221">
        <f>+D28+E28</f>
        <v>37.2</v>
      </c>
      <c r="S28" s="221">
        <f>+E28-D28</f>
        <v>7.000000000000002</v>
      </c>
      <c r="T28" s="220"/>
    </row>
    <row r="29" spans="2:20" s="46" customFormat="1" ht="12.75">
      <c r="B29" s="95" t="s">
        <v>41</v>
      </c>
      <c r="C29" s="230">
        <v>17.9</v>
      </c>
      <c r="D29" s="230">
        <v>14.2</v>
      </c>
      <c r="E29" s="230">
        <v>17.8</v>
      </c>
      <c r="F29" s="230">
        <v>7.9</v>
      </c>
      <c r="G29" s="230">
        <v>7</v>
      </c>
      <c r="H29" s="230">
        <v>22.6</v>
      </c>
      <c r="I29" s="230">
        <v>8.7</v>
      </c>
      <c r="O29" s="221">
        <f>+C29-D29</f>
        <v>3.6999999999999993</v>
      </c>
      <c r="P29" s="221">
        <f>+C29-E29</f>
        <v>0.09999999999999787</v>
      </c>
      <c r="Q29" s="221">
        <f>+C29-H29</f>
        <v>-4.700000000000003</v>
      </c>
      <c r="R29" s="221">
        <f>+D29+E29</f>
        <v>32</v>
      </c>
      <c r="S29" s="221">
        <f>+E29-D29</f>
        <v>3.6000000000000014</v>
      </c>
      <c r="T29" s="220"/>
    </row>
    <row r="30" spans="2:20" s="46" customFormat="1" ht="12.75">
      <c r="B30" s="95" t="s">
        <v>64</v>
      </c>
      <c r="C30" s="230">
        <v>42.7</v>
      </c>
      <c r="D30" s="230">
        <v>33.9</v>
      </c>
      <c r="E30" s="230">
        <v>36.3</v>
      </c>
      <c r="F30" s="230">
        <v>20.2</v>
      </c>
      <c r="G30" s="230">
        <v>15.9</v>
      </c>
      <c r="H30" s="230">
        <v>34.2</v>
      </c>
      <c r="I30" s="230">
        <v>19.9</v>
      </c>
      <c r="O30" s="221">
        <f>+C30-D30</f>
        <v>8.800000000000004</v>
      </c>
      <c r="P30" s="221">
        <f>+C30-E30</f>
        <v>6.400000000000006</v>
      </c>
      <c r="Q30" s="221">
        <f>+C30-H30</f>
        <v>8.5</v>
      </c>
      <c r="R30" s="221">
        <f>+D30+E30</f>
        <v>70.19999999999999</v>
      </c>
      <c r="S30" s="221">
        <f>+E30-D30</f>
        <v>2.3999999999999986</v>
      </c>
      <c r="T30" s="220"/>
    </row>
    <row r="31" spans="2:20" s="46" customFormat="1" ht="12.75">
      <c r="B31" s="95" t="s">
        <v>67</v>
      </c>
      <c r="C31" s="230">
        <v>15.4</v>
      </c>
      <c r="D31" s="230">
        <v>13.4</v>
      </c>
      <c r="E31" s="230">
        <v>15.6</v>
      </c>
      <c r="F31" s="230">
        <v>5.1</v>
      </c>
      <c r="G31" s="230">
        <v>4.5</v>
      </c>
      <c r="H31" s="230">
        <v>5.2</v>
      </c>
      <c r="I31" s="230">
        <v>6.4</v>
      </c>
      <c r="O31" s="221">
        <f>+C31-D31</f>
        <v>2</v>
      </c>
      <c r="P31" s="221">
        <f>+C31-E31</f>
        <v>-0.1999999999999993</v>
      </c>
      <c r="Q31" s="221">
        <f>+C31-H31</f>
        <v>10.2</v>
      </c>
      <c r="R31" s="221">
        <f>+D31+E31</f>
        <v>29</v>
      </c>
      <c r="S31" s="221">
        <f>+E31-D31</f>
        <v>2.1999999999999993</v>
      </c>
      <c r="T31" s="220"/>
    </row>
    <row r="32" spans="2:20" s="46" customFormat="1" ht="12.75">
      <c r="B32" s="95" t="s">
        <v>65</v>
      </c>
      <c r="C32" s="230">
        <v>17.2</v>
      </c>
      <c r="D32" s="230">
        <v>14.9</v>
      </c>
      <c r="E32" s="230">
        <v>15.2</v>
      </c>
      <c r="F32" s="230">
        <v>7.3</v>
      </c>
      <c r="G32" s="230">
        <v>7</v>
      </c>
      <c r="H32" s="230">
        <v>18.6</v>
      </c>
      <c r="I32" s="230">
        <v>7.5</v>
      </c>
      <c r="O32" s="221">
        <f>+C32-D32</f>
        <v>2.299999999999999</v>
      </c>
      <c r="P32" s="221">
        <f>+C32-E32</f>
        <v>2</v>
      </c>
      <c r="Q32" s="221">
        <f>+C32-H32</f>
        <v>-1.4000000000000021</v>
      </c>
      <c r="R32" s="221">
        <f>+D32+E32</f>
        <v>30.1</v>
      </c>
      <c r="S32" s="221">
        <f>+E32-D32</f>
        <v>0.29999999999999893</v>
      </c>
      <c r="T32" s="220"/>
    </row>
    <row r="33" spans="2:20" s="46" customFormat="1" ht="12.75">
      <c r="B33" s="95" t="s">
        <v>52</v>
      </c>
      <c r="C33" s="230">
        <v>7.6</v>
      </c>
      <c r="D33" s="230">
        <v>6.3</v>
      </c>
      <c r="E33" s="230">
        <v>8.1</v>
      </c>
      <c r="F33" s="230">
        <v>0.6</v>
      </c>
      <c r="G33" s="230">
        <v>1.4</v>
      </c>
      <c r="H33" s="230">
        <v>1.5</v>
      </c>
      <c r="I33" s="230">
        <v>1.4</v>
      </c>
      <c r="O33" s="221">
        <f>+C33-D33</f>
        <v>1.2999999999999998</v>
      </c>
      <c r="P33" s="221">
        <f>+C33-E33</f>
        <v>-0.5</v>
      </c>
      <c r="Q33" s="221">
        <f>+C33-H33</f>
        <v>6.1</v>
      </c>
      <c r="R33" s="221">
        <f>+D33+E33</f>
        <v>14.399999999999999</v>
      </c>
      <c r="S33" s="221">
        <f>+E33-D33</f>
        <v>1.7999999999999998</v>
      </c>
      <c r="T33" s="220"/>
    </row>
    <row r="34" spans="2:20" s="46" customFormat="1" ht="12.75">
      <c r="B34" s="95" t="s">
        <v>69</v>
      </c>
      <c r="C34" s="230">
        <v>0.9</v>
      </c>
      <c r="D34" s="230">
        <v>0.9</v>
      </c>
      <c r="E34" s="230">
        <v>1.5</v>
      </c>
      <c r="F34" s="230">
        <v>0.1</v>
      </c>
      <c r="G34" s="230">
        <v>0.4</v>
      </c>
      <c r="H34" s="230">
        <v>1.9</v>
      </c>
      <c r="I34" s="230">
        <v>0.1</v>
      </c>
      <c r="O34" s="221">
        <f>+C34-D34</f>
        <v>0</v>
      </c>
      <c r="P34" s="221">
        <f>+C34-E34</f>
        <v>-0.6</v>
      </c>
      <c r="Q34" s="221">
        <f>+C34-H34</f>
        <v>-0.9999999999999999</v>
      </c>
      <c r="R34" s="221">
        <f>+D34+E34</f>
        <v>2.4</v>
      </c>
      <c r="S34" s="221">
        <f>+E34-D34</f>
        <v>0.6</v>
      </c>
      <c r="T34" s="220"/>
    </row>
    <row r="35" spans="2:20" s="46" customFormat="1" ht="12.75">
      <c r="B35" s="96" t="s">
        <v>70</v>
      </c>
      <c r="C35" s="232">
        <v>25.3</v>
      </c>
      <c r="D35" s="232">
        <v>8.3</v>
      </c>
      <c r="E35" s="232">
        <v>13.3</v>
      </c>
      <c r="F35" s="232">
        <v>0.7</v>
      </c>
      <c r="G35" s="232">
        <v>4.7</v>
      </c>
      <c r="H35" s="232">
        <v>10.2</v>
      </c>
      <c r="I35" s="232">
        <v>3.5</v>
      </c>
      <c r="O35" s="221">
        <f>+C35-D35</f>
        <v>17</v>
      </c>
      <c r="P35" s="221">
        <f>+C35-E35</f>
        <v>12</v>
      </c>
      <c r="Q35" s="221">
        <f>+C35-H35</f>
        <v>15.100000000000001</v>
      </c>
      <c r="R35" s="221">
        <f>+D35+E35</f>
        <v>21.6</v>
      </c>
      <c r="S35" s="221">
        <f>+E35-D35</f>
        <v>5</v>
      </c>
      <c r="T35" s="220"/>
    </row>
    <row r="36" spans="1:20" s="46" customFormat="1" ht="12.75">
      <c r="A36" s="29"/>
      <c r="B36" s="182" t="s">
        <v>73</v>
      </c>
      <c r="C36" s="233">
        <v>4.5</v>
      </c>
      <c r="D36" s="233">
        <v>5.4</v>
      </c>
      <c r="E36" s="233">
        <v>3.1</v>
      </c>
      <c r="F36" s="233">
        <v>0.2</v>
      </c>
      <c r="G36" s="233">
        <v>0.2</v>
      </c>
      <c r="H36" s="233">
        <v>1.4</v>
      </c>
      <c r="I36" s="233">
        <v>0.3</v>
      </c>
      <c r="O36" s="221">
        <f>+C36-D36</f>
        <v>-0.9000000000000004</v>
      </c>
      <c r="P36" s="221">
        <f>+C36-E36</f>
        <v>1.4</v>
      </c>
      <c r="Q36" s="221">
        <f>+C36-H36</f>
        <v>3.1</v>
      </c>
      <c r="R36" s="221">
        <f>+D36+E36</f>
        <v>8.5</v>
      </c>
      <c r="S36" s="221">
        <f>+E36-D36</f>
        <v>-2.3000000000000003</v>
      </c>
      <c r="T36" s="220"/>
    </row>
    <row r="37" spans="1:20" s="46" customFormat="1" ht="12.75">
      <c r="A37" s="29"/>
      <c r="B37" s="95" t="s">
        <v>72</v>
      </c>
      <c r="C37" s="230">
        <v>6.1</v>
      </c>
      <c r="D37" s="230">
        <v>2.4</v>
      </c>
      <c r="E37" s="230">
        <v>3.5</v>
      </c>
      <c r="F37" s="230">
        <v>0</v>
      </c>
      <c r="G37" s="230">
        <v>0.7</v>
      </c>
      <c r="H37" s="230">
        <v>0.3</v>
      </c>
      <c r="I37" s="230">
        <v>0.4</v>
      </c>
      <c r="O37" s="221">
        <f>+C37-D37</f>
        <v>3.6999999999999997</v>
      </c>
      <c r="P37" s="221">
        <f>+C37-E37</f>
        <v>2.5999999999999996</v>
      </c>
      <c r="Q37" s="221">
        <f>+C37-H37</f>
        <v>5.8</v>
      </c>
      <c r="R37" s="221">
        <f>+D37+E37</f>
        <v>5.9</v>
      </c>
      <c r="S37" s="221">
        <f>+E37-D37</f>
        <v>1.1</v>
      </c>
      <c r="T37" s="220"/>
    </row>
    <row r="38" spans="1:20" s="46" customFormat="1" ht="12.75">
      <c r="A38" s="29"/>
      <c r="B38" s="96" t="s">
        <v>71</v>
      </c>
      <c r="C38" s="232">
        <v>2.6</v>
      </c>
      <c r="D38" s="232">
        <v>1.3</v>
      </c>
      <c r="E38" s="232">
        <v>3.9</v>
      </c>
      <c r="F38" s="232">
        <v>0.3</v>
      </c>
      <c r="G38" s="232">
        <v>1</v>
      </c>
      <c r="H38" s="232">
        <v>3.9</v>
      </c>
      <c r="I38" s="232">
        <v>0.5</v>
      </c>
      <c r="O38" s="220"/>
      <c r="P38" s="220"/>
      <c r="Q38" s="220"/>
      <c r="R38" s="220"/>
      <c r="S38" s="220"/>
      <c r="T38" s="220"/>
    </row>
    <row r="39" spans="1:20" s="46" customFormat="1" ht="12.75">
      <c r="A39" s="29"/>
      <c r="B39" s="182" t="s">
        <v>176</v>
      </c>
      <c r="C39" s="233">
        <v>48.2</v>
      </c>
      <c r="D39" s="233">
        <v>47.3</v>
      </c>
      <c r="E39" s="233">
        <v>46.1</v>
      </c>
      <c r="F39" s="233">
        <v>34.3</v>
      </c>
      <c r="G39" s="233">
        <v>29.5</v>
      </c>
      <c r="H39" s="233">
        <v>59.9</v>
      </c>
      <c r="I39" s="233">
        <v>37.3</v>
      </c>
      <c r="O39" s="220"/>
      <c r="P39" s="220"/>
      <c r="Q39" s="220"/>
      <c r="R39" s="220"/>
      <c r="S39" s="220"/>
      <c r="T39" s="220"/>
    </row>
    <row r="40" spans="1:20" s="29" customFormat="1" ht="12.75">
      <c r="A40" s="79"/>
      <c r="B40" s="96" t="s">
        <v>39</v>
      </c>
      <c r="C40" s="232">
        <v>43.8</v>
      </c>
      <c r="D40" s="232">
        <v>38.6</v>
      </c>
      <c r="E40" s="232">
        <v>38.9</v>
      </c>
      <c r="F40" s="232">
        <v>28.6</v>
      </c>
      <c r="G40" s="232">
        <v>22.9</v>
      </c>
      <c r="H40" s="232">
        <v>26.8</v>
      </c>
      <c r="I40" s="232">
        <v>28.2</v>
      </c>
      <c r="O40" s="222"/>
      <c r="P40" s="220"/>
      <c r="Q40" s="220"/>
      <c r="R40" s="220"/>
      <c r="S40" s="220"/>
      <c r="T40" s="222"/>
    </row>
    <row r="41" spans="3:19" s="29" customFormat="1" ht="12.75">
      <c r="C41" s="41"/>
      <c r="D41" s="41"/>
      <c r="E41" s="41"/>
      <c r="F41" s="41"/>
      <c r="G41" s="41"/>
      <c r="H41" s="41"/>
      <c r="I41" s="41"/>
      <c r="K41" s="46"/>
      <c r="L41" s="46"/>
      <c r="M41" s="46"/>
      <c r="N41" s="46"/>
      <c r="O41" s="46"/>
      <c r="P41" s="46"/>
      <c r="Q41" s="46"/>
      <c r="R41" s="46"/>
      <c r="S41" s="46"/>
    </row>
    <row r="42" spans="2:19" s="29" customFormat="1" ht="12.75">
      <c r="B42" s="36" t="s">
        <v>31</v>
      </c>
      <c r="D42" s="41"/>
      <c r="E42" s="41"/>
      <c r="F42" s="41"/>
      <c r="G42" s="41"/>
      <c r="H42" s="41"/>
      <c r="I42" s="41"/>
      <c r="J42" s="47" t="s">
        <v>3</v>
      </c>
      <c r="K42" s="46"/>
      <c r="L42" s="46"/>
      <c r="M42" s="46"/>
      <c r="N42" s="46"/>
      <c r="O42" s="46"/>
      <c r="P42" s="46"/>
      <c r="Q42" s="46"/>
      <c r="R42" s="46"/>
      <c r="S42" s="46"/>
    </row>
    <row r="43" spans="4:10" s="29" customFormat="1" ht="12.75">
      <c r="D43" s="41"/>
      <c r="E43" s="41"/>
      <c r="F43" s="41"/>
      <c r="G43" s="41"/>
      <c r="H43" s="41"/>
      <c r="I43" s="41"/>
      <c r="J43" s="47"/>
    </row>
    <row r="44" spans="3:9" ht="12.75">
      <c r="C44" s="41"/>
      <c r="D44" s="41"/>
      <c r="E44" s="41"/>
      <c r="F44" s="41"/>
      <c r="G44" s="41"/>
      <c r="H44" s="41"/>
      <c r="I44" s="41"/>
    </row>
    <row r="45" spans="2:8" ht="12.75">
      <c r="B45" s="14"/>
      <c r="C45" s="82"/>
      <c r="D45" s="82"/>
      <c r="F45" s="82"/>
      <c r="G45" s="82"/>
      <c r="H45" s="82"/>
    </row>
    <row r="55" ht="12.75">
      <c r="B55" s="219" t="s">
        <v>7</v>
      </c>
    </row>
    <row r="56" spans="2:8" ht="12.75">
      <c r="B56" s="79" t="s">
        <v>183</v>
      </c>
      <c r="C56" s="82"/>
      <c r="D56" s="82"/>
      <c r="E56" s="82"/>
      <c r="F56" s="82"/>
      <c r="G56" s="82"/>
      <c r="H56" s="82"/>
    </row>
    <row r="57" spans="3:8" ht="12.75">
      <c r="C57" s="82"/>
      <c r="D57" s="82"/>
      <c r="E57" s="82"/>
      <c r="F57" s="82"/>
      <c r="G57" s="82"/>
      <c r="H57" s="82"/>
    </row>
    <row r="58" ht="12.75">
      <c r="I58" s="79"/>
    </row>
    <row r="59" ht="12.75">
      <c r="I59" s="79"/>
    </row>
    <row r="60" spans="3:8" ht="12.75">
      <c r="C60" s="34"/>
      <c r="D60" s="82"/>
      <c r="E60" s="82"/>
      <c r="F60" s="82"/>
      <c r="G60" s="82"/>
      <c r="H60" s="82"/>
    </row>
    <row r="61" spans="3:8" ht="12.75">
      <c r="C61" s="82"/>
      <c r="D61" s="82"/>
      <c r="E61" s="82"/>
      <c r="F61" s="82"/>
      <c r="G61" s="82"/>
      <c r="H61" s="82"/>
    </row>
    <row r="62" spans="3:8" ht="12.75">
      <c r="C62" s="82"/>
      <c r="D62" s="82"/>
      <c r="E62" s="82"/>
      <c r="F62" s="82"/>
      <c r="G62" s="82"/>
      <c r="H62" s="82"/>
    </row>
    <row r="63" spans="1:18" ht="12.75">
      <c r="A63" s="83"/>
      <c r="B63" s="204" t="s">
        <v>146</v>
      </c>
      <c r="C63" s="186"/>
      <c r="D63" s="186"/>
      <c r="E63" s="186"/>
      <c r="F63" s="186"/>
      <c r="G63" s="186"/>
      <c r="H63" s="186"/>
      <c r="I63" s="186"/>
      <c r="K63" s="204" t="s">
        <v>146</v>
      </c>
      <c r="L63" s="186"/>
      <c r="M63" s="186"/>
      <c r="N63" s="186"/>
      <c r="O63" s="186"/>
      <c r="P63" s="186"/>
      <c r="Q63" s="186"/>
      <c r="R63" s="186"/>
    </row>
    <row r="64" spans="1:18" ht="12.75">
      <c r="A64" s="84"/>
      <c r="B64" s="178"/>
      <c r="C64" s="178"/>
      <c r="D64" s="178"/>
      <c r="E64" s="178"/>
      <c r="F64" s="178"/>
      <c r="G64" s="178"/>
      <c r="H64" s="178"/>
      <c r="I64" s="179"/>
      <c r="K64" s="178"/>
      <c r="L64" s="178"/>
      <c r="M64" s="178"/>
      <c r="N64" s="178"/>
      <c r="O64" s="178"/>
      <c r="P64" s="178"/>
      <c r="Q64" s="178"/>
      <c r="R64" s="178"/>
    </row>
    <row r="65" spans="1:18" ht="12.75">
      <c r="A65" s="84"/>
      <c r="B65" s="204" t="s">
        <v>82</v>
      </c>
      <c r="C65" s="205">
        <v>42502.50827546296</v>
      </c>
      <c r="D65" s="186"/>
      <c r="E65" s="186"/>
      <c r="F65" s="186"/>
      <c r="G65" s="186"/>
      <c r="H65" s="186"/>
      <c r="I65" s="186"/>
      <c r="K65" s="204" t="s">
        <v>82</v>
      </c>
      <c r="L65" s="205">
        <v>42502.50827546296</v>
      </c>
      <c r="M65" s="186"/>
      <c r="N65" s="186"/>
      <c r="O65" s="186"/>
      <c r="P65" s="186"/>
      <c r="Q65" s="186"/>
      <c r="R65" s="186"/>
    </row>
    <row r="66" spans="2:18" ht="12.75">
      <c r="B66" s="204" t="s">
        <v>83</v>
      </c>
      <c r="C66" s="205">
        <v>42510.6427815162</v>
      </c>
      <c r="D66" s="186"/>
      <c r="E66" s="186"/>
      <c r="F66" s="186"/>
      <c r="G66" s="186"/>
      <c r="H66" s="186"/>
      <c r="I66" s="186"/>
      <c r="K66" s="204" t="s">
        <v>83</v>
      </c>
      <c r="L66" s="205">
        <v>42510.6427815162</v>
      </c>
      <c r="M66" s="186"/>
      <c r="N66" s="186"/>
      <c r="O66" s="186"/>
      <c r="P66" s="186"/>
      <c r="Q66" s="186"/>
      <c r="R66" s="186"/>
    </row>
    <row r="67" spans="1:18" ht="12.75">
      <c r="A67" s="85"/>
      <c r="B67" s="204" t="s">
        <v>84</v>
      </c>
      <c r="C67" s="204" t="s">
        <v>85</v>
      </c>
      <c r="D67" s="186"/>
      <c r="E67" s="186"/>
      <c r="F67" s="186"/>
      <c r="G67" s="186"/>
      <c r="H67" s="186"/>
      <c r="I67" s="186"/>
      <c r="K67" s="204" t="s">
        <v>84</v>
      </c>
      <c r="L67" s="204" t="s">
        <v>85</v>
      </c>
      <c r="M67" s="186"/>
      <c r="N67" s="186"/>
      <c r="O67" s="186"/>
      <c r="P67" s="186"/>
      <c r="Q67" s="186"/>
      <c r="R67" s="186"/>
    </row>
    <row r="68" spans="2:18" ht="12.75">
      <c r="B68" s="178"/>
      <c r="C68" s="178"/>
      <c r="D68" s="178"/>
      <c r="E68" s="178"/>
      <c r="F68" s="178"/>
      <c r="G68" s="178"/>
      <c r="H68" s="178"/>
      <c r="I68" s="179"/>
      <c r="K68" s="178"/>
      <c r="L68" s="178"/>
      <c r="M68" s="178"/>
      <c r="N68" s="178"/>
      <c r="O68" s="178"/>
      <c r="P68" s="178"/>
      <c r="Q68" s="178"/>
      <c r="R68" s="178"/>
    </row>
    <row r="69" spans="2:18" ht="12.75">
      <c r="B69" s="204" t="s">
        <v>147</v>
      </c>
      <c r="C69" s="204" t="s">
        <v>89</v>
      </c>
      <c r="D69" s="186"/>
      <c r="E69" s="186"/>
      <c r="F69" s="186"/>
      <c r="G69" s="186"/>
      <c r="H69" s="186"/>
      <c r="I69" s="186"/>
      <c r="K69" s="204" t="s">
        <v>147</v>
      </c>
      <c r="L69" s="204" t="s">
        <v>89</v>
      </c>
      <c r="M69" s="186"/>
      <c r="N69" s="186"/>
      <c r="O69" s="186"/>
      <c r="P69" s="186"/>
      <c r="Q69" s="186"/>
      <c r="R69" s="186"/>
    </row>
    <row r="70" spans="2:18" ht="12.75">
      <c r="B70" s="204" t="s">
        <v>148</v>
      </c>
      <c r="C70" s="204" t="s">
        <v>103</v>
      </c>
      <c r="D70" s="186"/>
      <c r="E70" s="186"/>
      <c r="F70" s="186"/>
      <c r="G70" s="186"/>
      <c r="H70" s="186"/>
      <c r="I70" s="186"/>
      <c r="K70" s="204" t="s">
        <v>148</v>
      </c>
      <c r="L70" s="204" t="s">
        <v>103</v>
      </c>
      <c r="M70" s="186"/>
      <c r="N70" s="186"/>
      <c r="O70" s="186"/>
      <c r="P70" s="186"/>
      <c r="Q70" s="186"/>
      <c r="R70" s="186"/>
    </row>
    <row r="71" spans="2:18" ht="12.75">
      <c r="B71" s="178"/>
      <c r="C71" s="178"/>
      <c r="D71" s="178"/>
      <c r="E71" s="178"/>
      <c r="F71" s="178"/>
      <c r="G71" s="178"/>
      <c r="H71" s="178"/>
      <c r="I71" s="179"/>
      <c r="K71" s="178"/>
      <c r="L71" s="178"/>
      <c r="M71" s="178"/>
      <c r="N71" s="178"/>
      <c r="O71" s="178"/>
      <c r="P71" s="178"/>
      <c r="Q71" s="178"/>
      <c r="R71" s="178"/>
    </row>
    <row r="72" spans="2:18" ht="12.75">
      <c r="B72" s="206" t="s">
        <v>149</v>
      </c>
      <c r="C72" s="206" t="s">
        <v>10</v>
      </c>
      <c r="D72" s="206" t="s">
        <v>8</v>
      </c>
      <c r="E72" s="206" t="s">
        <v>9</v>
      </c>
      <c r="F72" s="206" t="s">
        <v>17</v>
      </c>
      <c r="G72" s="206" t="s">
        <v>11</v>
      </c>
      <c r="H72" s="206" t="s">
        <v>1</v>
      </c>
      <c r="I72" s="206" t="s">
        <v>2</v>
      </c>
      <c r="K72" s="206" t="s">
        <v>149</v>
      </c>
      <c r="L72" s="206" t="s">
        <v>10</v>
      </c>
      <c r="M72" s="206" t="s">
        <v>8</v>
      </c>
      <c r="N72" s="206" t="s">
        <v>9</v>
      </c>
      <c r="O72" s="206" t="s">
        <v>17</v>
      </c>
      <c r="P72" s="206" t="s">
        <v>11</v>
      </c>
      <c r="Q72" s="206" t="s">
        <v>1</v>
      </c>
      <c r="R72" s="206" t="s">
        <v>2</v>
      </c>
    </row>
    <row r="73" spans="2:18" ht="12.75">
      <c r="B73" s="206" t="s">
        <v>96</v>
      </c>
      <c r="C73" s="209">
        <v>19.1</v>
      </c>
      <c r="D73" s="209">
        <v>11.4</v>
      </c>
      <c r="E73" s="209">
        <v>12.4</v>
      </c>
      <c r="F73" s="209">
        <v>4.3</v>
      </c>
      <c r="G73" s="209">
        <v>6.4</v>
      </c>
      <c r="H73" s="209">
        <v>11.3</v>
      </c>
      <c r="I73" s="209">
        <v>6.6</v>
      </c>
      <c r="K73" s="206" t="s">
        <v>96</v>
      </c>
      <c r="L73" s="206" t="s">
        <v>104</v>
      </c>
      <c r="M73" s="206" t="s">
        <v>104</v>
      </c>
      <c r="N73" s="206" t="s">
        <v>104</v>
      </c>
      <c r="O73" s="206" t="s">
        <v>104</v>
      </c>
      <c r="P73" s="206" t="s">
        <v>104</v>
      </c>
      <c r="Q73" s="206" t="s">
        <v>104</v>
      </c>
      <c r="R73" s="206" t="s">
        <v>104</v>
      </c>
    </row>
    <row r="74" spans="2:18" ht="12.75">
      <c r="B74" s="206" t="s">
        <v>141</v>
      </c>
      <c r="C74" s="209">
        <v>16.3</v>
      </c>
      <c r="D74" s="209">
        <v>10.1</v>
      </c>
      <c r="E74" s="209">
        <v>10.9</v>
      </c>
      <c r="F74" s="209">
        <v>3.2</v>
      </c>
      <c r="G74" s="209">
        <v>5.3</v>
      </c>
      <c r="H74" s="209">
        <v>9</v>
      </c>
      <c r="I74" s="209">
        <v>5.3</v>
      </c>
      <c r="K74" s="206" t="s">
        <v>141</v>
      </c>
      <c r="L74" s="206" t="s">
        <v>104</v>
      </c>
      <c r="M74" s="206" t="s">
        <v>104</v>
      </c>
      <c r="N74" s="206" t="s">
        <v>104</v>
      </c>
      <c r="O74" s="206" t="s">
        <v>104</v>
      </c>
      <c r="P74" s="206" t="s">
        <v>104</v>
      </c>
      <c r="Q74" s="206" t="s">
        <v>104</v>
      </c>
      <c r="R74" s="206" t="s">
        <v>104</v>
      </c>
    </row>
    <row r="75" spans="2:18" ht="12.75">
      <c r="B75" s="206" t="s">
        <v>45</v>
      </c>
      <c r="C75" s="209">
        <v>17.1</v>
      </c>
      <c r="D75" s="209">
        <v>8.7</v>
      </c>
      <c r="E75" s="209">
        <v>12.2</v>
      </c>
      <c r="F75" s="209">
        <v>1.2</v>
      </c>
      <c r="G75" s="209">
        <v>3.9</v>
      </c>
      <c r="H75" s="209">
        <v>6</v>
      </c>
      <c r="I75" s="209">
        <v>3</v>
      </c>
      <c r="K75" s="206" t="s">
        <v>45</v>
      </c>
      <c r="L75" s="206" t="s">
        <v>104</v>
      </c>
      <c r="M75" s="206" t="s">
        <v>104</v>
      </c>
      <c r="N75" s="206" t="s">
        <v>104</v>
      </c>
      <c r="O75" s="206" t="s">
        <v>104</v>
      </c>
      <c r="P75" s="206" t="s">
        <v>104</v>
      </c>
      <c r="Q75" s="206" t="s">
        <v>104</v>
      </c>
      <c r="R75" s="206" t="s">
        <v>104</v>
      </c>
    </row>
    <row r="76" spans="2:18" ht="12.75">
      <c r="B76" s="206" t="s">
        <v>46</v>
      </c>
      <c r="C76" s="209">
        <v>59.4</v>
      </c>
      <c r="D76" s="209">
        <v>60.7</v>
      </c>
      <c r="E76" s="209">
        <v>44.7</v>
      </c>
      <c r="F76" s="209">
        <v>40.3</v>
      </c>
      <c r="G76" s="209">
        <v>29.5</v>
      </c>
      <c r="H76" s="209">
        <v>89.3</v>
      </c>
      <c r="I76" s="209">
        <v>29.2</v>
      </c>
      <c r="K76" s="206" t="s">
        <v>46</v>
      </c>
      <c r="L76" s="206" t="s">
        <v>105</v>
      </c>
      <c r="M76" s="206" t="s">
        <v>105</v>
      </c>
      <c r="N76" s="206" t="s">
        <v>105</v>
      </c>
      <c r="O76" s="206" t="s">
        <v>105</v>
      </c>
      <c r="P76" s="206" t="s">
        <v>105</v>
      </c>
      <c r="Q76" s="206" t="s">
        <v>105</v>
      </c>
      <c r="R76" s="206" t="s">
        <v>105</v>
      </c>
    </row>
    <row r="77" spans="2:18" ht="12.75">
      <c r="B77" s="206" t="s">
        <v>49</v>
      </c>
      <c r="C77" s="209">
        <v>24.1</v>
      </c>
      <c r="D77" s="209">
        <v>10.5</v>
      </c>
      <c r="E77" s="209">
        <v>8.7</v>
      </c>
      <c r="F77" s="209">
        <v>4.1</v>
      </c>
      <c r="G77" s="209">
        <v>5.6</v>
      </c>
      <c r="H77" s="209">
        <v>14.4</v>
      </c>
      <c r="I77" s="209">
        <v>4.4</v>
      </c>
      <c r="K77" s="206" t="s">
        <v>49</v>
      </c>
      <c r="L77" s="206" t="s">
        <v>104</v>
      </c>
      <c r="M77" s="206" t="s">
        <v>104</v>
      </c>
      <c r="N77" s="206" t="s">
        <v>104</v>
      </c>
      <c r="O77" s="206" t="s">
        <v>104</v>
      </c>
      <c r="P77" s="206" t="s">
        <v>104</v>
      </c>
      <c r="Q77" s="206" t="s">
        <v>104</v>
      </c>
      <c r="R77" s="206" t="s">
        <v>104</v>
      </c>
    </row>
    <row r="78" spans="2:18" ht="12.75">
      <c r="B78" s="206" t="s">
        <v>50</v>
      </c>
      <c r="C78" s="209">
        <v>9</v>
      </c>
      <c r="D78" s="209">
        <v>5.2</v>
      </c>
      <c r="E78" s="209">
        <v>7.7</v>
      </c>
      <c r="F78" s="209">
        <v>0.6</v>
      </c>
      <c r="G78" s="209">
        <v>1.9</v>
      </c>
      <c r="H78" s="209">
        <v>4.5</v>
      </c>
      <c r="I78" s="209">
        <v>1.4</v>
      </c>
      <c r="K78" s="206" t="s">
        <v>50</v>
      </c>
      <c r="L78" s="206" t="s">
        <v>104</v>
      </c>
      <c r="M78" s="206" t="s">
        <v>104</v>
      </c>
      <c r="N78" s="206" t="s">
        <v>104</v>
      </c>
      <c r="O78" s="206" t="s">
        <v>104</v>
      </c>
      <c r="P78" s="206" t="s">
        <v>104</v>
      </c>
      <c r="Q78" s="206" t="s">
        <v>104</v>
      </c>
      <c r="R78" s="206" t="s">
        <v>104</v>
      </c>
    </row>
    <row r="79" spans="2:18" ht="12.75">
      <c r="B79" s="206" t="s">
        <v>98</v>
      </c>
      <c r="C79" s="209">
        <v>12.4</v>
      </c>
      <c r="D79" s="209">
        <v>10.3</v>
      </c>
      <c r="E79" s="209">
        <v>11.3</v>
      </c>
      <c r="F79" s="209">
        <v>1.1</v>
      </c>
      <c r="G79" s="209">
        <v>2.5</v>
      </c>
      <c r="H79" s="209">
        <v>5.8</v>
      </c>
      <c r="I79" s="209">
        <v>2.6</v>
      </c>
      <c r="K79" s="206" t="s">
        <v>98</v>
      </c>
      <c r="L79" s="206" t="s">
        <v>104</v>
      </c>
      <c r="M79" s="206" t="s">
        <v>104</v>
      </c>
      <c r="N79" s="206" t="s">
        <v>104</v>
      </c>
      <c r="O79" s="206" t="s">
        <v>104</v>
      </c>
      <c r="P79" s="206" t="s">
        <v>104</v>
      </c>
      <c r="Q79" s="206" t="s">
        <v>104</v>
      </c>
      <c r="R79" s="206" t="s">
        <v>104</v>
      </c>
    </row>
    <row r="80" spans="2:18" ht="12.75">
      <c r="B80" s="206" t="s">
        <v>51</v>
      </c>
      <c r="C80" s="209">
        <v>15.7</v>
      </c>
      <c r="D80" s="209">
        <v>8.8</v>
      </c>
      <c r="E80" s="209">
        <v>11.4</v>
      </c>
      <c r="F80" s="209">
        <v>6.1</v>
      </c>
      <c r="G80" s="209">
        <v>4.6</v>
      </c>
      <c r="H80" s="209">
        <v>6.1</v>
      </c>
      <c r="I80" s="209">
        <v>5.9</v>
      </c>
      <c r="K80" s="206" t="s">
        <v>51</v>
      </c>
      <c r="L80" s="206" t="s">
        <v>105</v>
      </c>
      <c r="M80" s="206" t="s">
        <v>105</v>
      </c>
      <c r="N80" s="206" t="s">
        <v>105</v>
      </c>
      <c r="O80" s="206" t="s">
        <v>105</v>
      </c>
      <c r="P80" s="206" t="s">
        <v>105</v>
      </c>
      <c r="Q80" s="206" t="s">
        <v>105</v>
      </c>
      <c r="R80" s="206" t="s">
        <v>105</v>
      </c>
    </row>
    <row r="81" spans="2:18" ht="12.75">
      <c r="B81" s="206" t="s">
        <v>55</v>
      </c>
      <c r="C81" s="209">
        <v>25.1</v>
      </c>
      <c r="D81" s="209">
        <v>9.2</v>
      </c>
      <c r="E81" s="209">
        <v>13.5</v>
      </c>
      <c r="F81" s="209">
        <v>2</v>
      </c>
      <c r="G81" s="209">
        <v>7.8</v>
      </c>
      <c r="H81" s="209">
        <v>10</v>
      </c>
      <c r="I81" s="209">
        <v>4.1</v>
      </c>
      <c r="K81" s="206" t="s">
        <v>55</v>
      </c>
      <c r="L81" s="206" t="s">
        <v>104</v>
      </c>
      <c r="M81" s="206" t="s">
        <v>104</v>
      </c>
      <c r="N81" s="206" t="s">
        <v>104</v>
      </c>
      <c r="O81" s="206" t="s">
        <v>104</v>
      </c>
      <c r="P81" s="206" t="s">
        <v>104</v>
      </c>
      <c r="Q81" s="206" t="s">
        <v>104</v>
      </c>
      <c r="R81" s="206" t="s">
        <v>104</v>
      </c>
    </row>
    <row r="82" spans="2:18" ht="12.75">
      <c r="B82" s="206" t="s">
        <v>42</v>
      </c>
      <c r="C82" s="209">
        <v>35.5</v>
      </c>
      <c r="D82" s="209">
        <v>21.5</v>
      </c>
      <c r="E82" s="209">
        <v>25.3</v>
      </c>
      <c r="F82" s="209">
        <v>13.4</v>
      </c>
      <c r="G82" s="209">
        <v>19.9</v>
      </c>
      <c r="H82" s="209">
        <v>31.4</v>
      </c>
      <c r="I82" s="209">
        <v>18.9</v>
      </c>
      <c r="K82" s="206" t="s">
        <v>42</v>
      </c>
      <c r="L82" s="206" t="s">
        <v>104</v>
      </c>
      <c r="M82" s="206" t="s">
        <v>104</v>
      </c>
      <c r="N82" s="206" t="s">
        <v>104</v>
      </c>
      <c r="O82" s="206" t="s">
        <v>104</v>
      </c>
      <c r="P82" s="206" t="s">
        <v>104</v>
      </c>
      <c r="Q82" s="206" t="s">
        <v>104</v>
      </c>
      <c r="R82" s="206" t="s">
        <v>104</v>
      </c>
    </row>
    <row r="83" spans="2:18" ht="12.75">
      <c r="B83" s="206" t="s">
        <v>68</v>
      </c>
      <c r="C83" s="209">
        <v>14.7</v>
      </c>
      <c r="D83" s="209">
        <v>5.3</v>
      </c>
      <c r="E83" s="209">
        <v>9.8</v>
      </c>
      <c r="F83" s="209">
        <v>2</v>
      </c>
      <c r="G83" s="209">
        <v>6.2</v>
      </c>
      <c r="H83" s="209">
        <v>13.8</v>
      </c>
      <c r="I83" s="209">
        <v>5</v>
      </c>
      <c r="K83" s="206" t="s">
        <v>68</v>
      </c>
      <c r="L83" s="206" t="s">
        <v>104</v>
      </c>
      <c r="M83" s="206" t="s">
        <v>104</v>
      </c>
      <c r="N83" s="206" t="s">
        <v>104</v>
      </c>
      <c r="O83" s="206" t="s">
        <v>104</v>
      </c>
      <c r="P83" s="206" t="s">
        <v>104</v>
      </c>
      <c r="Q83" s="206" t="s">
        <v>104</v>
      </c>
      <c r="R83" s="206" t="s">
        <v>104</v>
      </c>
    </row>
    <row r="84" spans="2:18" ht="12.75">
      <c r="B84" s="206" t="s">
        <v>53</v>
      </c>
      <c r="C84" s="209">
        <v>17.7</v>
      </c>
      <c r="D84" s="209">
        <v>8.3</v>
      </c>
      <c r="E84" s="209">
        <v>7.7</v>
      </c>
      <c r="F84" s="209">
        <v>1.4</v>
      </c>
      <c r="G84" s="209">
        <v>3.5</v>
      </c>
      <c r="H84" s="209">
        <v>5.8</v>
      </c>
      <c r="I84" s="209">
        <v>2.2</v>
      </c>
      <c r="K84" s="206" t="s">
        <v>53</v>
      </c>
      <c r="L84" s="206" t="s">
        <v>104</v>
      </c>
      <c r="M84" s="206" t="s">
        <v>104</v>
      </c>
      <c r="N84" s="206" t="s">
        <v>104</v>
      </c>
      <c r="O84" s="206" t="s">
        <v>104</v>
      </c>
      <c r="P84" s="206" t="s">
        <v>104</v>
      </c>
      <c r="Q84" s="206" t="s">
        <v>104</v>
      </c>
      <c r="R84" s="206" t="s">
        <v>104</v>
      </c>
    </row>
    <row r="85" spans="2:18" ht="12.75">
      <c r="B85" s="206" t="s">
        <v>47</v>
      </c>
      <c r="C85" s="209">
        <v>14.8</v>
      </c>
      <c r="D85" s="209">
        <v>19.6</v>
      </c>
      <c r="E85" s="209">
        <v>27.7</v>
      </c>
      <c r="F85" s="209">
        <v>13.2</v>
      </c>
      <c r="G85" s="209">
        <v>11.1</v>
      </c>
      <c r="H85" s="209">
        <v>18.4</v>
      </c>
      <c r="I85" s="209">
        <v>15.1</v>
      </c>
      <c r="K85" s="206" t="s">
        <v>47</v>
      </c>
      <c r="L85" s="206" t="s">
        <v>104</v>
      </c>
      <c r="M85" s="206" t="s">
        <v>104</v>
      </c>
      <c r="N85" s="206" t="s">
        <v>104</v>
      </c>
      <c r="O85" s="206" t="s">
        <v>104</v>
      </c>
      <c r="P85" s="206" t="s">
        <v>104</v>
      </c>
      <c r="Q85" s="206" t="s">
        <v>104</v>
      </c>
      <c r="R85" s="206" t="s">
        <v>104</v>
      </c>
    </row>
    <row r="86" spans="2:18" ht="12.75">
      <c r="B86" s="206" t="s">
        <v>56</v>
      </c>
      <c r="C86" s="209">
        <v>19.2</v>
      </c>
      <c r="D86" s="209">
        <v>12.5</v>
      </c>
      <c r="E86" s="209">
        <v>13.1</v>
      </c>
      <c r="F86" s="209">
        <v>7</v>
      </c>
      <c r="G86" s="209">
        <v>8.3</v>
      </c>
      <c r="H86" s="209">
        <v>17.2</v>
      </c>
      <c r="I86" s="209">
        <v>9.5</v>
      </c>
      <c r="K86" s="206" t="s">
        <v>56</v>
      </c>
      <c r="L86" s="206" t="s">
        <v>104</v>
      </c>
      <c r="M86" s="206" t="s">
        <v>104</v>
      </c>
      <c r="N86" s="206" t="s">
        <v>104</v>
      </c>
      <c r="O86" s="206" t="s">
        <v>104</v>
      </c>
      <c r="P86" s="206" t="s">
        <v>104</v>
      </c>
      <c r="Q86" s="206" t="s">
        <v>104</v>
      </c>
      <c r="R86" s="206" t="s">
        <v>104</v>
      </c>
    </row>
    <row r="87" spans="2:18" ht="12.75">
      <c r="B87" s="206" t="s">
        <v>48</v>
      </c>
      <c r="C87" s="209">
        <v>33.1</v>
      </c>
      <c r="D87" s="209">
        <v>11.4</v>
      </c>
      <c r="E87" s="209">
        <v>15.2</v>
      </c>
      <c r="F87" s="209">
        <v>6</v>
      </c>
      <c r="G87" s="209">
        <v>14.3</v>
      </c>
      <c r="H87" s="209">
        <v>13.8</v>
      </c>
      <c r="I87" s="209">
        <v>13.3</v>
      </c>
      <c r="K87" s="206" t="s">
        <v>48</v>
      </c>
      <c r="L87" s="206" t="s">
        <v>104</v>
      </c>
      <c r="M87" s="206" t="s">
        <v>104</v>
      </c>
      <c r="N87" s="206" t="s">
        <v>104</v>
      </c>
      <c r="O87" s="206" t="s">
        <v>104</v>
      </c>
      <c r="P87" s="206" t="s">
        <v>104</v>
      </c>
      <c r="Q87" s="206" t="s">
        <v>104</v>
      </c>
      <c r="R87" s="206" t="s">
        <v>104</v>
      </c>
    </row>
    <row r="88" spans="2:18" ht="12.75">
      <c r="B88" s="206" t="s">
        <v>57</v>
      </c>
      <c r="C88" s="209">
        <v>34.3</v>
      </c>
      <c r="D88" s="209">
        <v>29.8</v>
      </c>
      <c r="E88" s="209">
        <v>29.6</v>
      </c>
      <c r="F88" s="209">
        <v>20</v>
      </c>
      <c r="G88" s="209">
        <v>11.6</v>
      </c>
      <c r="H88" s="209">
        <v>24.3</v>
      </c>
      <c r="I88" s="209">
        <v>16.7</v>
      </c>
      <c r="K88" s="206" t="s">
        <v>57</v>
      </c>
      <c r="L88" s="206" t="s">
        <v>104</v>
      </c>
      <c r="M88" s="206" t="s">
        <v>104</v>
      </c>
      <c r="N88" s="206" t="s">
        <v>104</v>
      </c>
      <c r="O88" s="206" t="s">
        <v>104</v>
      </c>
      <c r="P88" s="206" t="s">
        <v>104</v>
      </c>
      <c r="Q88" s="206" t="s">
        <v>104</v>
      </c>
      <c r="R88" s="206" t="s">
        <v>104</v>
      </c>
    </row>
    <row r="89" spans="2:18" ht="12.75">
      <c r="B89" s="206" t="s">
        <v>58</v>
      </c>
      <c r="C89" s="209">
        <v>25.1</v>
      </c>
      <c r="D89" s="209">
        <v>23</v>
      </c>
      <c r="E89" s="209">
        <v>28.1</v>
      </c>
      <c r="F89" s="209">
        <v>13.7</v>
      </c>
      <c r="G89" s="209">
        <v>9.9</v>
      </c>
      <c r="H89" s="209">
        <v>24.5</v>
      </c>
      <c r="I89" s="209">
        <v>11.4</v>
      </c>
      <c r="K89" s="206" t="s">
        <v>58</v>
      </c>
      <c r="L89" s="206" t="s">
        <v>104</v>
      </c>
      <c r="M89" s="206" t="s">
        <v>104</v>
      </c>
      <c r="N89" s="206" t="s">
        <v>104</v>
      </c>
      <c r="O89" s="206" t="s">
        <v>104</v>
      </c>
      <c r="P89" s="206" t="s">
        <v>104</v>
      </c>
      <c r="Q89" s="206" t="s">
        <v>104</v>
      </c>
      <c r="R89" s="206" t="s">
        <v>104</v>
      </c>
    </row>
    <row r="90" spans="2:18" ht="12.75">
      <c r="B90" s="206" t="s">
        <v>59</v>
      </c>
      <c r="C90" s="209">
        <v>6.5</v>
      </c>
      <c r="D90" s="209">
        <v>1.5</v>
      </c>
      <c r="E90" s="209">
        <v>2.6</v>
      </c>
      <c r="F90" s="209">
        <v>0</v>
      </c>
      <c r="G90" s="209">
        <v>0.4</v>
      </c>
      <c r="H90" s="209">
        <v>1.4</v>
      </c>
      <c r="I90" s="209">
        <v>1</v>
      </c>
      <c r="K90" s="206" t="s">
        <v>59</v>
      </c>
      <c r="L90" s="206" t="s">
        <v>104</v>
      </c>
      <c r="M90" s="206" t="s">
        <v>104</v>
      </c>
      <c r="N90" s="206" t="s">
        <v>104</v>
      </c>
      <c r="O90" s="206" t="s">
        <v>104</v>
      </c>
      <c r="P90" s="206" t="s">
        <v>104</v>
      </c>
      <c r="Q90" s="206" t="s">
        <v>104</v>
      </c>
      <c r="R90" s="206" t="s">
        <v>104</v>
      </c>
    </row>
    <row r="91" spans="2:18" ht="12.75">
      <c r="B91" s="206" t="s">
        <v>43</v>
      </c>
      <c r="C91" s="209">
        <v>47.1</v>
      </c>
      <c r="D91" s="209">
        <v>24.7</v>
      </c>
      <c r="E91" s="209">
        <v>28.7</v>
      </c>
      <c r="F91" s="209">
        <v>13</v>
      </c>
      <c r="G91" s="209">
        <v>20.1</v>
      </c>
      <c r="H91" s="209">
        <v>38.3</v>
      </c>
      <c r="I91" s="209">
        <v>18.2</v>
      </c>
      <c r="K91" s="206" t="s">
        <v>43</v>
      </c>
      <c r="L91" s="206" t="s">
        <v>104</v>
      </c>
      <c r="M91" s="206" t="s">
        <v>104</v>
      </c>
      <c r="N91" s="206" t="s">
        <v>104</v>
      </c>
      <c r="O91" s="206" t="s">
        <v>104</v>
      </c>
      <c r="P91" s="206" t="s">
        <v>104</v>
      </c>
      <c r="Q91" s="206" t="s">
        <v>104</v>
      </c>
      <c r="R91" s="206" t="s">
        <v>104</v>
      </c>
    </row>
    <row r="92" spans="2:18" ht="12.75">
      <c r="B92" s="206" t="s">
        <v>60</v>
      </c>
      <c r="C92" s="209">
        <v>42.2</v>
      </c>
      <c r="D92" s="209">
        <v>12.5</v>
      </c>
      <c r="E92" s="209">
        <v>16.6</v>
      </c>
      <c r="F92" s="209">
        <v>6.6</v>
      </c>
      <c r="G92" s="209">
        <v>5.3</v>
      </c>
      <c r="H92" s="209">
        <v>17.9</v>
      </c>
      <c r="I92" s="209">
        <v>6.7</v>
      </c>
      <c r="K92" s="206" t="s">
        <v>60</v>
      </c>
      <c r="L92" s="206" t="s">
        <v>104</v>
      </c>
      <c r="M92" s="206" t="s">
        <v>104</v>
      </c>
      <c r="N92" s="206" t="s">
        <v>104</v>
      </c>
      <c r="O92" s="206" t="s">
        <v>104</v>
      </c>
      <c r="P92" s="206" t="s">
        <v>104</v>
      </c>
      <c r="Q92" s="206" t="s">
        <v>104</v>
      </c>
      <c r="R92" s="206" t="s">
        <v>104</v>
      </c>
    </row>
    <row r="93" spans="2:18" ht="12.75">
      <c r="B93" s="206" t="s">
        <v>61</v>
      </c>
      <c r="C93" s="209">
        <v>13.9</v>
      </c>
      <c r="D93" s="209">
        <v>6.2</v>
      </c>
      <c r="E93" s="209">
        <v>6</v>
      </c>
      <c r="F93" s="209">
        <v>0.4</v>
      </c>
      <c r="G93" s="209">
        <v>1.2</v>
      </c>
      <c r="H93" s="209">
        <v>1.4</v>
      </c>
      <c r="I93" s="209">
        <v>1.7</v>
      </c>
      <c r="K93" s="206" t="s">
        <v>61</v>
      </c>
      <c r="L93" s="206" t="s">
        <v>104</v>
      </c>
      <c r="M93" s="206" t="s">
        <v>104</v>
      </c>
      <c r="N93" s="206" t="s">
        <v>104</v>
      </c>
      <c r="O93" s="206" t="s">
        <v>104</v>
      </c>
      <c r="P93" s="206" t="s">
        <v>104</v>
      </c>
      <c r="Q93" s="206" t="s">
        <v>104</v>
      </c>
      <c r="R93" s="206" t="s">
        <v>104</v>
      </c>
    </row>
    <row r="94" spans="2:18" ht="12.75">
      <c r="B94" s="206" t="s">
        <v>44</v>
      </c>
      <c r="C94" s="209">
        <v>13.9</v>
      </c>
      <c r="D94" s="209">
        <v>7.1</v>
      </c>
      <c r="E94" s="209">
        <v>6.5</v>
      </c>
      <c r="F94" s="209">
        <v>1.3</v>
      </c>
      <c r="G94" s="209">
        <v>2.7</v>
      </c>
      <c r="H94" s="209">
        <v>6.7</v>
      </c>
      <c r="I94" s="209">
        <v>2</v>
      </c>
      <c r="K94" s="206" t="s">
        <v>44</v>
      </c>
      <c r="L94" s="206" t="s">
        <v>104</v>
      </c>
      <c r="M94" s="206" t="s">
        <v>104</v>
      </c>
      <c r="N94" s="206" t="s">
        <v>104</v>
      </c>
      <c r="O94" s="206" t="s">
        <v>104</v>
      </c>
      <c r="P94" s="206" t="s">
        <v>104</v>
      </c>
      <c r="Q94" s="206" t="s">
        <v>104</v>
      </c>
      <c r="R94" s="206" t="s">
        <v>104</v>
      </c>
    </row>
    <row r="95" spans="2:18" ht="12.75">
      <c r="B95" s="206" t="s">
        <v>62</v>
      </c>
      <c r="C95" s="209">
        <v>21.5</v>
      </c>
      <c r="D95" s="209">
        <v>15.1</v>
      </c>
      <c r="E95" s="209">
        <v>22.1</v>
      </c>
      <c r="F95" s="209">
        <v>9</v>
      </c>
      <c r="G95" s="209">
        <v>5.9</v>
      </c>
      <c r="H95" s="209">
        <v>13.8</v>
      </c>
      <c r="I95" s="209">
        <v>10.1</v>
      </c>
      <c r="K95" s="206" t="s">
        <v>62</v>
      </c>
      <c r="L95" s="206" t="s">
        <v>104</v>
      </c>
      <c r="M95" s="206" t="s">
        <v>104</v>
      </c>
      <c r="N95" s="206" t="s">
        <v>104</v>
      </c>
      <c r="O95" s="206" t="s">
        <v>104</v>
      </c>
      <c r="P95" s="206" t="s">
        <v>104</v>
      </c>
      <c r="Q95" s="206" t="s">
        <v>104</v>
      </c>
      <c r="R95" s="206" t="s">
        <v>104</v>
      </c>
    </row>
    <row r="96" spans="2:18" ht="12.75">
      <c r="B96" s="206" t="s">
        <v>41</v>
      </c>
      <c r="C96" s="209">
        <v>17.9</v>
      </c>
      <c r="D96" s="209">
        <v>14.2</v>
      </c>
      <c r="E96" s="209">
        <v>17.8</v>
      </c>
      <c r="F96" s="209">
        <v>7.9</v>
      </c>
      <c r="G96" s="209">
        <v>7</v>
      </c>
      <c r="H96" s="209">
        <v>22.6</v>
      </c>
      <c r="I96" s="209">
        <v>8.7</v>
      </c>
      <c r="K96" s="206" t="s">
        <v>41</v>
      </c>
      <c r="L96" s="206" t="s">
        <v>104</v>
      </c>
      <c r="M96" s="206" t="s">
        <v>104</v>
      </c>
      <c r="N96" s="206" t="s">
        <v>104</v>
      </c>
      <c r="O96" s="206" t="s">
        <v>104</v>
      </c>
      <c r="P96" s="206" t="s">
        <v>104</v>
      </c>
      <c r="Q96" s="206" t="s">
        <v>104</v>
      </c>
      <c r="R96" s="206" t="s">
        <v>104</v>
      </c>
    </row>
    <row r="97" spans="2:18" ht="12.75">
      <c r="B97" s="206" t="s">
        <v>64</v>
      </c>
      <c r="C97" s="209">
        <v>42.7</v>
      </c>
      <c r="D97" s="209">
        <v>33.9</v>
      </c>
      <c r="E97" s="209">
        <v>36.3</v>
      </c>
      <c r="F97" s="209">
        <v>20.2</v>
      </c>
      <c r="G97" s="209">
        <v>15.9</v>
      </c>
      <c r="H97" s="209">
        <v>34.2</v>
      </c>
      <c r="I97" s="209">
        <v>19.9</v>
      </c>
      <c r="K97" s="206" t="s">
        <v>64</v>
      </c>
      <c r="L97" s="206" t="s">
        <v>104</v>
      </c>
      <c r="M97" s="206" t="s">
        <v>104</v>
      </c>
      <c r="N97" s="206" t="s">
        <v>104</v>
      </c>
      <c r="O97" s="206" t="s">
        <v>104</v>
      </c>
      <c r="P97" s="206" t="s">
        <v>104</v>
      </c>
      <c r="Q97" s="206" t="s">
        <v>104</v>
      </c>
      <c r="R97" s="206" t="s">
        <v>104</v>
      </c>
    </row>
    <row r="98" spans="2:18" ht="12.75">
      <c r="B98" s="206" t="s">
        <v>67</v>
      </c>
      <c r="C98" s="209">
        <v>15.4</v>
      </c>
      <c r="D98" s="209">
        <v>13.4</v>
      </c>
      <c r="E98" s="209">
        <v>15.6</v>
      </c>
      <c r="F98" s="209">
        <v>5.1</v>
      </c>
      <c r="G98" s="209">
        <v>4.5</v>
      </c>
      <c r="H98" s="209">
        <v>5.2</v>
      </c>
      <c r="I98" s="209">
        <v>6.4</v>
      </c>
      <c r="K98" s="206" t="s">
        <v>67</v>
      </c>
      <c r="L98" s="206" t="s">
        <v>104</v>
      </c>
      <c r="M98" s="206" t="s">
        <v>104</v>
      </c>
      <c r="N98" s="206" t="s">
        <v>104</v>
      </c>
      <c r="O98" s="206" t="s">
        <v>104</v>
      </c>
      <c r="P98" s="206" t="s">
        <v>104</v>
      </c>
      <c r="Q98" s="206" t="s">
        <v>104</v>
      </c>
      <c r="R98" s="206" t="s">
        <v>104</v>
      </c>
    </row>
    <row r="99" spans="2:18" ht="12.75">
      <c r="B99" s="206" t="s">
        <v>65</v>
      </c>
      <c r="C99" s="209">
        <v>17.2</v>
      </c>
      <c r="D99" s="209">
        <v>14.9</v>
      </c>
      <c r="E99" s="209">
        <v>15.2</v>
      </c>
      <c r="F99" s="209">
        <v>7.3</v>
      </c>
      <c r="G99" s="209">
        <v>7</v>
      </c>
      <c r="H99" s="209">
        <v>18.6</v>
      </c>
      <c r="I99" s="209">
        <v>7.5</v>
      </c>
      <c r="K99" s="206" t="s">
        <v>65</v>
      </c>
      <c r="L99" s="206" t="s">
        <v>104</v>
      </c>
      <c r="M99" s="206" t="s">
        <v>104</v>
      </c>
      <c r="N99" s="206" t="s">
        <v>104</v>
      </c>
      <c r="O99" s="206" t="s">
        <v>104</v>
      </c>
      <c r="P99" s="206" t="s">
        <v>104</v>
      </c>
      <c r="Q99" s="206" t="s">
        <v>104</v>
      </c>
      <c r="R99" s="206" t="s">
        <v>104</v>
      </c>
    </row>
    <row r="100" spans="2:18" ht="12.75">
      <c r="B100" s="206" t="s">
        <v>52</v>
      </c>
      <c r="C100" s="209">
        <v>7.6</v>
      </c>
      <c r="D100" s="209">
        <v>6.3</v>
      </c>
      <c r="E100" s="209">
        <v>8.1</v>
      </c>
      <c r="F100" s="209">
        <v>0.6</v>
      </c>
      <c r="G100" s="209">
        <v>1.4</v>
      </c>
      <c r="H100" s="209">
        <v>1.5</v>
      </c>
      <c r="I100" s="209">
        <v>1.4</v>
      </c>
      <c r="K100" s="206" t="s">
        <v>52</v>
      </c>
      <c r="L100" s="206" t="s">
        <v>104</v>
      </c>
      <c r="M100" s="206" t="s">
        <v>104</v>
      </c>
      <c r="N100" s="206" t="s">
        <v>104</v>
      </c>
      <c r="O100" s="206" t="s">
        <v>104</v>
      </c>
      <c r="P100" s="206" t="s">
        <v>104</v>
      </c>
      <c r="Q100" s="206" t="s">
        <v>104</v>
      </c>
      <c r="R100" s="206" t="s">
        <v>104</v>
      </c>
    </row>
    <row r="101" spans="2:18" ht="12.75">
      <c r="B101" s="206" t="s">
        <v>69</v>
      </c>
      <c r="C101" s="209">
        <v>0.9</v>
      </c>
      <c r="D101" s="209">
        <v>0.9</v>
      </c>
      <c r="E101" s="209">
        <v>1.5</v>
      </c>
      <c r="F101" s="209">
        <v>0.1</v>
      </c>
      <c r="G101" s="209">
        <v>0.4</v>
      </c>
      <c r="H101" s="209">
        <v>1.9</v>
      </c>
      <c r="I101" s="209">
        <v>0.1</v>
      </c>
      <c r="K101" s="206" t="s">
        <v>69</v>
      </c>
      <c r="L101" s="206" t="s">
        <v>104</v>
      </c>
      <c r="M101" s="206" t="s">
        <v>104</v>
      </c>
      <c r="N101" s="206" t="s">
        <v>104</v>
      </c>
      <c r="O101" s="206" t="s">
        <v>104</v>
      </c>
      <c r="P101" s="206" t="s">
        <v>104</v>
      </c>
      <c r="Q101" s="206" t="s">
        <v>104</v>
      </c>
      <c r="R101" s="206" t="s">
        <v>104</v>
      </c>
    </row>
    <row r="102" spans="1:18" ht="12.75">
      <c r="A102" s="81"/>
      <c r="B102" s="206" t="s">
        <v>70</v>
      </c>
      <c r="C102" s="209">
        <v>25.3</v>
      </c>
      <c r="D102" s="209">
        <v>8.3</v>
      </c>
      <c r="E102" s="209">
        <v>13.3</v>
      </c>
      <c r="F102" s="209">
        <v>0.7</v>
      </c>
      <c r="G102" s="209">
        <v>4.7</v>
      </c>
      <c r="H102" s="209">
        <v>10.2</v>
      </c>
      <c r="I102" s="209">
        <v>3.5</v>
      </c>
      <c r="K102" s="206" t="s">
        <v>70</v>
      </c>
      <c r="L102" s="206" t="s">
        <v>104</v>
      </c>
      <c r="M102" s="206" t="s">
        <v>104</v>
      </c>
      <c r="N102" s="206" t="s">
        <v>104</v>
      </c>
      <c r="O102" s="206" t="s">
        <v>104</v>
      </c>
      <c r="P102" s="206" t="s">
        <v>104</v>
      </c>
      <c r="Q102" s="206" t="s">
        <v>104</v>
      </c>
      <c r="R102" s="206" t="s">
        <v>104</v>
      </c>
    </row>
    <row r="103" spans="2:18" ht="12.75">
      <c r="B103" s="206" t="s">
        <v>73</v>
      </c>
      <c r="C103" s="209">
        <v>4.5</v>
      </c>
      <c r="D103" s="209">
        <v>5.4</v>
      </c>
      <c r="E103" s="209">
        <v>3.1</v>
      </c>
      <c r="F103" s="209">
        <v>0.2</v>
      </c>
      <c r="G103" s="209">
        <v>0.2</v>
      </c>
      <c r="H103" s="209">
        <v>1.4</v>
      </c>
      <c r="I103" s="209">
        <v>0.3</v>
      </c>
      <c r="K103" s="206" t="s">
        <v>73</v>
      </c>
      <c r="L103" s="206" t="s">
        <v>104</v>
      </c>
      <c r="M103" s="206" t="s">
        <v>104</v>
      </c>
      <c r="N103" s="206" t="s">
        <v>104</v>
      </c>
      <c r="O103" s="206" t="s">
        <v>104</v>
      </c>
      <c r="P103" s="206" t="s">
        <v>104</v>
      </c>
      <c r="Q103" s="206" t="s">
        <v>104</v>
      </c>
      <c r="R103" s="206" t="s">
        <v>104</v>
      </c>
    </row>
    <row r="104" spans="2:18" ht="12.75">
      <c r="B104" s="206" t="s">
        <v>72</v>
      </c>
      <c r="C104" s="209">
        <v>6.1</v>
      </c>
      <c r="D104" s="209">
        <v>2.4</v>
      </c>
      <c r="E104" s="209">
        <v>3.5</v>
      </c>
      <c r="F104" s="209">
        <v>0</v>
      </c>
      <c r="G104" s="209">
        <v>0.7</v>
      </c>
      <c r="H104" s="209">
        <v>0.3</v>
      </c>
      <c r="I104" s="209">
        <v>0.4</v>
      </c>
      <c r="K104" s="206" t="s">
        <v>72</v>
      </c>
      <c r="L104" s="206" t="s">
        <v>104</v>
      </c>
      <c r="M104" s="206" t="s">
        <v>104</v>
      </c>
      <c r="N104" s="206" t="s">
        <v>104</v>
      </c>
      <c r="O104" s="206" t="s">
        <v>104</v>
      </c>
      <c r="P104" s="206" t="s">
        <v>104</v>
      </c>
      <c r="Q104" s="206" t="s">
        <v>104</v>
      </c>
      <c r="R104" s="206" t="s">
        <v>104</v>
      </c>
    </row>
    <row r="105" spans="2:18" ht="12.75">
      <c r="B105" s="206" t="s">
        <v>71</v>
      </c>
      <c r="C105" s="209">
        <v>2.6</v>
      </c>
      <c r="D105" s="209">
        <v>1.3</v>
      </c>
      <c r="E105" s="209">
        <v>3.9</v>
      </c>
      <c r="F105" s="209">
        <v>0.3</v>
      </c>
      <c r="G105" s="209">
        <v>1</v>
      </c>
      <c r="H105" s="209">
        <v>3.9</v>
      </c>
      <c r="I105" s="209">
        <v>0.5</v>
      </c>
      <c r="J105" s="29"/>
      <c r="K105" s="206" t="s">
        <v>71</v>
      </c>
      <c r="L105" s="206" t="s">
        <v>105</v>
      </c>
      <c r="M105" s="206" t="s">
        <v>105</v>
      </c>
      <c r="N105" s="206" t="s">
        <v>105</v>
      </c>
      <c r="O105" s="206" t="s">
        <v>105</v>
      </c>
      <c r="P105" s="206" t="s">
        <v>105</v>
      </c>
      <c r="Q105" s="206" t="s">
        <v>105</v>
      </c>
      <c r="R105" s="206" t="s">
        <v>105</v>
      </c>
    </row>
    <row r="106" spans="1:18" ht="12.75">
      <c r="A106" s="78"/>
      <c r="B106" s="206" t="s">
        <v>100</v>
      </c>
      <c r="C106" s="209">
        <v>48.2</v>
      </c>
      <c r="D106" s="209">
        <v>47.3</v>
      </c>
      <c r="E106" s="209">
        <v>46.1</v>
      </c>
      <c r="F106" s="209">
        <v>34.3</v>
      </c>
      <c r="G106" s="209">
        <v>29.5</v>
      </c>
      <c r="H106" s="209">
        <v>59.9</v>
      </c>
      <c r="I106" s="209">
        <v>37.3</v>
      </c>
      <c r="J106" s="29"/>
      <c r="K106" s="206" t="s">
        <v>100</v>
      </c>
      <c r="L106" s="206" t="s">
        <v>104</v>
      </c>
      <c r="M106" s="206" t="s">
        <v>104</v>
      </c>
      <c r="N106" s="206" t="s">
        <v>104</v>
      </c>
      <c r="O106" s="206" t="s">
        <v>104</v>
      </c>
      <c r="P106" s="206" t="s">
        <v>104</v>
      </c>
      <c r="Q106" s="206" t="s">
        <v>104</v>
      </c>
      <c r="R106" s="206" t="s">
        <v>104</v>
      </c>
    </row>
    <row r="107" spans="1:18" ht="12.75">
      <c r="A107" s="86"/>
      <c r="B107" s="206" t="s">
        <v>39</v>
      </c>
      <c r="C107" s="209">
        <v>43.8</v>
      </c>
      <c r="D107" s="209">
        <v>38.6</v>
      </c>
      <c r="E107" s="209">
        <v>38.9</v>
      </c>
      <c r="F107" s="209">
        <v>28.6</v>
      </c>
      <c r="G107" s="209">
        <v>22.9</v>
      </c>
      <c r="H107" s="209">
        <v>26.8</v>
      </c>
      <c r="I107" s="209">
        <v>28.2</v>
      </c>
      <c r="J107" s="29"/>
      <c r="K107" s="206" t="s">
        <v>39</v>
      </c>
      <c r="L107" s="206" t="s">
        <v>104</v>
      </c>
      <c r="M107" s="206" t="s">
        <v>104</v>
      </c>
      <c r="N107" s="206" t="s">
        <v>104</v>
      </c>
      <c r="O107" s="206" t="s">
        <v>104</v>
      </c>
      <c r="P107" s="206" t="s">
        <v>104</v>
      </c>
      <c r="Q107" s="206" t="s">
        <v>104</v>
      </c>
      <c r="R107" s="206" t="s">
        <v>104</v>
      </c>
    </row>
    <row r="108" spans="1:18" ht="12.75">
      <c r="A108" s="87"/>
      <c r="B108" s="206" t="s">
        <v>99</v>
      </c>
      <c r="C108" s="206" t="s">
        <v>6</v>
      </c>
      <c r="D108" s="206" t="s">
        <v>6</v>
      </c>
      <c r="E108" s="206" t="s">
        <v>6</v>
      </c>
      <c r="F108" s="206" t="s">
        <v>6</v>
      </c>
      <c r="G108" s="206" t="s">
        <v>6</v>
      </c>
      <c r="H108" s="206" t="s">
        <v>6</v>
      </c>
      <c r="I108" s="206" t="s">
        <v>6</v>
      </c>
      <c r="J108" s="29"/>
      <c r="K108" s="206" t="s">
        <v>99</v>
      </c>
      <c r="L108" s="206" t="s">
        <v>104</v>
      </c>
      <c r="M108" s="206" t="s">
        <v>104</v>
      </c>
      <c r="N108" s="206" t="s">
        <v>104</v>
      </c>
      <c r="O108" s="206" t="s">
        <v>104</v>
      </c>
      <c r="P108" s="206" t="s">
        <v>104</v>
      </c>
      <c r="Q108" s="206" t="s">
        <v>104</v>
      </c>
      <c r="R108" s="206" t="s">
        <v>104</v>
      </c>
    </row>
    <row r="109" spans="1:18" ht="12.75">
      <c r="A109" s="29"/>
      <c r="B109" s="29"/>
      <c r="C109" s="29"/>
      <c r="D109" s="29"/>
      <c r="E109" s="29"/>
      <c r="F109" s="29"/>
      <c r="G109" s="29"/>
      <c r="H109" s="29"/>
      <c r="I109" s="48"/>
      <c r="J109" s="29"/>
      <c r="K109" s="178"/>
      <c r="L109" s="178"/>
      <c r="M109" s="178"/>
      <c r="N109" s="178"/>
      <c r="O109" s="178"/>
      <c r="P109" s="178"/>
      <c r="Q109" s="178"/>
      <c r="R109" s="178"/>
    </row>
    <row r="110" spans="1:18" ht="12.75">
      <c r="A110" s="29"/>
      <c r="B110" s="29"/>
      <c r="C110" s="29"/>
      <c r="D110" s="29"/>
      <c r="E110" s="29"/>
      <c r="F110" s="29"/>
      <c r="G110" s="29"/>
      <c r="H110" s="29"/>
      <c r="I110" s="48"/>
      <c r="J110" s="29"/>
      <c r="K110" s="204" t="s">
        <v>106</v>
      </c>
      <c r="L110" s="186"/>
      <c r="M110" s="186"/>
      <c r="N110" s="186"/>
      <c r="O110" s="204" t="s">
        <v>101</v>
      </c>
      <c r="P110" s="186"/>
      <c r="Q110" s="186"/>
      <c r="R110" s="186"/>
    </row>
    <row r="111" spans="11:18" ht="12.75">
      <c r="K111" s="204" t="s">
        <v>105</v>
      </c>
      <c r="L111" s="204" t="s">
        <v>107</v>
      </c>
      <c r="M111" s="186"/>
      <c r="N111" s="186"/>
      <c r="O111" s="204" t="s">
        <v>6</v>
      </c>
      <c r="P111" s="204" t="s">
        <v>102</v>
      </c>
      <c r="Q111" s="178"/>
      <c r="R111" s="178"/>
    </row>
    <row r="112" spans="11:18" ht="12.75">
      <c r="K112" s="204" t="s">
        <v>108</v>
      </c>
      <c r="L112" s="204" t="s">
        <v>109</v>
      </c>
      <c r="M112" s="186"/>
      <c r="N112" s="186"/>
      <c r="O112" s="186"/>
      <c r="P112" s="186"/>
      <c r="Q112" s="178"/>
      <c r="R112" s="178"/>
    </row>
    <row r="113" spans="11:18" ht="12.75">
      <c r="K113" s="204" t="s">
        <v>110</v>
      </c>
      <c r="L113" s="204" t="s">
        <v>111</v>
      </c>
      <c r="M113" s="186"/>
      <c r="N113" s="186"/>
      <c r="O113" s="186"/>
      <c r="P113" s="186"/>
      <c r="Q113" s="178"/>
      <c r="R113" s="178"/>
    </row>
    <row r="114" spans="11:18" ht="12.75">
      <c r="K114" s="204" t="s">
        <v>112</v>
      </c>
      <c r="L114" s="204" t="s">
        <v>113</v>
      </c>
      <c r="M114" s="186"/>
      <c r="N114" s="186"/>
      <c r="O114" s="186"/>
      <c r="P114" s="186"/>
      <c r="Q114" s="178"/>
      <c r="R114" s="178"/>
    </row>
    <row r="115" spans="11:18" ht="12.75">
      <c r="K115" s="204" t="s">
        <v>114</v>
      </c>
      <c r="L115" s="204" t="s">
        <v>115</v>
      </c>
      <c r="M115" s="186"/>
      <c r="N115" s="186"/>
      <c r="O115" s="186"/>
      <c r="P115" s="186"/>
      <c r="Q115" s="178"/>
      <c r="R115" s="178"/>
    </row>
    <row r="116" spans="11:18" ht="12.75">
      <c r="K116" s="204" t="s">
        <v>116</v>
      </c>
      <c r="L116" s="204" t="s">
        <v>117</v>
      </c>
      <c r="M116" s="186"/>
      <c r="N116" s="186"/>
      <c r="O116" s="186"/>
      <c r="P116" s="186"/>
      <c r="Q116" s="178"/>
      <c r="R116" s="178"/>
    </row>
    <row r="117" spans="11:18" ht="12.75">
      <c r="K117" s="204" t="s">
        <v>118</v>
      </c>
      <c r="L117" s="204" t="s">
        <v>119</v>
      </c>
      <c r="M117" s="186"/>
      <c r="N117" s="186"/>
      <c r="O117" s="186"/>
      <c r="P117" s="186"/>
      <c r="Q117" s="178"/>
      <c r="R117" s="178"/>
    </row>
    <row r="118" spans="11:18" ht="12.75">
      <c r="K118" s="204" t="s">
        <v>120</v>
      </c>
      <c r="L118" s="204" t="s">
        <v>121</v>
      </c>
      <c r="M118" s="186"/>
      <c r="N118" s="186"/>
      <c r="O118" s="186"/>
      <c r="P118" s="186"/>
      <c r="Q118" s="178"/>
      <c r="R118" s="178"/>
    </row>
    <row r="119" spans="11:18" ht="12.75">
      <c r="K119" s="204" t="s">
        <v>122</v>
      </c>
      <c r="L119" s="204" t="s">
        <v>123</v>
      </c>
      <c r="M119" s="186"/>
      <c r="N119" s="186"/>
      <c r="O119" s="186"/>
      <c r="P119" s="186"/>
      <c r="Q119" s="178"/>
      <c r="R119" s="178"/>
    </row>
    <row r="120" spans="11:18" ht="12.75">
      <c r="K120" s="204" t="s">
        <v>124</v>
      </c>
      <c r="L120" s="204" t="s">
        <v>125</v>
      </c>
      <c r="M120" s="186"/>
      <c r="N120" s="186"/>
      <c r="O120" s="186"/>
      <c r="P120" s="186"/>
      <c r="Q120" s="178"/>
      <c r="R120" s="178"/>
    </row>
    <row r="121" spans="11:18" ht="12.75">
      <c r="K121" s="204" t="s">
        <v>126</v>
      </c>
      <c r="L121" s="204" t="s">
        <v>127</v>
      </c>
      <c r="M121" s="186"/>
      <c r="N121" s="186"/>
      <c r="O121" s="186"/>
      <c r="P121" s="186"/>
      <c r="Q121" s="178"/>
      <c r="R121" s="178"/>
    </row>
    <row r="122" spans="11:18" ht="12.75">
      <c r="K122" s="204" t="s">
        <v>128</v>
      </c>
      <c r="L122" s="204" t="s">
        <v>129</v>
      </c>
      <c r="M122" s="186"/>
      <c r="N122" s="186"/>
      <c r="O122" s="186"/>
      <c r="P122" s="186"/>
      <c r="Q122" s="178"/>
      <c r="R122" s="178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4"/>
  <sheetViews>
    <sheetView showGridLines="0" workbookViewId="0" topLeftCell="A1"/>
  </sheetViews>
  <sheetFormatPr defaultColWidth="9.140625" defaultRowHeight="12.75"/>
  <cols>
    <col min="1" max="4" width="9.140625" style="44" customWidth="1"/>
    <col min="5" max="16384" width="9.140625" style="44" customWidth="1"/>
  </cols>
  <sheetData>
    <row r="1" spans="2:3" ht="12.75">
      <c r="B1" s="155"/>
      <c r="C1" s="156"/>
    </row>
    <row r="2" spans="2:9" ht="15">
      <c r="B2" s="218" t="s">
        <v>156</v>
      </c>
      <c r="C2" s="30"/>
      <c r="D2" s="30"/>
      <c r="E2" s="14"/>
      <c r="F2" s="14"/>
      <c r="G2" s="14"/>
      <c r="H2" s="14"/>
      <c r="I2" s="14"/>
    </row>
    <row r="3" spans="2:9" ht="12.75">
      <c r="B3" s="24" t="s">
        <v>13</v>
      </c>
      <c r="C3" s="30"/>
      <c r="D3" s="30"/>
      <c r="E3" s="14"/>
      <c r="F3" s="14"/>
      <c r="G3" s="14"/>
      <c r="H3" s="14"/>
      <c r="I3" s="14"/>
    </row>
    <row r="4" spans="2:9" ht="12.75">
      <c r="B4" s="14"/>
      <c r="C4" s="30"/>
      <c r="D4" s="30"/>
      <c r="E4" s="14"/>
      <c r="F4" s="14"/>
      <c r="G4" s="14"/>
      <c r="H4" s="14"/>
      <c r="I4" s="14"/>
    </row>
    <row r="5" spans="2:9" ht="12.75">
      <c r="B5" s="14"/>
      <c r="C5" s="30"/>
      <c r="D5" s="30"/>
      <c r="E5" s="14"/>
      <c r="F5" s="14"/>
      <c r="G5" s="14"/>
      <c r="H5" s="14"/>
      <c r="I5" s="14"/>
    </row>
    <row r="6" spans="3:9" ht="12.75">
      <c r="C6" s="30"/>
      <c r="D6" s="30"/>
      <c r="E6" s="14"/>
      <c r="F6" s="14"/>
      <c r="G6" s="14"/>
      <c r="H6" s="14"/>
      <c r="I6" s="14"/>
    </row>
    <row r="7" spans="3:9" ht="12.75">
      <c r="C7" s="30"/>
      <c r="D7" s="30"/>
      <c r="E7" s="14"/>
      <c r="F7" s="31"/>
      <c r="G7" s="14"/>
      <c r="H7" s="14"/>
      <c r="I7" s="14"/>
    </row>
    <row r="29" ht="12.75">
      <c r="B29" s="29" t="s">
        <v>78</v>
      </c>
    </row>
    <row r="30" ht="12.75">
      <c r="B30" s="29" t="s">
        <v>79</v>
      </c>
    </row>
    <row r="31" ht="12.75">
      <c r="B31" s="29" t="s">
        <v>80</v>
      </c>
    </row>
    <row r="32" ht="12.75">
      <c r="B32" s="36" t="s">
        <v>32</v>
      </c>
    </row>
    <row r="39" spans="2:5" ht="12.75">
      <c r="B39" s="79"/>
      <c r="C39" s="29"/>
      <c r="D39" s="29"/>
      <c r="E39" s="29"/>
    </row>
    <row r="40" spans="2:5" ht="12.75">
      <c r="B40" s="29"/>
      <c r="C40" s="29"/>
      <c r="D40" s="29"/>
      <c r="E40" s="29"/>
    </row>
    <row r="61" spans="7:13" ht="12.75">
      <c r="G61" s="155" t="s">
        <v>152</v>
      </c>
      <c r="H61" s="157"/>
      <c r="I61" s="157"/>
      <c r="K61" s="155" t="s">
        <v>152</v>
      </c>
      <c r="L61" s="157"/>
      <c r="M61" s="157"/>
    </row>
    <row r="63" spans="7:13" ht="12.75">
      <c r="G63" s="155" t="s">
        <v>82</v>
      </c>
      <c r="H63" s="156">
        <v>42507.68252314815</v>
      </c>
      <c r="I63" s="157"/>
      <c r="K63" s="155" t="s">
        <v>82</v>
      </c>
      <c r="L63" s="156">
        <v>42507.68252314815</v>
      </c>
      <c r="M63" s="157"/>
    </row>
    <row r="64" spans="2:13" ht="12.75">
      <c r="B64" s="49" t="s">
        <v>7</v>
      </c>
      <c r="G64" s="155" t="s">
        <v>83</v>
      </c>
      <c r="H64" s="156">
        <v>42510.646025775466</v>
      </c>
      <c r="I64" s="157"/>
      <c r="K64" s="155" t="s">
        <v>83</v>
      </c>
      <c r="L64" s="156">
        <v>42510.646025775466</v>
      </c>
      <c r="M64" s="157"/>
    </row>
    <row r="65" spans="2:13" ht="12.75">
      <c r="B65" s="44" t="s">
        <v>186</v>
      </c>
      <c r="G65" s="155" t="s">
        <v>84</v>
      </c>
      <c r="H65" s="155" t="s">
        <v>85</v>
      </c>
      <c r="I65" s="157"/>
      <c r="K65" s="155" t="s">
        <v>84</v>
      </c>
      <c r="L65" s="155" t="s">
        <v>85</v>
      </c>
      <c r="M65" s="157"/>
    </row>
    <row r="66" ht="12.75">
      <c r="B66" s="50"/>
    </row>
    <row r="67" spans="7:13" ht="12.75">
      <c r="G67" s="155" t="s">
        <v>88</v>
      </c>
      <c r="H67" s="155" t="s">
        <v>153</v>
      </c>
      <c r="I67" s="157"/>
      <c r="K67" s="155" t="s">
        <v>88</v>
      </c>
      <c r="L67" s="155" t="s">
        <v>153</v>
      </c>
      <c r="M67" s="157"/>
    </row>
    <row r="68" spans="7:13" ht="12.75">
      <c r="G68" s="155" t="s">
        <v>90</v>
      </c>
      <c r="H68" s="155" t="s">
        <v>89</v>
      </c>
      <c r="I68" s="157"/>
      <c r="K68" s="155" t="s">
        <v>90</v>
      </c>
      <c r="L68" s="155" t="s">
        <v>89</v>
      </c>
      <c r="M68" s="157"/>
    </row>
    <row r="70" spans="7:14" ht="12.75">
      <c r="G70" s="206" t="s">
        <v>148</v>
      </c>
      <c r="H70" s="206" t="s">
        <v>103</v>
      </c>
      <c r="I70" s="206" t="s">
        <v>103</v>
      </c>
      <c r="J70" s="178"/>
      <c r="K70" s="206" t="s">
        <v>148</v>
      </c>
      <c r="L70" s="206" t="s">
        <v>103</v>
      </c>
      <c r="M70" s="206" t="s">
        <v>103</v>
      </c>
      <c r="N70" s="178"/>
    </row>
    <row r="71" spans="2:14" ht="24">
      <c r="B71" s="15"/>
      <c r="C71" s="22" t="s">
        <v>18</v>
      </c>
      <c r="D71" s="22" t="s">
        <v>19</v>
      </c>
      <c r="G71" s="206" t="s">
        <v>154</v>
      </c>
      <c r="H71" s="206" t="s">
        <v>18</v>
      </c>
      <c r="I71" s="206" t="s">
        <v>19</v>
      </c>
      <c r="J71" s="178"/>
      <c r="K71" s="206" t="s">
        <v>154</v>
      </c>
      <c r="L71" s="206" t="s">
        <v>18</v>
      </c>
      <c r="M71" s="206" t="s">
        <v>19</v>
      </c>
      <c r="N71" s="178"/>
    </row>
    <row r="72" spans="2:14" ht="12.75">
      <c r="B72" s="59" t="s">
        <v>20</v>
      </c>
      <c r="C72" s="51">
        <v>13.3</v>
      </c>
      <c r="D72" s="51">
        <v>8.2</v>
      </c>
      <c r="E72" s="88">
        <f>+C72-D72</f>
        <v>5.100000000000001</v>
      </c>
      <c r="G72" s="206" t="s">
        <v>96</v>
      </c>
      <c r="H72" s="209">
        <v>13.3</v>
      </c>
      <c r="I72" s="209">
        <v>8.2</v>
      </c>
      <c r="J72" s="178"/>
      <c r="K72" s="206" t="s">
        <v>96</v>
      </c>
      <c r="L72" s="206" t="s">
        <v>112</v>
      </c>
      <c r="M72" s="206" t="s">
        <v>104</v>
      </c>
      <c r="N72" s="178"/>
    </row>
    <row r="73" spans="2:14" ht="12.75">
      <c r="B73" s="68" t="s">
        <v>174</v>
      </c>
      <c r="C73" s="52">
        <v>14.8</v>
      </c>
      <c r="D73" s="52">
        <v>6.5</v>
      </c>
      <c r="E73" s="88">
        <f aca="true" t="shared" si="0" ref="E73">+C73-D73</f>
        <v>8.3</v>
      </c>
      <c r="G73" s="206" t="s">
        <v>141</v>
      </c>
      <c r="H73" s="209">
        <v>14.8</v>
      </c>
      <c r="I73" s="209">
        <v>6.5</v>
      </c>
      <c r="J73" s="178"/>
      <c r="K73" s="206" t="s">
        <v>141</v>
      </c>
      <c r="L73" s="206" t="s">
        <v>112</v>
      </c>
      <c r="M73" s="206" t="s">
        <v>104</v>
      </c>
      <c r="N73" s="178"/>
    </row>
    <row r="74" spans="2:14" ht="12.75">
      <c r="B74" s="68"/>
      <c r="C74" s="52"/>
      <c r="D74" s="52"/>
      <c r="E74" s="88"/>
      <c r="N74" s="178"/>
    </row>
    <row r="75" spans="2:14" ht="12.75">
      <c r="B75" s="69" t="s">
        <v>40</v>
      </c>
      <c r="C75" s="53">
        <v>29.7</v>
      </c>
      <c r="D75" s="53">
        <v>32.1</v>
      </c>
      <c r="E75" s="88">
        <f aca="true" t="shared" si="1" ref="E75:E102">+C75-D75</f>
        <v>-2.400000000000002</v>
      </c>
      <c r="G75" s="206" t="s">
        <v>45</v>
      </c>
      <c r="H75" s="209">
        <v>19.9</v>
      </c>
      <c r="I75" s="209">
        <v>4.1</v>
      </c>
      <c r="J75" s="178"/>
      <c r="K75" s="206" t="s">
        <v>45</v>
      </c>
      <c r="L75" s="206" t="s">
        <v>104</v>
      </c>
      <c r="M75" s="206" t="s">
        <v>104</v>
      </c>
      <c r="N75" s="178"/>
    </row>
    <row r="76" spans="2:14" ht="12.75">
      <c r="B76" s="21" t="s">
        <v>81</v>
      </c>
      <c r="C76" s="55"/>
      <c r="D76" s="55">
        <v>23.9</v>
      </c>
      <c r="E76" s="88">
        <f t="shared" si="1"/>
        <v>-23.9</v>
      </c>
      <c r="G76" s="206" t="s">
        <v>46</v>
      </c>
      <c r="H76" s="209">
        <v>29.7</v>
      </c>
      <c r="I76" s="209">
        <v>32.1</v>
      </c>
      <c r="J76" s="178"/>
      <c r="K76" s="206" t="s">
        <v>46</v>
      </c>
      <c r="L76" s="206" t="s">
        <v>155</v>
      </c>
      <c r="M76" s="206" t="s">
        <v>105</v>
      </c>
      <c r="N76" s="178"/>
    </row>
    <row r="77" spans="2:14" ht="12.75">
      <c r="B77" s="21" t="s">
        <v>43</v>
      </c>
      <c r="C77" s="55">
        <v>19.3</v>
      </c>
      <c r="D77" s="55">
        <v>22.4</v>
      </c>
      <c r="E77" s="88">
        <f t="shared" si="1"/>
        <v>-3.099999999999998</v>
      </c>
      <c r="G77" s="206" t="s">
        <v>49</v>
      </c>
      <c r="H77" s="209">
        <v>11.1</v>
      </c>
      <c r="I77" s="209">
        <v>6</v>
      </c>
      <c r="J77" s="178"/>
      <c r="K77" s="206" t="s">
        <v>49</v>
      </c>
      <c r="L77" s="206" t="s">
        <v>104</v>
      </c>
      <c r="M77" s="206" t="s">
        <v>104</v>
      </c>
      <c r="N77" s="178"/>
    </row>
    <row r="78" spans="2:14" ht="12.75">
      <c r="B78" s="20" t="s">
        <v>42</v>
      </c>
      <c r="C78" s="23">
        <v>53.2</v>
      </c>
      <c r="D78" s="23">
        <v>19</v>
      </c>
      <c r="E78" s="88">
        <f t="shared" si="1"/>
        <v>34.2</v>
      </c>
      <c r="G78" s="206" t="s">
        <v>50</v>
      </c>
      <c r="H78" s="209">
        <v>13</v>
      </c>
      <c r="I78" s="209">
        <v>2.8</v>
      </c>
      <c r="J78" s="178"/>
      <c r="K78" s="206" t="s">
        <v>50</v>
      </c>
      <c r="L78" s="206" t="s">
        <v>104</v>
      </c>
      <c r="M78" s="206" t="s">
        <v>104</v>
      </c>
      <c r="N78" s="178"/>
    </row>
    <row r="79" spans="2:14" ht="12.75">
      <c r="B79" s="20" t="s">
        <v>57</v>
      </c>
      <c r="C79" s="23">
        <v>24.5</v>
      </c>
      <c r="D79" s="23">
        <v>18</v>
      </c>
      <c r="E79" s="88">
        <f t="shared" si="1"/>
        <v>6.5</v>
      </c>
      <c r="G79" s="206" t="s">
        <v>98</v>
      </c>
      <c r="H79" s="209">
        <v>4.6</v>
      </c>
      <c r="I79" s="209">
        <v>4.9</v>
      </c>
      <c r="J79" s="178"/>
      <c r="K79" s="206" t="s">
        <v>98</v>
      </c>
      <c r="L79" s="206" t="s">
        <v>104</v>
      </c>
      <c r="M79" s="206" t="s">
        <v>104</v>
      </c>
      <c r="N79" s="178"/>
    </row>
    <row r="80" spans="2:14" ht="12.75">
      <c r="B80" s="20" t="s">
        <v>48</v>
      </c>
      <c r="C80" s="23">
        <v>15.7</v>
      </c>
      <c r="D80" s="23">
        <v>15.1</v>
      </c>
      <c r="E80" s="88">
        <f t="shared" si="1"/>
        <v>0.5999999999999996</v>
      </c>
      <c r="G80" s="206" t="s">
        <v>51</v>
      </c>
      <c r="H80" s="209">
        <v>12.7</v>
      </c>
      <c r="I80" s="209">
        <v>5.1</v>
      </c>
      <c r="J80" s="178"/>
      <c r="K80" s="206" t="s">
        <v>51</v>
      </c>
      <c r="L80" s="206" t="s">
        <v>105</v>
      </c>
      <c r="M80" s="206" t="s">
        <v>105</v>
      </c>
      <c r="N80" s="178"/>
    </row>
    <row r="81" spans="2:14" ht="12.75">
      <c r="B81" s="20" t="s">
        <v>47</v>
      </c>
      <c r="C81" s="23">
        <v>20.8</v>
      </c>
      <c r="D81" s="23">
        <v>14.1</v>
      </c>
      <c r="E81" s="88">
        <f t="shared" si="1"/>
        <v>6.700000000000001</v>
      </c>
      <c r="G81" s="206" t="s">
        <v>55</v>
      </c>
      <c r="H81" s="209">
        <v>8.5</v>
      </c>
      <c r="I81" s="209">
        <v>7.6</v>
      </c>
      <c r="J81" s="178"/>
      <c r="K81" s="206" t="s">
        <v>55</v>
      </c>
      <c r="L81" s="206" t="s">
        <v>104</v>
      </c>
      <c r="M81" s="206" t="s">
        <v>104</v>
      </c>
      <c r="N81" s="178"/>
    </row>
    <row r="82" spans="2:14" ht="12.75">
      <c r="B82" s="20" t="s">
        <v>58</v>
      </c>
      <c r="C82" s="23">
        <v>23.4</v>
      </c>
      <c r="D82" s="23">
        <v>13.5</v>
      </c>
      <c r="E82" s="88">
        <f t="shared" si="1"/>
        <v>9.899999999999999</v>
      </c>
      <c r="G82" s="206" t="s">
        <v>42</v>
      </c>
      <c r="H82" s="209">
        <v>53.2</v>
      </c>
      <c r="I82" s="209">
        <v>19</v>
      </c>
      <c r="J82" s="178"/>
      <c r="K82" s="206" t="s">
        <v>42</v>
      </c>
      <c r="L82" s="206" t="s">
        <v>104</v>
      </c>
      <c r="M82" s="206" t="s">
        <v>104</v>
      </c>
      <c r="N82" s="178"/>
    </row>
    <row r="83" spans="2:14" ht="12.75">
      <c r="B83" s="21" t="s">
        <v>63</v>
      </c>
      <c r="C83" s="55">
        <v>1.9</v>
      </c>
      <c r="D83" s="55">
        <v>10.2</v>
      </c>
      <c r="E83" s="88">
        <f t="shared" si="1"/>
        <v>-8.299999999999999</v>
      </c>
      <c r="G83" s="206" t="s">
        <v>68</v>
      </c>
      <c r="H83" s="209">
        <v>18.7</v>
      </c>
      <c r="I83" s="209">
        <v>5.5</v>
      </c>
      <c r="J83" s="178"/>
      <c r="K83" s="206" t="s">
        <v>68</v>
      </c>
      <c r="L83" s="206" t="s">
        <v>104</v>
      </c>
      <c r="M83" s="206" t="s">
        <v>104</v>
      </c>
      <c r="N83" s="178"/>
    </row>
    <row r="84" spans="2:14" ht="12.75">
      <c r="B84" s="20" t="s">
        <v>56</v>
      </c>
      <c r="C84" s="23">
        <v>24.6</v>
      </c>
      <c r="D84" s="23">
        <v>10</v>
      </c>
      <c r="E84" s="88">
        <f t="shared" si="1"/>
        <v>14.600000000000001</v>
      </c>
      <c r="G84" s="206" t="s">
        <v>53</v>
      </c>
      <c r="H84" s="209">
        <v>14</v>
      </c>
      <c r="I84" s="209">
        <v>4.1</v>
      </c>
      <c r="J84" s="178"/>
      <c r="K84" s="206" t="s">
        <v>53</v>
      </c>
      <c r="L84" s="206" t="s">
        <v>104</v>
      </c>
      <c r="M84" s="206" t="s">
        <v>104</v>
      </c>
      <c r="N84" s="178"/>
    </row>
    <row r="85" spans="2:14" ht="12.75">
      <c r="B85" s="21" t="s">
        <v>41</v>
      </c>
      <c r="C85" s="55">
        <v>30.3</v>
      </c>
      <c r="D85" s="55">
        <v>9.8</v>
      </c>
      <c r="E85" s="88">
        <f t="shared" si="1"/>
        <v>20.5</v>
      </c>
      <c r="G85" s="206" t="s">
        <v>47</v>
      </c>
      <c r="H85" s="209">
        <v>20.8</v>
      </c>
      <c r="I85" s="209">
        <v>14.1</v>
      </c>
      <c r="J85" s="178"/>
      <c r="K85" s="206" t="s">
        <v>47</v>
      </c>
      <c r="L85" s="206" t="s">
        <v>104</v>
      </c>
      <c r="M85" s="206" t="s">
        <v>104</v>
      </c>
      <c r="N85" s="178"/>
    </row>
    <row r="86" spans="2:14" ht="12.75">
      <c r="B86" s="21" t="s">
        <v>60</v>
      </c>
      <c r="C86" s="55">
        <v>4.9</v>
      </c>
      <c r="D86" s="55">
        <v>9.5</v>
      </c>
      <c r="E86" s="88">
        <f t="shared" si="1"/>
        <v>-4.6</v>
      </c>
      <c r="G86" s="206" t="s">
        <v>56</v>
      </c>
      <c r="H86" s="209">
        <v>24.6</v>
      </c>
      <c r="I86" s="209">
        <v>10</v>
      </c>
      <c r="J86" s="178"/>
      <c r="K86" s="206" t="s">
        <v>56</v>
      </c>
      <c r="L86" s="206" t="s">
        <v>104</v>
      </c>
      <c r="M86" s="206" t="s">
        <v>104</v>
      </c>
      <c r="N86" s="178"/>
    </row>
    <row r="87" spans="2:14" ht="12.75">
      <c r="B87" s="21" t="s">
        <v>66</v>
      </c>
      <c r="C87" s="55">
        <v>10.7</v>
      </c>
      <c r="D87" s="55">
        <v>9.3</v>
      </c>
      <c r="E87" s="88">
        <f t="shared" si="1"/>
        <v>1.3999999999999986</v>
      </c>
      <c r="G87" s="206" t="s">
        <v>48</v>
      </c>
      <c r="H87" s="209">
        <v>15.7</v>
      </c>
      <c r="I87" s="209">
        <v>15.1</v>
      </c>
      <c r="J87" s="178"/>
      <c r="K87" s="206" t="s">
        <v>48</v>
      </c>
      <c r="L87" s="206" t="s">
        <v>104</v>
      </c>
      <c r="M87" s="206" t="s">
        <v>104</v>
      </c>
      <c r="N87" s="178"/>
    </row>
    <row r="88" spans="2:14" ht="12.75">
      <c r="B88" s="20" t="s">
        <v>55</v>
      </c>
      <c r="C88" s="23">
        <v>8.5</v>
      </c>
      <c r="D88" s="23">
        <v>7.6</v>
      </c>
      <c r="E88" s="88">
        <f t="shared" si="1"/>
        <v>0.9000000000000004</v>
      </c>
      <c r="G88" s="206" t="s">
        <v>57</v>
      </c>
      <c r="H88" s="209">
        <v>24.5</v>
      </c>
      <c r="I88" s="209">
        <v>18</v>
      </c>
      <c r="J88" s="178"/>
      <c r="K88" s="206" t="s">
        <v>57</v>
      </c>
      <c r="L88" s="206" t="s">
        <v>104</v>
      </c>
      <c r="M88" s="206" t="s">
        <v>104</v>
      </c>
      <c r="N88" s="178"/>
    </row>
    <row r="89" spans="2:14" ht="12.75">
      <c r="B89" s="21" t="s">
        <v>67</v>
      </c>
      <c r="C89" s="55">
        <v>16.9</v>
      </c>
      <c r="D89" s="55">
        <v>6.7</v>
      </c>
      <c r="E89" s="88">
        <f t="shared" si="1"/>
        <v>10.2</v>
      </c>
      <c r="G89" s="206" t="s">
        <v>58</v>
      </c>
      <c r="H89" s="209">
        <v>23.4</v>
      </c>
      <c r="I89" s="209">
        <v>13.5</v>
      </c>
      <c r="J89" s="178"/>
      <c r="K89" s="206" t="s">
        <v>58</v>
      </c>
      <c r="L89" s="206" t="s">
        <v>104</v>
      </c>
      <c r="M89" s="206" t="s">
        <v>104</v>
      </c>
      <c r="N89" s="178"/>
    </row>
    <row r="90" spans="2:14" ht="12.75">
      <c r="B90" s="21" t="s">
        <v>70</v>
      </c>
      <c r="C90" s="55">
        <v>7.5</v>
      </c>
      <c r="D90" s="55">
        <v>6.4</v>
      </c>
      <c r="E90" s="88">
        <f t="shared" si="1"/>
        <v>1.0999999999999996</v>
      </c>
      <c r="G90" s="206" t="s">
        <v>59</v>
      </c>
      <c r="H90" s="209">
        <v>1.8</v>
      </c>
      <c r="I90" s="209">
        <v>0.9</v>
      </c>
      <c r="J90" s="178"/>
      <c r="K90" s="206" t="s">
        <v>59</v>
      </c>
      <c r="L90" s="206" t="s">
        <v>104</v>
      </c>
      <c r="M90" s="206" t="s">
        <v>104</v>
      </c>
      <c r="N90" s="178"/>
    </row>
    <row r="91" spans="2:14" ht="12.75">
      <c r="B91" s="20" t="s">
        <v>49</v>
      </c>
      <c r="C91" s="23">
        <v>11.1</v>
      </c>
      <c r="D91" s="23">
        <v>6</v>
      </c>
      <c r="E91" s="88">
        <f t="shared" si="1"/>
        <v>5.1</v>
      </c>
      <c r="G91" s="206" t="s">
        <v>43</v>
      </c>
      <c r="H91" s="209">
        <v>19.3</v>
      </c>
      <c r="I91" s="209">
        <v>22.4</v>
      </c>
      <c r="J91" s="178"/>
      <c r="K91" s="206" t="s">
        <v>43</v>
      </c>
      <c r="L91" s="206" t="s">
        <v>104</v>
      </c>
      <c r="M91" s="206" t="s">
        <v>104</v>
      </c>
      <c r="N91" s="178"/>
    </row>
    <row r="92" spans="2:14" ht="12.75">
      <c r="B92" s="20" t="s">
        <v>68</v>
      </c>
      <c r="C92" s="23">
        <v>18.7</v>
      </c>
      <c r="D92" s="23">
        <v>5.5</v>
      </c>
      <c r="E92" s="88">
        <f t="shared" si="1"/>
        <v>13.2</v>
      </c>
      <c r="G92" s="206" t="s">
        <v>60</v>
      </c>
      <c r="H92" s="209">
        <v>4.9</v>
      </c>
      <c r="I92" s="209">
        <v>9.5</v>
      </c>
      <c r="J92" s="178"/>
      <c r="K92" s="206" t="s">
        <v>60</v>
      </c>
      <c r="L92" s="206" t="s">
        <v>104</v>
      </c>
      <c r="M92" s="206" t="s">
        <v>104</v>
      </c>
      <c r="N92" s="178"/>
    </row>
    <row r="93" spans="2:14" ht="12.75">
      <c r="B93" s="20" t="s">
        <v>51</v>
      </c>
      <c r="C93" s="23">
        <v>12.7</v>
      </c>
      <c r="D93" s="23">
        <v>5.1</v>
      </c>
      <c r="E93" s="88">
        <f t="shared" si="1"/>
        <v>7.6</v>
      </c>
      <c r="G93" s="206" t="s">
        <v>61</v>
      </c>
      <c r="H93" s="209">
        <v>8.1</v>
      </c>
      <c r="I93" s="209">
        <v>2.9</v>
      </c>
      <c r="J93" s="178"/>
      <c r="K93" s="206" t="s">
        <v>61</v>
      </c>
      <c r="L93" s="206" t="s">
        <v>104</v>
      </c>
      <c r="M93" s="206" t="s">
        <v>104</v>
      </c>
      <c r="N93" s="178"/>
    </row>
    <row r="94" spans="2:14" ht="12.75">
      <c r="B94" s="20" t="s">
        <v>54</v>
      </c>
      <c r="C94" s="23">
        <v>4.6</v>
      </c>
      <c r="D94" s="23">
        <v>4.9</v>
      </c>
      <c r="E94" s="88">
        <f t="shared" si="1"/>
        <v>-0.3000000000000007</v>
      </c>
      <c r="G94" s="206" t="s">
        <v>44</v>
      </c>
      <c r="H94" s="209">
        <v>10.2</v>
      </c>
      <c r="I94" s="209">
        <v>2.6</v>
      </c>
      <c r="J94" s="178"/>
      <c r="K94" s="206" t="s">
        <v>44</v>
      </c>
      <c r="L94" s="206" t="s">
        <v>104</v>
      </c>
      <c r="M94" s="206" t="s">
        <v>104</v>
      </c>
      <c r="N94" s="178"/>
    </row>
    <row r="95" spans="2:14" ht="12.75">
      <c r="B95" s="21" t="s">
        <v>45</v>
      </c>
      <c r="C95" s="55">
        <v>19.9</v>
      </c>
      <c r="D95" s="55">
        <v>4.1</v>
      </c>
      <c r="E95" s="88">
        <f t="shared" si="1"/>
        <v>15.799999999999999</v>
      </c>
      <c r="G95" s="206" t="s">
        <v>62</v>
      </c>
      <c r="H95" s="209">
        <v>1.9</v>
      </c>
      <c r="I95" s="209">
        <v>10.2</v>
      </c>
      <c r="J95" s="178"/>
      <c r="K95" s="206" t="s">
        <v>62</v>
      </c>
      <c r="L95" s="206" t="s">
        <v>126</v>
      </c>
      <c r="M95" s="206" t="s">
        <v>104</v>
      </c>
      <c r="N95" s="178"/>
    </row>
    <row r="96" spans="2:14" ht="12.75">
      <c r="B96" s="20" t="s">
        <v>53</v>
      </c>
      <c r="C96" s="23">
        <v>14</v>
      </c>
      <c r="D96" s="23">
        <v>4.1</v>
      </c>
      <c r="E96" s="88">
        <f t="shared" si="1"/>
        <v>9.9</v>
      </c>
      <c r="G96" s="206" t="s">
        <v>41</v>
      </c>
      <c r="H96" s="209">
        <v>30.3</v>
      </c>
      <c r="I96" s="209">
        <v>9.8</v>
      </c>
      <c r="J96" s="178"/>
      <c r="K96" s="206" t="s">
        <v>41</v>
      </c>
      <c r="L96" s="206" t="s">
        <v>104</v>
      </c>
      <c r="M96" s="206" t="s">
        <v>104</v>
      </c>
      <c r="N96" s="178"/>
    </row>
    <row r="97" spans="2:14" ht="12.75">
      <c r="B97" s="21" t="s">
        <v>61</v>
      </c>
      <c r="C97" s="55">
        <v>8.1</v>
      </c>
      <c r="D97" s="55">
        <v>2.9</v>
      </c>
      <c r="E97" s="88">
        <f t="shared" si="1"/>
        <v>5.199999999999999</v>
      </c>
      <c r="G97" s="206" t="s">
        <v>64</v>
      </c>
      <c r="H97" s="206" t="s">
        <v>6</v>
      </c>
      <c r="I97" s="209">
        <v>23.9</v>
      </c>
      <c r="J97" s="178"/>
      <c r="K97" s="206" t="s">
        <v>64</v>
      </c>
      <c r="L97" s="206" t="s">
        <v>126</v>
      </c>
      <c r="M97" s="206" t="s">
        <v>104</v>
      </c>
      <c r="N97" s="178"/>
    </row>
    <row r="98" spans="2:14" ht="12.75">
      <c r="B98" s="21" t="s">
        <v>52</v>
      </c>
      <c r="C98" s="55">
        <v>9</v>
      </c>
      <c r="D98" s="55">
        <v>2.9</v>
      </c>
      <c r="E98" s="88">
        <f t="shared" si="1"/>
        <v>6.1</v>
      </c>
      <c r="G98" s="206" t="s">
        <v>67</v>
      </c>
      <c r="H98" s="209">
        <v>16.9</v>
      </c>
      <c r="I98" s="209">
        <v>6.7</v>
      </c>
      <c r="J98" s="178"/>
      <c r="K98" s="206" t="s">
        <v>67</v>
      </c>
      <c r="L98" s="206" t="s">
        <v>104</v>
      </c>
      <c r="M98" s="206" t="s">
        <v>104</v>
      </c>
      <c r="N98" s="178"/>
    </row>
    <row r="99" spans="2:14" ht="12.75">
      <c r="B99" s="20" t="s">
        <v>50</v>
      </c>
      <c r="C99" s="23">
        <v>13</v>
      </c>
      <c r="D99" s="23">
        <v>2.8</v>
      </c>
      <c r="E99" s="88">
        <f t="shared" si="1"/>
        <v>10.2</v>
      </c>
      <c r="G99" s="206" t="s">
        <v>65</v>
      </c>
      <c r="H99" s="209">
        <v>10.7</v>
      </c>
      <c r="I99" s="209">
        <v>9.3</v>
      </c>
      <c r="J99" s="178"/>
      <c r="K99" s="206" t="s">
        <v>65</v>
      </c>
      <c r="L99" s="206" t="s">
        <v>126</v>
      </c>
      <c r="M99" s="206" t="s">
        <v>104</v>
      </c>
      <c r="N99" s="178"/>
    </row>
    <row r="100" spans="2:14" ht="12.75">
      <c r="B100" s="21" t="s">
        <v>44</v>
      </c>
      <c r="C100" s="55">
        <v>10.2</v>
      </c>
      <c r="D100" s="55">
        <v>2.6</v>
      </c>
      <c r="E100" s="88">
        <f t="shared" si="1"/>
        <v>7.6</v>
      </c>
      <c r="G100" s="206" t="s">
        <v>52</v>
      </c>
      <c r="H100" s="209">
        <v>9</v>
      </c>
      <c r="I100" s="209">
        <v>2.9</v>
      </c>
      <c r="J100" s="178"/>
      <c r="K100" s="206" t="s">
        <v>52</v>
      </c>
      <c r="L100" s="206" t="s">
        <v>104</v>
      </c>
      <c r="M100" s="206" t="s">
        <v>104</v>
      </c>
      <c r="N100" s="178"/>
    </row>
    <row r="101" spans="2:14" ht="12.75">
      <c r="B101" s="74" t="s">
        <v>59</v>
      </c>
      <c r="C101" s="90">
        <v>1.8</v>
      </c>
      <c r="D101" s="90">
        <v>0.9</v>
      </c>
      <c r="E101" s="88">
        <f t="shared" si="1"/>
        <v>0.9</v>
      </c>
      <c r="G101" s="206" t="s">
        <v>69</v>
      </c>
      <c r="H101" s="209">
        <v>2.6</v>
      </c>
      <c r="I101" s="209">
        <v>0.5</v>
      </c>
      <c r="J101" s="178"/>
      <c r="K101" s="206" t="s">
        <v>69</v>
      </c>
      <c r="L101" s="206" t="s">
        <v>104</v>
      </c>
      <c r="M101" s="206" t="s">
        <v>104</v>
      </c>
      <c r="N101" s="178"/>
    </row>
    <row r="102" spans="2:14" ht="12.75">
      <c r="B102" s="21" t="s">
        <v>69</v>
      </c>
      <c r="C102" s="55">
        <v>2.6</v>
      </c>
      <c r="D102" s="55">
        <v>0.5</v>
      </c>
      <c r="E102" s="88">
        <f t="shared" si="1"/>
        <v>2.1</v>
      </c>
      <c r="G102" s="206" t="s">
        <v>70</v>
      </c>
      <c r="H102" s="209">
        <v>7.5</v>
      </c>
      <c r="I102" s="209">
        <v>6.4</v>
      </c>
      <c r="J102" s="178"/>
      <c r="K102" s="206" t="s">
        <v>70</v>
      </c>
      <c r="L102" s="206" t="s">
        <v>104</v>
      </c>
      <c r="M102" s="206" t="s">
        <v>104</v>
      </c>
      <c r="N102" s="178"/>
    </row>
    <row r="103" spans="2:5" ht="12.75">
      <c r="B103" s="74"/>
      <c r="C103" s="90"/>
      <c r="D103" s="90"/>
      <c r="E103" s="88"/>
    </row>
    <row r="104" spans="2:14" ht="12.75">
      <c r="B104" s="21" t="s">
        <v>73</v>
      </c>
      <c r="C104" s="55">
        <v>0</v>
      </c>
      <c r="D104" s="55">
        <v>1.4</v>
      </c>
      <c r="E104" s="88">
        <f>+C104-D104</f>
        <v>-1.4</v>
      </c>
      <c r="G104" s="206" t="s">
        <v>73</v>
      </c>
      <c r="H104" s="209">
        <v>0</v>
      </c>
      <c r="I104" s="209">
        <v>1.4</v>
      </c>
      <c r="J104" s="178"/>
      <c r="K104" s="206" t="s">
        <v>73</v>
      </c>
      <c r="L104" s="206" t="s">
        <v>104</v>
      </c>
      <c r="M104" s="206" t="s">
        <v>104</v>
      </c>
      <c r="N104" s="178"/>
    </row>
    <row r="105" spans="2:14" ht="12.75">
      <c r="B105" s="74" t="s">
        <v>72</v>
      </c>
      <c r="C105" s="90">
        <v>3.9</v>
      </c>
      <c r="D105" s="90">
        <v>1</v>
      </c>
      <c r="E105" s="88">
        <f>+C105-D105</f>
        <v>2.9</v>
      </c>
      <c r="G105" s="206" t="s">
        <v>72</v>
      </c>
      <c r="H105" s="209">
        <v>3.9</v>
      </c>
      <c r="I105" s="209">
        <v>1</v>
      </c>
      <c r="J105" s="178"/>
      <c r="K105" s="206" t="s">
        <v>72</v>
      </c>
      <c r="L105" s="206" t="s">
        <v>104</v>
      </c>
      <c r="M105" s="206" t="s">
        <v>104</v>
      </c>
      <c r="N105" s="178"/>
    </row>
    <row r="106" spans="2:14" ht="12.75">
      <c r="B106" s="21" t="s">
        <v>71</v>
      </c>
      <c r="C106" s="55">
        <v>2.8</v>
      </c>
      <c r="D106" s="55">
        <v>0.7</v>
      </c>
      <c r="E106" s="88">
        <f aca="true" t="shared" si="2" ref="E106:E109">+C106-D106</f>
        <v>2.0999999999999996</v>
      </c>
      <c r="G106" s="206" t="s">
        <v>71</v>
      </c>
      <c r="H106" s="209">
        <v>2.8</v>
      </c>
      <c r="I106" s="209">
        <v>0.7</v>
      </c>
      <c r="J106" s="178"/>
      <c r="K106" s="206" t="s">
        <v>71</v>
      </c>
      <c r="L106" s="206" t="s">
        <v>105</v>
      </c>
      <c r="M106" s="206" t="s">
        <v>105</v>
      </c>
      <c r="N106" s="178"/>
    </row>
    <row r="107" spans="2:5" ht="12.75">
      <c r="B107" s="74"/>
      <c r="C107" s="90"/>
      <c r="D107" s="90"/>
      <c r="E107" s="88">
        <f t="shared" si="2"/>
        <v>0</v>
      </c>
    </row>
    <row r="108" spans="2:14" ht="12.75">
      <c r="B108" s="21" t="s">
        <v>176</v>
      </c>
      <c r="C108" s="55">
        <v>50.6</v>
      </c>
      <c r="D108" s="55">
        <v>35.1</v>
      </c>
      <c r="E108" s="88">
        <f t="shared" si="2"/>
        <v>15.5</v>
      </c>
      <c r="G108" s="206" t="s">
        <v>100</v>
      </c>
      <c r="H108" s="209">
        <v>50.6</v>
      </c>
      <c r="I108" s="209">
        <v>35.1</v>
      </c>
      <c r="J108" s="178"/>
      <c r="K108" s="206" t="s">
        <v>100</v>
      </c>
      <c r="L108" s="206" t="s">
        <v>126</v>
      </c>
      <c r="M108" s="206" t="s">
        <v>104</v>
      </c>
      <c r="N108" s="178"/>
    </row>
    <row r="109" spans="2:14" ht="12.75">
      <c r="B109" s="74" t="s">
        <v>39</v>
      </c>
      <c r="C109" s="90">
        <v>34.9</v>
      </c>
      <c r="D109" s="90">
        <v>26.5</v>
      </c>
      <c r="E109" s="88">
        <f t="shared" si="2"/>
        <v>8.399999999999999</v>
      </c>
      <c r="G109" s="206" t="s">
        <v>39</v>
      </c>
      <c r="H109" s="209">
        <v>34.9</v>
      </c>
      <c r="I109" s="209">
        <v>26.5</v>
      </c>
      <c r="J109" s="178"/>
      <c r="K109" s="206" t="s">
        <v>39</v>
      </c>
      <c r="L109" s="206" t="s">
        <v>104</v>
      </c>
      <c r="M109" s="206" t="s">
        <v>104</v>
      </c>
      <c r="N109" s="178"/>
    </row>
    <row r="110" spans="7:14" ht="12.75">
      <c r="G110" s="206" t="s">
        <v>99</v>
      </c>
      <c r="H110" s="206" t="s">
        <v>6</v>
      </c>
      <c r="I110" s="206" t="s">
        <v>6</v>
      </c>
      <c r="J110" s="178"/>
      <c r="K110" s="206" t="s">
        <v>99</v>
      </c>
      <c r="L110" s="206" t="s">
        <v>104</v>
      </c>
      <c r="M110" s="206" t="s">
        <v>104</v>
      </c>
      <c r="N110" s="178"/>
    </row>
    <row r="111" spans="10:14" ht="12.75">
      <c r="J111" s="178"/>
      <c r="K111" s="178"/>
      <c r="L111" s="178"/>
      <c r="M111" s="178"/>
      <c r="N111" s="178"/>
    </row>
    <row r="112" spans="10:13" ht="12.75">
      <c r="J112" s="178"/>
      <c r="K112" s="204" t="s">
        <v>106</v>
      </c>
      <c r="L112" s="186"/>
      <c r="M112" s="186"/>
    </row>
    <row r="113" spans="11:13" ht="12.75">
      <c r="K113" s="155" t="s">
        <v>105</v>
      </c>
      <c r="L113" s="155" t="s">
        <v>107</v>
      </c>
      <c r="M113" s="157"/>
    </row>
    <row r="114" spans="11:13" ht="12.75">
      <c r="K114" s="155" t="s">
        <v>108</v>
      </c>
      <c r="L114" s="155" t="s">
        <v>109</v>
      </c>
      <c r="M114" s="157"/>
    </row>
    <row r="115" spans="11:13" ht="12.75">
      <c r="K115" s="155" t="s">
        <v>110</v>
      </c>
      <c r="L115" s="155" t="s">
        <v>111</v>
      </c>
      <c r="M115" s="157"/>
    </row>
    <row r="116" spans="11:13" ht="12.75">
      <c r="K116" s="155" t="s">
        <v>112</v>
      </c>
      <c r="L116" s="155" t="s">
        <v>113</v>
      </c>
      <c r="M116" s="157"/>
    </row>
    <row r="117" spans="11:13" ht="12.75">
      <c r="K117" s="155" t="s">
        <v>114</v>
      </c>
      <c r="L117" s="155" t="s">
        <v>115</v>
      </c>
      <c r="M117" s="157"/>
    </row>
    <row r="118" spans="11:13" ht="12.75">
      <c r="K118" s="155" t="s">
        <v>116</v>
      </c>
      <c r="L118" s="155" t="s">
        <v>117</v>
      </c>
      <c r="M118" s="157"/>
    </row>
    <row r="119" spans="11:13" ht="12.75">
      <c r="K119" s="155" t="s">
        <v>118</v>
      </c>
      <c r="L119" s="155" t="s">
        <v>119</v>
      </c>
      <c r="M119" s="157"/>
    </row>
    <row r="120" spans="11:13" ht="12.75">
      <c r="K120" s="155" t="s">
        <v>120</v>
      </c>
      <c r="L120" s="155" t="s">
        <v>121</v>
      </c>
      <c r="M120" s="157"/>
    </row>
    <row r="121" spans="11:13" ht="12.75">
      <c r="K121" s="155" t="s">
        <v>122</v>
      </c>
      <c r="L121" s="155" t="s">
        <v>123</v>
      </c>
      <c r="M121" s="157"/>
    </row>
    <row r="122" spans="11:13" ht="12.75">
      <c r="K122" s="155" t="s">
        <v>124</v>
      </c>
      <c r="L122" s="155" t="s">
        <v>125</v>
      </c>
      <c r="M122" s="157"/>
    </row>
    <row r="123" spans="11:13" ht="12.75">
      <c r="K123" s="155" t="s">
        <v>126</v>
      </c>
      <c r="L123" s="155" t="s">
        <v>127</v>
      </c>
      <c r="M123" s="157"/>
    </row>
    <row r="124" spans="11:13" ht="12.75">
      <c r="K124" s="155" t="s">
        <v>128</v>
      </c>
      <c r="L124" s="155" t="s">
        <v>129</v>
      </c>
      <c r="M124" s="157"/>
    </row>
  </sheetData>
  <autoFilter ref="B74:E74"/>
  <conditionalFormatting sqref="E72:E101">
    <cfRule type="cellIs" priority="4" dxfId="0" operator="lessThan" stopIfTrue="1">
      <formula>0</formula>
    </cfRule>
  </conditionalFormatting>
  <conditionalFormatting sqref="E75:E101">
    <cfRule type="top10" priority="3" dxfId="2" stopIfTrue="1" rank="4"/>
  </conditionalFormatting>
  <conditionalFormatting sqref="E102:E109">
    <cfRule type="cellIs" priority="2" dxfId="0" operator="lessThan" stopIfTrue="1">
      <formula>0</formula>
    </cfRule>
  </conditionalFormatting>
  <conditionalFormatting sqref="E102:E109">
    <cfRule type="top10" priority="1" dxfId="2" stopIfTrue="1" rank="4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workbookViewId="0" topLeftCell="A1"/>
  </sheetViews>
  <sheetFormatPr defaultColWidth="11.421875" defaultRowHeight="12.75"/>
  <cols>
    <col min="1" max="2" width="11.421875" style="29" customWidth="1"/>
    <col min="3" max="16384" width="11.421875" style="29" customWidth="1"/>
  </cols>
  <sheetData>
    <row r="1" spans="2:3" s="14" customFormat="1" ht="12.75">
      <c r="B1" s="155"/>
      <c r="C1" s="156"/>
    </row>
    <row r="2" s="14" customFormat="1" ht="15">
      <c r="B2" s="218" t="s">
        <v>161</v>
      </c>
    </row>
    <row r="3" s="14" customFormat="1" ht="12.75">
      <c r="B3" s="24" t="s">
        <v>4</v>
      </c>
    </row>
    <row r="4" s="14" customFormat="1" ht="12.75"/>
    <row r="5" s="14" customFormat="1" ht="12.75">
      <c r="E5" s="24"/>
    </row>
    <row r="6" s="14" customFormat="1" ht="12.75">
      <c r="E6" s="24"/>
    </row>
    <row r="7" s="14" customFormat="1" ht="12.75">
      <c r="E7" s="24"/>
    </row>
    <row r="8" s="14" customFormat="1" ht="12.75"/>
    <row r="9" s="14" customFormat="1" ht="12.75"/>
    <row r="10" s="14" customFormat="1" ht="12.75"/>
    <row r="11" spans="1:13" ht="12.75">
      <c r="A11" s="3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4" ht="12.75">
      <c r="A14" s="34"/>
    </row>
    <row r="15" spans="1:2" ht="12.75">
      <c r="A15" s="34"/>
      <c r="B15" s="34"/>
    </row>
    <row r="16" spans="1:2" ht="12.75">
      <c r="A16" s="34"/>
      <c r="B16" s="34"/>
    </row>
    <row r="17" spans="1:2" ht="12.75">
      <c r="A17" s="34"/>
      <c r="B17" s="34"/>
    </row>
    <row r="18" spans="1:2" ht="12.75">
      <c r="A18" s="34"/>
      <c r="B18" s="34"/>
    </row>
    <row r="19" spans="1:2" ht="12.75">
      <c r="A19" s="34"/>
      <c r="B19" s="34"/>
    </row>
    <row r="20" spans="1:2" ht="12.75">
      <c r="A20" s="34"/>
      <c r="B20" s="34"/>
    </row>
    <row r="21" spans="1:2" ht="12.75">
      <c r="A21" s="34"/>
      <c r="B21" s="34"/>
    </row>
    <row r="22" spans="1:2" ht="12.75">
      <c r="A22" s="34"/>
      <c r="B22" s="34"/>
    </row>
    <row r="23" spans="1:2" ht="12.75">
      <c r="A23" s="34"/>
      <c r="B23" s="34"/>
    </row>
    <row r="24" spans="1:2" ht="12.75">
      <c r="A24" s="34"/>
      <c r="B24" s="34"/>
    </row>
    <row r="25" spans="1:2" ht="12.75">
      <c r="A25" s="34"/>
      <c r="B25" s="34"/>
    </row>
    <row r="26" spans="1:2" ht="12.75">
      <c r="A26" s="34"/>
      <c r="B26" s="34"/>
    </row>
    <row r="27" spans="1:2" ht="12.75">
      <c r="A27" s="34"/>
      <c r="B27" s="34"/>
    </row>
    <row r="28" spans="1:2" ht="12.75">
      <c r="A28" s="34"/>
      <c r="B28" s="34"/>
    </row>
    <row r="29" spans="1:2" ht="12.75">
      <c r="A29" s="34"/>
      <c r="B29" s="34"/>
    </row>
    <row r="30" spans="1:2" ht="12.75">
      <c r="A30" s="34"/>
      <c r="B30" s="34"/>
    </row>
    <row r="31" spans="1:2" ht="12.75">
      <c r="A31" s="34"/>
      <c r="B31" s="34"/>
    </row>
    <row r="32" spans="1:2" ht="12.75">
      <c r="A32" s="34"/>
      <c r="B32" s="34"/>
    </row>
    <row r="33" spans="1:2" ht="12.75">
      <c r="A33" s="34"/>
      <c r="B33" s="34"/>
    </row>
    <row r="34" ht="12.75">
      <c r="A34" s="34"/>
    </row>
    <row r="35" ht="12.75">
      <c r="A35" s="34"/>
    </row>
    <row r="36" ht="12.75">
      <c r="A36" s="34"/>
    </row>
    <row r="37" ht="12.75">
      <c r="A37" s="34"/>
    </row>
    <row r="38" ht="12.75">
      <c r="A38" s="34"/>
    </row>
    <row r="39" ht="12.75">
      <c r="A39" s="34"/>
    </row>
    <row r="40" ht="12.75">
      <c r="A40" s="34"/>
    </row>
    <row r="41" spans="1:4" ht="12.75">
      <c r="A41" s="34"/>
      <c r="B41" s="29" t="s">
        <v>160</v>
      </c>
      <c r="C41" s="44"/>
      <c r="D41" s="44"/>
    </row>
    <row r="42" spans="1:6" ht="12.75">
      <c r="A42" s="34"/>
      <c r="B42" s="36" t="s">
        <v>172</v>
      </c>
      <c r="C42" s="44"/>
      <c r="D42" s="44"/>
      <c r="E42" s="126"/>
      <c r="F42" s="126"/>
    </row>
    <row r="43" spans="1:6" ht="12.75">
      <c r="A43" s="34"/>
      <c r="C43" s="79"/>
      <c r="D43" s="79"/>
      <c r="E43" s="79"/>
      <c r="F43" s="79"/>
    </row>
    <row r="44" spans="1:6" ht="12.75">
      <c r="A44" s="34"/>
      <c r="E44" s="79"/>
      <c r="F44" s="79"/>
    </row>
    <row r="45" spans="1:6" ht="12.75">
      <c r="A45" s="34"/>
      <c r="E45" s="79"/>
      <c r="F45" s="79"/>
    </row>
    <row r="55" ht="12.75">
      <c r="B55" s="14" t="s">
        <v>5</v>
      </c>
    </row>
    <row r="56" ht="12.75">
      <c r="B56" s="37" t="s">
        <v>187</v>
      </c>
    </row>
    <row r="60" spans="5:12" ht="12.75">
      <c r="E60" s="79"/>
      <c r="F60" s="204" t="s">
        <v>157</v>
      </c>
      <c r="G60" s="186"/>
      <c r="H60" s="186"/>
      <c r="J60" s="204" t="s">
        <v>157</v>
      </c>
      <c r="K60" s="186"/>
      <c r="L60" s="186"/>
    </row>
    <row r="61" spans="1:12" ht="12.75">
      <c r="A61" s="44"/>
      <c r="B61" s="79"/>
      <c r="C61" s="79"/>
      <c r="D61" s="79"/>
      <c r="E61" s="79"/>
      <c r="F61" s="13"/>
      <c r="G61" s="13"/>
      <c r="H61" s="13"/>
      <c r="J61" s="13"/>
      <c r="K61" s="13"/>
      <c r="L61" s="13"/>
    </row>
    <row r="62" spans="1:12" ht="12.75">
      <c r="A62" s="44"/>
      <c r="B62" s="44"/>
      <c r="C62" s="44"/>
      <c r="D62" s="44"/>
      <c r="E62" s="44"/>
      <c r="F62" s="204" t="s">
        <v>82</v>
      </c>
      <c r="G62" s="205">
        <v>42507.682962962965</v>
      </c>
      <c r="H62" s="186"/>
      <c r="J62" s="204" t="s">
        <v>82</v>
      </c>
      <c r="K62" s="205">
        <v>42507.682962962965</v>
      </c>
      <c r="L62" s="186"/>
    </row>
    <row r="63" spans="6:12" ht="12.75">
      <c r="F63" s="204" t="s">
        <v>83</v>
      </c>
      <c r="G63" s="205">
        <v>42510.66094385416</v>
      </c>
      <c r="H63" s="186"/>
      <c r="J63" s="204" t="s">
        <v>83</v>
      </c>
      <c r="K63" s="205">
        <v>42510.66094385416</v>
      </c>
      <c r="L63" s="186"/>
    </row>
    <row r="64" spans="6:12" ht="12.75">
      <c r="F64" s="204" t="s">
        <v>84</v>
      </c>
      <c r="G64" s="204" t="s">
        <v>85</v>
      </c>
      <c r="H64" s="186"/>
      <c r="J64" s="204" t="s">
        <v>84</v>
      </c>
      <c r="K64" s="204" t="s">
        <v>85</v>
      </c>
      <c r="L64" s="186"/>
    </row>
    <row r="65" spans="6:12" ht="12.75">
      <c r="F65" s="13"/>
      <c r="G65" s="13"/>
      <c r="H65" s="13"/>
      <c r="J65" s="13"/>
      <c r="K65" s="13"/>
      <c r="L65" s="13"/>
    </row>
    <row r="66" spans="6:12" ht="12.75">
      <c r="F66" s="204" t="s">
        <v>86</v>
      </c>
      <c r="G66" s="204" t="s">
        <v>158</v>
      </c>
      <c r="H66" s="186"/>
      <c r="J66" s="204" t="s">
        <v>86</v>
      </c>
      <c r="K66" s="204" t="s">
        <v>158</v>
      </c>
      <c r="L66" s="186"/>
    </row>
    <row r="67" spans="6:12" ht="12.75">
      <c r="F67" s="204" t="s">
        <v>88</v>
      </c>
      <c r="G67" s="204" t="s">
        <v>159</v>
      </c>
      <c r="H67" s="186"/>
      <c r="J67" s="204" t="s">
        <v>88</v>
      </c>
      <c r="K67" s="204" t="s">
        <v>159</v>
      </c>
      <c r="L67" s="186"/>
    </row>
    <row r="68" spans="6:12" ht="12.75">
      <c r="F68" s="204" t="s">
        <v>90</v>
      </c>
      <c r="G68" s="204" t="s">
        <v>89</v>
      </c>
      <c r="H68" s="186"/>
      <c r="J68" s="204" t="s">
        <v>90</v>
      </c>
      <c r="K68" s="204" t="s">
        <v>89</v>
      </c>
      <c r="L68" s="186"/>
    </row>
    <row r="69" spans="6:12" ht="12.75">
      <c r="F69" s="13"/>
      <c r="G69" s="13"/>
      <c r="H69" s="13"/>
      <c r="J69" s="13"/>
      <c r="K69" s="13"/>
      <c r="L69" s="13"/>
    </row>
    <row r="70" spans="2:12" ht="12.75">
      <c r="B70" s="15"/>
      <c r="C70" s="146">
        <v>2013</v>
      </c>
      <c r="D70" s="146">
        <v>2014</v>
      </c>
      <c r="F70" s="206" t="s">
        <v>94</v>
      </c>
      <c r="G70" s="206" t="s">
        <v>95</v>
      </c>
      <c r="H70" s="206" t="s">
        <v>103</v>
      </c>
      <c r="J70" s="206" t="s">
        <v>94</v>
      </c>
      <c r="K70" s="206" t="s">
        <v>95</v>
      </c>
      <c r="L70" s="206" t="s">
        <v>103</v>
      </c>
    </row>
    <row r="71" spans="2:12" ht="12.75">
      <c r="B71" s="59" t="s">
        <v>38</v>
      </c>
      <c r="C71" s="127">
        <v>10.9</v>
      </c>
      <c r="D71" s="127">
        <v>11.2</v>
      </c>
      <c r="E71" s="152">
        <f>+D71-C71</f>
        <v>0.29999999999999893</v>
      </c>
      <c r="F71" s="206" t="s">
        <v>96</v>
      </c>
      <c r="G71" s="209">
        <v>10.9</v>
      </c>
      <c r="H71" s="209">
        <v>11.2</v>
      </c>
      <c r="J71" s="206" t="s">
        <v>96</v>
      </c>
      <c r="K71" s="206" t="s">
        <v>104</v>
      </c>
      <c r="L71" s="206" t="s">
        <v>104</v>
      </c>
    </row>
    <row r="72" spans="2:12" ht="12.75">
      <c r="B72" s="18" t="s">
        <v>175</v>
      </c>
      <c r="C72" s="52">
        <v>11.2</v>
      </c>
      <c r="D72" s="52">
        <v>11.9</v>
      </c>
      <c r="E72" s="152">
        <f aca="true" t="shared" si="0" ref="E72">+D72-C72</f>
        <v>0.7000000000000011</v>
      </c>
      <c r="F72" s="206" t="s">
        <v>141</v>
      </c>
      <c r="G72" s="209">
        <v>11.2</v>
      </c>
      <c r="H72" s="209">
        <v>11.9</v>
      </c>
      <c r="J72" s="206" t="s">
        <v>141</v>
      </c>
      <c r="K72" s="206" t="s">
        <v>104</v>
      </c>
      <c r="L72" s="206" t="s">
        <v>104</v>
      </c>
    </row>
    <row r="73" spans="2:5" ht="12.75">
      <c r="B73" s="18"/>
      <c r="C73" s="52"/>
      <c r="D73" s="52"/>
      <c r="E73" s="152"/>
    </row>
    <row r="74" spans="2:12" ht="12.75">
      <c r="B74" s="19" t="s">
        <v>55</v>
      </c>
      <c r="C74" s="128">
        <v>23.9</v>
      </c>
      <c r="D74" s="128">
        <v>21.1</v>
      </c>
      <c r="E74" s="152">
        <f aca="true" t="shared" si="1" ref="E74:E101">+D74-C74</f>
        <v>-2.799999999999997</v>
      </c>
      <c r="F74" s="206" t="s">
        <v>45</v>
      </c>
      <c r="G74" s="209">
        <v>14</v>
      </c>
      <c r="H74" s="209">
        <v>14.6</v>
      </c>
      <c r="J74" s="206" t="s">
        <v>45</v>
      </c>
      <c r="K74" s="206" t="s">
        <v>104</v>
      </c>
      <c r="L74" s="206" t="s">
        <v>104</v>
      </c>
    </row>
    <row r="75" spans="2:12" ht="12.75">
      <c r="B75" s="20" t="s">
        <v>42</v>
      </c>
      <c r="C75" s="23">
        <v>18.2</v>
      </c>
      <c r="D75" s="23">
        <v>17.2</v>
      </c>
      <c r="E75" s="152">
        <f t="shared" si="1"/>
        <v>-1</v>
      </c>
      <c r="F75" s="206" t="s">
        <v>46</v>
      </c>
      <c r="G75" s="209">
        <v>13</v>
      </c>
      <c r="H75" s="209">
        <v>12.1</v>
      </c>
      <c r="J75" s="206" t="s">
        <v>46</v>
      </c>
      <c r="K75" s="206" t="s">
        <v>104</v>
      </c>
      <c r="L75" s="206" t="s">
        <v>104</v>
      </c>
    </row>
    <row r="76" spans="2:12" ht="12.75">
      <c r="B76" s="20" t="s">
        <v>68</v>
      </c>
      <c r="C76" s="23">
        <v>15.7</v>
      </c>
      <c r="D76" s="23">
        <v>17.1</v>
      </c>
      <c r="E76" s="152">
        <f t="shared" si="1"/>
        <v>1.4000000000000021</v>
      </c>
      <c r="F76" s="206" t="s">
        <v>49</v>
      </c>
      <c r="G76" s="209">
        <v>6.9</v>
      </c>
      <c r="H76" s="209">
        <v>7.6</v>
      </c>
      <c r="J76" s="206" t="s">
        <v>49</v>
      </c>
      <c r="K76" s="206" t="s">
        <v>104</v>
      </c>
      <c r="L76" s="206" t="s">
        <v>104</v>
      </c>
    </row>
    <row r="77" spans="2:12" ht="12.75">
      <c r="B77" s="20" t="s">
        <v>47</v>
      </c>
      <c r="C77" s="23">
        <v>14.8</v>
      </c>
      <c r="D77" s="23">
        <v>14.7</v>
      </c>
      <c r="E77" s="152">
        <f t="shared" si="1"/>
        <v>-0.10000000000000142</v>
      </c>
      <c r="F77" s="206" t="s">
        <v>50</v>
      </c>
      <c r="G77" s="209">
        <v>11.9</v>
      </c>
      <c r="H77" s="209">
        <v>12.1</v>
      </c>
      <c r="J77" s="206" t="s">
        <v>50</v>
      </c>
      <c r="K77" s="206" t="s">
        <v>104</v>
      </c>
      <c r="L77" s="206" t="s">
        <v>104</v>
      </c>
    </row>
    <row r="78" spans="2:12" ht="12.75">
      <c r="B78" s="20" t="s">
        <v>45</v>
      </c>
      <c r="C78" s="23">
        <v>14</v>
      </c>
      <c r="D78" s="23">
        <v>14.6</v>
      </c>
      <c r="E78" s="152">
        <f t="shared" si="1"/>
        <v>0.5999999999999996</v>
      </c>
      <c r="F78" s="206" t="s">
        <v>98</v>
      </c>
      <c r="G78" s="209">
        <v>9.9</v>
      </c>
      <c r="H78" s="209">
        <v>10</v>
      </c>
      <c r="J78" s="206" t="s">
        <v>98</v>
      </c>
      <c r="K78" s="206" t="s">
        <v>104</v>
      </c>
      <c r="L78" s="206" t="s">
        <v>104</v>
      </c>
    </row>
    <row r="79" spans="2:12" ht="12.75">
      <c r="B79" s="20" t="s">
        <v>43</v>
      </c>
      <c r="C79" s="23">
        <v>13.6</v>
      </c>
      <c r="D79" s="23">
        <v>12.8</v>
      </c>
      <c r="E79" s="152">
        <f t="shared" si="1"/>
        <v>-0.7999999999999989</v>
      </c>
      <c r="F79" s="206" t="s">
        <v>51</v>
      </c>
      <c r="G79" s="209">
        <v>8.4</v>
      </c>
      <c r="H79" s="209">
        <v>7.6</v>
      </c>
      <c r="J79" s="206" t="s">
        <v>51</v>
      </c>
      <c r="K79" s="206" t="s">
        <v>104</v>
      </c>
      <c r="L79" s="206" t="s">
        <v>105</v>
      </c>
    </row>
    <row r="80" spans="2:12" ht="12.75">
      <c r="B80" s="20" t="s">
        <v>41</v>
      </c>
      <c r="C80" s="23">
        <v>12.2</v>
      </c>
      <c r="D80" s="23">
        <v>12.2</v>
      </c>
      <c r="E80" s="152">
        <f t="shared" si="1"/>
        <v>0</v>
      </c>
      <c r="F80" s="206" t="s">
        <v>55</v>
      </c>
      <c r="G80" s="209">
        <v>23.9</v>
      </c>
      <c r="H80" s="209">
        <v>21.1</v>
      </c>
      <c r="J80" s="206" t="s">
        <v>55</v>
      </c>
      <c r="K80" s="206" t="s">
        <v>104</v>
      </c>
      <c r="L80" s="206" t="s">
        <v>104</v>
      </c>
    </row>
    <row r="81" spans="2:12" ht="12.75">
      <c r="B81" s="20" t="s">
        <v>70</v>
      </c>
      <c r="C81" s="23">
        <v>13.2</v>
      </c>
      <c r="D81" s="23">
        <v>12.2</v>
      </c>
      <c r="E81" s="152">
        <f t="shared" si="1"/>
        <v>-1</v>
      </c>
      <c r="F81" s="206" t="s">
        <v>42</v>
      </c>
      <c r="G81" s="209">
        <v>18.2</v>
      </c>
      <c r="H81" s="209">
        <v>17.2</v>
      </c>
      <c r="J81" s="206" t="s">
        <v>42</v>
      </c>
      <c r="K81" s="206" t="s">
        <v>104</v>
      </c>
      <c r="L81" s="206" t="s">
        <v>104</v>
      </c>
    </row>
    <row r="82" spans="2:12" ht="12.75">
      <c r="B82" s="20" t="s">
        <v>46</v>
      </c>
      <c r="C82" s="161">
        <v>13</v>
      </c>
      <c r="D82" s="161">
        <v>12.1</v>
      </c>
      <c r="E82" s="152">
        <f t="shared" si="1"/>
        <v>-0.9000000000000004</v>
      </c>
      <c r="F82" s="206" t="s">
        <v>68</v>
      </c>
      <c r="G82" s="209">
        <v>15.7</v>
      </c>
      <c r="H82" s="209">
        <v>17.1</v>
      </c>
      <c r="J82" s="206" t="s">
        <v>68</v>
      </c>
      <c r="K82" s="206" t="s">
        <v>104</v>
      </c>
      <c r="L82" s="206" t="s">
        <v>104</v>
      </c>
    </row>
    <row r="83" spans="2:12" ht="12.75">
      <c r="B83" s="20" t="s">
        <v>50</v>
      </c>
      <c r="C83" s="23">
        <v>11.9</v>
      </c>
      <c r="D83" s="23">
        <v>12.1</v>
      </c>
      <c r="E83" s="152">
        <f t="shared" si="1"/>
        <v>0.1999999999999993</v>
      </c>
      <c r="F83" s="206" t="s">
        <v>53</v>
      </c>
      <c r="G83" s="209">
        <v>8.1</v>
      </c>
      <c r="H83" s="209">
        <v>9.6</v>
      </c>
      <c r="J83" s="206" t="s">
        <v>53</v>
      </c>
      <c r="K83" s="206" t="s">
        <v>104</v>
      </c>
      <c r="L83" s="206" t="s">
        <v>104</v>
      </c>
    </row>
    <row r="84" spans="2:12" ht="12.75">
      <c r="B84" s="20" t="s">
        <v>56</v>
      </c>
      <c r="C84" s="23">
        <v>11.3</v>
      </c>
      <c r="D84" s="23">
        <v>12.1</v>
      </c>
      <c r="E84" s="152">
        <f t="shared" si="1"/>
        <v>0.7999999999999989</v>
      </c>
      <c r="F84" s="206" t="s">
        <v>47</v>
      </c>
      <c r="G84" s="209">
        <v>14.8</v>
      </c>
      <c r="H84" s="209">
        <v>14.7</v>
      </c>
      <c r="J84" s="206" t="s">
        <v>47</v>
      </c>
      <c r="K84" s="206" t="s">
        <v>104</v>
      </c>
      <c r="L84" s="206" t="s">
        <v>104</v>
      </c>
    </row>
    <row r="85" spans="2:12" ht="12.75">
      <c r="B85" s="20" t="s">
        <v>61</v>
      </c>
      <c r="C85" s="23">
        <v>9.3</v>
      </c>
      <c r="D85" s="23">
        <v>10.2</v>
      </c>
      <c r="E85" s="152">
        <f t="shared" si="1"/>
        <v>0.8999999999999986</v>
      </c>
      <c r="F85" s="206" t="s">
        <v>56</v>
      </c>
      <c r="G85" s="209">
        <v>11.3</v>
      </c>
      <c r="H85" s="209">
        <v>12.1</v>
      </c>
      <c r="J85" s="206" t="s">
        <v>56</v>
      </c>
      <c r="K85" s="206" t="s">
        <v>104</v>
      </c>
      <c r="L85" s="206" t="s">
        <v>104</v>
      </c>
    </row>
    <row r="86" spans="2:12" ht="12.75">
      <c r="B86" s="20" t="s">
        <v>54</v>
      </c>
      <c r="C86" s="23">
        <v>9.9</v>
      </c>
      <c r="D86" s="23">
        <v>10</v>
      </c>
      <c r="E86" s="152">
        <f t="shared" si="1"/>
        <v>0.09999999999999964</v>
      </c>
      <c r="F86" s="206" t="s">
        <v>48</v>
      </c>
      <c r="G86" s="209">
        <v>7.9</v>
      </c>
      <c r="H86" s="209">
        <v>9.7</v>
      </c>
      <c r="J86" s="206" t="s">
        <v>48</v>
      </c>
      <c r="K86" s="206" t="s">
        <v>104</v>
      </c>
      <c r="L86" s="206" t="s">
        <v>104</v>
      </c>
    </row>
    <row r="87" spans="2:12" ht="12.75">
      <c r="B87" s="20" t="s">
        <v>52</v>
      </c>
      <c r="C87" s="23">
        <v>9</v>
      </c>
      <c r="D87" s="23">
        <v>10</v>
      </c>
      <c r="E87" s="152">
        <f t="shared" si="1"/>
        <v>1</v>
      </c>
      <c r="F87" s="206" t="s">
        <v>57</v>
      </c>
      <c r="G87" s="209">
        <v>10</v>
      </c>
      <c r="H87" s="209">
        <v>9.6</v>
      </c>
      <c r="J87" s="206" t="s">
        <v>57</v>
      </c>
      <c r="K87" s="206" t="s">
        <v>104</v>
      </c>
      <c r="L87" s="206" t="s">
        <v>104</v>
      </c>
    </row>
    <row r="88" spans="2:12" ht="12.75">
      <c r="B88" s="20" t="s">
        <v>60</v>
      </c>
      <c r="C88" s="23">
        <v>9</v>
      </c>
      <c r="D88" s="23">
        <v>9.8</v>
      </c>
      <c r="E88" s="152">
        <f t="shared" si="1"/>
        <v>0.8000000000000007</v>
      </c>
      <c r="F88" s="206" t="s">
        <v>58</v>
      </c>
      <c r="G88" s="209">
        <v>11</v>
      </c>
      <c r="H88" s="209">
        <v>8.8</v>
      </c>
      <c r="J88" s="206" t="s">
        <v>58</v>
      </c>
      <c r="K88" s="206" t="s">
        <v>104</v>
      </c>
      <c r="L88" s="206" t="s">
        <v>104</v>
      </c>
    </row>
    <row r="89" spans="2:12" ht="12.75">
      <c r="B89" s="20" t="s">
        <v>48</v>
      </c>
      <c r="C89" s="23">
        <v>7.9</v>
      </c>
      <c r="D89" s="23">
        <v>9.7</v>
      </c>
      <c r="E89" s="152">
        <f t="shared" si="1"/>
        <v>1.799999999999999</v>
      </c>
      <c r="F89" s="206" t="s">
        <v>59</v>
      </c>
      <c r="G89" s="209">
        <v>6.6</v>
      </c>
      <c r="H89" s="209">
        <v>6.1</v>
      </c>
      <c r="J89" s="206" t="s">
        <v>59</v>
      </c>
      <c r="K89" s="206" t="s">
        <v>104</v>
      </c>
      <c r="L89" s="206" t="s">
        <v>104</v>
      </c>
    </row>
    <row r="90" spans="2:12" ht="12.75">
      <c r="B90" s="20" t="s">
        <v>53</v>
      </c>
      <c r="C90" s="23">
        <v>8.1</v>
      </c>
      <c r="D90" s="23">
        <v>9.6</v>
      </c>
      <c r="E90" s="152">
        <f t="shared" si="1"/>
        <v>1.5</v>
      </c>
      <c r="F90" s="206" t="s">
        <v>43</v>
      </c>
      <c r="G90" s="209">
        <v>13.6</v>
      </c>
      <c r="H90" s="209">
        <v>12.8</v>
      </c>
      <c r="J90" s="206" t="s">
        <v>43</v>
      </c>
      <c r="K90" s="206" t="s">
        <v>104</v>
      </c>
      <c r="L90" s="206" t="s">
        <v>104</v>
      </c>
    </row>
    <row r="91" spans="2:12" ht="12.75">
      <c r="B91" s="20" t="s">
        <v>57</v>
      </c>
      <c r="C91" s="23">
        <v>10</v>
      </c>
      <c r="D91" s="23">
        <v>9.6</v>
      </c>
      <c r="E91" s="152">
        <f t="shared" si="1"/>
        <v>-0.40000000000000036</v>
      </c>
      <c r="F91" s="206" t="s">
        <v>60</v>
      </c>
      <c r="G91" s="209">
        <v>9</v>
      </c>
      <c r="H91" s="209">
        <v>9.8</v>
      </c>
      <c r="J91" s="206" t="s">
        <v>60</v>
      </c>
      <c r="K91" s="206" t="s">
        <v>104</v>
      </c>
      <c r="L91" s="206" t="s">
        <v>104</v>
      </c>
    </row>
    <row r="92" spans="2:12" ht="12.75">
      <c r="B92" s="20" t="s">
        <v>44</v>
      </c>
      <c r="C92" s="23">
        <v>7.8</v>
      </c>
      <c r="D92" s="23">
        <v>9.1</v>
      </c>
      <c r="E92" s="152">
        <f t="shared" si="1"/>
        <v>1.2999999999999998</v>
      </c>
      <c r="F92" s="206" t="s">
        <v>61</v>
      </c>
      <c r="G92" s="209">
        <v>9.3</v>
      </c>
      <c r="H92" s="209">
        <v>10.2</v>
      </c>
      <c r="J92" s="206" t="s">
        <v>61</v>
      </c>
      <c r="K92" s="206" t="s">
        <v>104</v>
      </c>
      <c r="L92" s="206" t="s">
        <v>104</v>
      </c>
    </row>
    <row r="93" spans="2:12" ht="12.75">
      <c r="B93" s="20" t="s">
        <v>58</v>
      </c>
      <c r="C93" s="23">
        <v>11</v>
      </c>
      <c r="D93" s="23">
        <v>8.8</v>
      </c>
      <c r="E93" s="152">
        <f t="shared" si="1"/>
        <v>-2.1999999999999993</v>
      </c>
      <c r="F93" s="206" t="s">
        <v>44</v>
      </c>
      <c r="G93" s="209">
        <v>7.8</v>
      </c>
      <c r="H93" s="209">
        <v>9.1</v>
      </c>
      <c r="J93" s="206" t="s">
        <v>44</v>
      </c>
      <c r="K93" s="206" t="s">
        <v>104</v>
      </c>
      <c r="L93" s="206" t="s">
        <v>104</v>
      </c>
    </row>
    <row r="94" spans="2:12" ht="12.75">
      <c r="B94" s="20" t="s">
        <v>67</v>
      </c>
      <c r="C94" s="23">
        <v>8</v>
      </c>
      <c r="D94" s="23">
        <v>8.7</v>
      </c>
      <c r="E94" s="152">
        <f t="shared" si="1"/>
        <v>0.6999999999999993</v>
      </c>
      <c r="F94" s="206" t="s">
        <v>62</v>
      </c>
      <c r="G94" s="209">
        <v>7.2</v>
      </c>
      <c r="H94" s="209">
        <v>7.3</v>
      </c>
      <c r="J94" s="206" t="s">
        <v>62</v>
      </c>
      <c r="K94" s="206" t="s">
        <v>104</v>
      </c>
      <c r="L94" s="206" t="s">
        <v>104</v>
      </c>
    </row>
    <row r="95" spans="2:12" ht="12.75">
      <c r="B95" s="20" t="s">
        <v>49</v>
      </c>
      <c r="C95" s="23">
        <v>6.9</v>
      </c>
      <c r="D95" s="23">
        <v>7.6</v>
      </c>
      <c r="E95" s="152">
        <f t="shared" si="1"/>
        <v>0.6999999999999993</v>
      </c>
      <c r="F95" s="206" t="s">
        <v>41</v>
      </c>
      <c r="G95" s="209">
        <v>12.2</v>
      </c>
      <c r="H95" s="209">
        <v>12.2</v>
      </c>
      <c r="J95" s="206" t="s">
        <v>41</v>
      </c>
      <c r="K95" s="206" t="s">
        <v>104</v>
      </c>
      <c r="L95" s="206" t="s">
        <v>104</v>
      </c>
    </row>
    <row r="96" spans="2:12" ht="12.75">
      <c r="B96" s="20" t="s">
        <v>133</v>
      </c>
      <c r="C96" s="23">
        <v>8.4</v>
      </c>
      <c r="D96" s="23">
        <v>7.6</v>
      </c>
      <c r="E96" s="152">
        <f t="shared" si="1"/>
        <v>-0.8000000000000007</v>
      </c>
      <c r="F96" s="206" t="s">
        <v>64</v>
      </c>
      <c r="G96" s="209">
        <v>6.4</v>
      </c>
      <c r="H96" s="209">
        <v>6.4</v>
      </c>
      <c r="J96" s="206" t="s">
        <v>64</v>
      </c>
      <c r="K96" s="206" t="s">
        <v>104</v>
      </c>
      <c r="L96" s="206" t="s">
        <v>104</v>
      </c>
    </row>
    <row r="97" spans="2:12" ht="12.75">
      <c r="B97" s="20" t="s">
        <v>62</v>
      </c>
      <c r="C97" s="23">
        <v>7.2</v>
      </c>
      <c r="D97" s="23">
        <v>7.3</v>
      </c>
      <c r="E97" s="152">
        <f t="shared" si="1"/>
        <v>0.09999999999999964</v>
      </c>
      <c r="F97" s="206" t="s">
        <v>67</v>
      </c>
      <c r="G97" s="209">
        <v>8</v>
      </c>
      <c r="H97" s="209">
        <v>8.7</v>
      </c>
      <c r="J97" s="206" t="s">
        <v>67</v>
      </c>
      <c r="K97" s="206" t="s">
        <v>104</v>
      </c>
      <c r="L97" s="206" t="s">
        <v>104</v>
      </c>
    </row>
    <row r="98" spans="2:12" ht="12.75">
      <c r="B98" s="20" t="s">
        <v>65</v>
      </c>
      <c r="C98" s="23">
        <v>7.6</v>
      </c>
      <c r="D98" s="23">
        <v>7.1</v>
      </c>
      <c r="E98" s="152">
        <f t="shared" si="1"/>
        <v>-0.5</v>
      </c>
      <c r="F98" s="206" t="s">
        <v>65</v>
      </c>
      <c r="G98" s="209">
        <v>7.6</v>
      </c>
      <c r="H98" s="209">
        <v>7.1</v>
      </c>
      <c r="J98" s="206" t="s">
        <v>65</v>
      </c>
      <c r="K98" s="206" t="s">
        <v>104</v>
      </c>
      <c r="L98" s="206" t="s">
        <v>104</v>
      </c>
    </row>
    <row r="99" spans="2:12" ht="12.75">
      <c r="B99" s="20" t="s">
        <v>64</v>
      </c>
      <c r="C99" s="23">
        <v>6.4</v>
      </c>
      <c r="D99" s="23">
        <v>6.4</v>
      </c>
      <c r="E99" s="152">
        <f t="shared" si="1"/>
        <v>0</v>
      </c>
      <c r="F99" s="206" t="s">
        <v>52</v>
      </c>
      <c r="G99" s="209">
        <v>9</v>
      </c>
      <c r="H99" s="209">
        <v>10</v>
      </c>
      <c r="J99" s="206" t="s">
        <v>52</v>
      </c>
      <c r="K99" s="206" t="s">
        <v>104</v>
      </c>
      <c r="L99" s="206" t="s">
        <v>104</v>
      </c>
    </row>
    <row r="100" spans="2:12" ht="12.75">
      <c r="B100" s="20" t="s">
        <v>69</v>
      </c>
      <c r="C100" s="23">
        <v>7.1</v>
      </c>
      <c r="D100" s="23">
        <v>6.4</v>
      </c>
      <c r="E100" s="152">
        <f t="shared" si="1"/>
        <v>-0.6999999999999993</v>
      </c>
      <c r="F100" s="206" t="s">
        <v>69</v>
      </c>
      <c r="G100" s="209">
        <v>7.1</v>
      </c>
      <c r="H100" s="209">
        <v>6.4</v>
      </c>
      <c r="J100" s="206" t="s">
        <v>69</v>
      </c>
      <c r="K100" s="206" t="s">
        <v>104</v>
      </c>
      <c r="L100" s="206" t="s">
        <v>104</v>
      </c>
    </row>
    <row r="101" spans="2:12" ht="12.75">
      <c r="B101" s="20" t="s">
        <v>59</v>
      </c>
      <c r="C101" s="23">
        <v>6.6</v>
      </c>
      <c r="D101" s="23">
        <v>6.1</v>
      </c>
      <c r="E101" s="152">
        <f t="shared" si="1"/>
        <v>-0.5</v>
      </c>
      <c r="F101" s="206" t="s">
        <v>70</v>
      </c>
      <c r="G101" s="209">
        <v>13.2</v>
      </c>
      <c r="H101" s="209">
        <v>12.2</v>
      </c>
      <c r="J101" s="206" t="s">
        <v>70</v>
      </c>
      <c r="K101" s="206" t="s">
        <v>104</v>
      </c>
      <c r="L101" s="206" t="s">
        <v>104</v>
      </c>
    </row>
    <row r="102" spans="2:5" ht="12.75">
      <c r="B102" s="20"/>
      <c r="C102" s="23"/>
      <c r="D102" s="23"/>
      <c r="E102" s="152"/>
    </row>
    <row r="103" spans="2:12" ht="12.75">
      <c r="B103" s="92" t="s">
        <v>72</v>
      </c>
      <c r="C103" s="55">
        <v>6.4</v>
      </c>
      <c r="D103" s="55">
        <v>5.9</v>
      </c>
      <c r="E103" s="152">
        <f>+D103-C103</f>
        <v>-0.5</v>
      </c>
      <c r="F103" s="206" t="s">
        <v>73</v>
      </c>
      <c r="G103" s="209">
        <v>6.2</v>
      </c>
      <c r="H103" s="209">
        <v>4.9</v>
      </c>
      <c r="J103" s="206" t="s">
        <v>73</v>
      </c>
      <c r="K103" s="206" t="s">
        <v>104</v>
      </c>
      <c r="L103" s="206" t="s">
        <v>104</v>
      </c>
    </row>
    <row r="104" spans="2:12" ht="12.75">
      <c r="B104" s="21" t="s">
        <v>73</v>
      </c>
      <c r="C104" s="55">
        <v>6.2</v>
      </c>
      <c r="D104" s="55">
        <v>4.9</v>
      </c>
      <c r="E104" s="152">
        <f>+D104-C104</f>
        <v>-1.2999999999999998</v>
      </c>
      <c r="F104" s="206" t="s">
        <v>72</v>
      </c>
      <c r="G104" s="209">
        <v>6.4</v>
      </c>
      <c r="H104" s="209">
        <v>5.9</v>
      </c>
      <c r="J104" s="206" t="s">
        <v>72</v>
      </c>
      <c r="K104" s="206" t="s">
        <v>104</v>
      </c>
      <c r="L104" s="206" t="s">
        <v>104</v>
      </c>
    </row>
    <row r="105" spans="2:12" ht="12.75">
      <c r="B105" s="74" t="s">
        <v>182</v>
      </c>
      <c r="C105" s="90">
        <v>4.1</v>
      </c>
      <c r="D105" s="90">
        <v>4.8</v>
      </c>
      <c r="E105" s="152">
        <f>+D105-C105</f>
        <v>0.7000000000000002</v>
      </c>
      <c r="F105" s="206" t="s">
        <v>71</v>
      </c>
      <c r="G105" s="209">
        <v>4.1</v>
      </c>
      <c r="H105" s="209">
        <v>4.8</v>
      </c>
      <c r="J105" s="206" t="s">
        <v>71</v>
      </c>
      <c r="K105" s="206" t="s">
        <v>104</v>
      </c>
      <c r="L105" s="206" t="s">
        <v>105</v>
      </c>
    </row>
    <row r="106" spans="2:5" ht="12.75">
      <c r="B106" s="74"/>
      <c r="C106" s="90"/>
      <c r="D106" s="90"/>
      <c r="E106" s="152"/>
    </row>
    <row r="107" spans="2:12" ht="12.75">
      <c r="B107" s="91" t="s">
        <v>39</v>
      </c>
      <c r="C107" s="55">
        <v>18.1</v>
      </c>
      <c r="D107" s="55">
        <v>20.5</v>
      </c>
      <c r="E107" s="152">
        <f>+D107-C107</f>
        <v>2.3999999999999986</v>
      </c>
      <c r="F107" s="206" t="s">
        <v>100</v>
      </c>
      <c r="G107" s="209">
        <v>17.6</v>
      </c>
      <c r="H107" s="209">
        <v>17.2</v>
      </c>
      <c r="J107" s="206" t="s">
        <v>100</v>
      </c>
      <c r="K107" s="206" t="s">
        <v>104</v>
      </c>
      <c r="L107" s="206" t="s">
        <v>104</v>
      </c>
    </row>
    <row r="108" spans="2:12" ht="12.75">
      <c r="B108" s="93" t="s">
        <v>176</v>
      </c>
      <c r="C108" s="56">
        <v>17.6</v>
      </c>
      <c r="D108" s="56">
        <v>17.2</v>
      </c>
      <c r="E108" s="152">
        <f>+D108-C108</f>
        <v>-0.40000000000000213</v>
      </c>
      <c r="F108" s="206" t="s">
        <v>39</v>
      </c>
      <c r="G108" s="209">
        <v>18.1</v>
      </c>
      <c r="H108" s="209">
        <v>20.5</v>
      </c>
      <c r="J108" s="206" t="s">
        <v>39</v>
      </c>
      <c r="K108" s="206" t="s">
        <v>104</v>
      </c>
      <c r="L108" s="206" t="s">
        <v>104</v>
      </c>
    </row>
    <row r="109" spans="6:12" ht="12.75">
      <c r="F109" s="206" t="s">
        <v>99</v>
      </c>
      <c r="G109" s="206" t="s">
        <v>6</v>
      </c>
      <c r="H109" s="206" t="s">
        <v>6</v>
      </c>
      <c r="J109" s="206" t="s">
        <v>99</v>
      </c>
      <c r="K109" s="206" t="s">
        <v>104</v>
      </c>
      <c r="L109" s="206" t="s">
        <v>104</v>
      </c>
    </row>
    <row r="110" spans="6:12" ht="12.75">
      <c r="F110" s="158"/>
      <c r="G110" s="159"/>
      <c r="H110" s="158"/>
      <c r="J110" s="13"/>
      <c r="K110" s="13"/>
      <c r="L110" s="13"/>
    </row>
    <row r="111" spans="6:12" ht="12.75">
      <c r="F111" s="91"/>
      <c r="G111" s="159"/>
      <c r="H111" s="158"/>
      <c r="J111" s="204" t="s">
        <v>106</v>
      </c>
      <c r="K111" s="186"/>
      <c r="L111" s="186"/>
    </row>
    <row r="112" spans="10:12" ht="12.75">
      <c r="J112" s="204" t="s">
        <v>105</v>
      </c>
      <c r="K112" s="204" t="s">
        <v>107</v>
      </c>
      <c r="L112" s="186"/>
    </row>
    <row r="113" spans="10:12" ht="12.75">
      <c r="J113" s="204" t="s">
        <v>108</v>
      </c>
      <c r="K113" s="204" t="s">
        <v>109</v>
      </c>
      <c r="L113" s="186"/>
    </row>
    <row r="114" spans="10:12" ht="12.75">
      <c r="J114" s="204" t="s">
        <v>110</v>
      </c>
      <c r="K114" s="204" t="s">
        <v>111</v>
      </c>
      <c r="L114" s="186"/>
    </row>
    <row r="115" spans="10:12" ht="12.75">
      <c r="J115" s="204" t="s">
        <v>112</v>
      </c>
      <c r="K115" s="204" t="s">
        <v>113</v>
      </c>
      <c r="L115" s="186"/>
    </row>
    <row r="116" spans="10:12" ht="12.75">
      <c r="J116" s="204" t="s">
        <v>114</v>
      </c>
      <c r="K116" s="204" t="s">
        <v>115</v>
      </c>
      <c r="L116" s="186"/>
    </row>
    <row r="117" spans="10:12" ht="12.75">
      <c r="J117" s="204" t="s">
        <v>116</v>
      </c>
      <c r="K117" s="204" t="s">
        <v>117</v>
      </c>
      <c r="L117" s="186"/>
    </row>
    <row r="118" spans="10:12" ht="12.75">
      <c r="J118" s="204" t="s">
        <v>118</v>
      </c>
      <c r="K118" s="204" t="s">
        <v>119</v>
      </c>
      <c r="L118" s="186"/>
    </row>
    <row r="119" spans="10:12" ht="12.75">
      <c r="J119" s="204" t="s">
        <v>120</v>
      </c>
      <c r="K119" s="204" t="s">
        <v>121</v>
      </c>
      <c r="L119" s="186"/>
    </row>
    <row r="120" spans="10:12" ht="12.75">
      <c r="J120" s="204" t="s">
        <v>122</v>
      </c>
      <c r="K120" s="204" t="s">
        <v>123</v>
      </c>
      <c r="L120" s="186"/>
    </row>
    <row r="121" spans="10:12" ht="12.75">
      <c r="J121" s="204" t="s">
        <v>124</v>
      </c>
      <c r="K121" s="204" t="s">
        <v>125</v>
      </c>
      <c r="L121" s="186"/>
    </row>
    <row r="122" spans="10:12" ht="12.75">
      <c r="J122" s="204" t="s">
        <v>126</v>
      </c>
      <c r="K122" s="204" t="s">
        <v>127</v>
      </c>
      <c r="L122" s="186"/>
    </row>
    <row r="123" spans="10:12" ht="12.75">
      <c r="J123" s="204" t="s">
        <v>128</v>
      </c>
      <c r="K123" s="204" t="s">
        <v>129</v>
      </c>
      <c r="L123" s="186"/>
    </row>
  </sheetData>
  <autoFilter ref="B106:E106">
    <sortState ref="B107:E123">
      <sortCondition descending="1" sortBy="value" ref="D107:D123"/>
    </sortState>
  </autoFilter>
  <conditionalFormatting sqref="E74:E101">
    <cfRule type="top10" priority="1" dxfId="2" stopIfTrue="1" rank="3" bottom="1"/>
    <cfRule type="top10" priority="2" dxfId="0" stopIfTrue="1" rank="2"/>
    <cfRule type="top10" priority="3" dxfId="0" stopIfTrue="1" rank="2" percent="1"/>
  </conditionalFormatting>
  <printOptions/>
  <pageMargins left="0" right="0" top="0" bottom="0" header="0" footer="0"/>
  <pageSetup horizontalDpi="2400" verticalDpi="2400" orientation="portrait" paperSize="1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workbookViewId="0" topLeftCell="A1"/>
  </sheetViews>
  <sheetFormatPr defaultColWidth="9.140625" defaultRowHeight="12.75"/>
  <cols>
    <col min="1" max="1" width="9.140625" style="44" customWidth="1"/>
    <col min="2" max="2" width="15.7109375" style="44" customWidth="1"/>
    <col min="3" max="7" width="14.28125" style="44" customWidth="1"/>
    <col min="8" max="8" width="21.140625" style="44" customWidth="1"/>
    <col min="9" max="16384" width="9.140625" style="44" customWidth="1"/>
  </cols>
  <sheetData>
    <row r="1" spans="2:3" ht="12.75">
      <c r="B1" s="155"/>
      <c r="C1" s="156"/>
    </row>
    <row r="2" spans="2:8" ht="15">
      <c r="B2" s="237" t="s">
        <v>163</v>
      </c>
      <c r="C2" s="129"/>
      <c r="D2" s="129"/>
      <c r="E2" s="129"/>
      <c r="F2" s="129"/>
      <c r="G2" s="129"/>
      <c r="H2" s="129"/>
    </row>
    <row r="3" spans="2:8" ht="12.75">
      <c r="B3" s="77" t="s">
        <v>36</v>
      </c>
      <c r="C3" s="129"/>
      <c r="D3" s="129"/>
      <c r="E3" s="129"/>
      <c r="F3" s="129"/>
      <c r="G3" s="129"/>
      <c r="H3" s="129"/>
    </row>
    <row r="4" spans="2:8" ht="12.75">
      <c r="B4" s="130"/>
      <c r="C4" s="130"/>
      <c r="D4" s="130"/>
      <c r="E4" s="130"/>
      <c r="F4" s="130"/>
      <c r="G4" s="130"/>
      <c r="H4" s="130"/>
    </row>
    <row r="5" spans="2:8" ht="48">
      <c r="B5" s="226"/>
      <c r="C5" s="227" t="s">
        <v>21</v>
      </c>
      <c r="D5" s="227" t="s">
        <v>10</v>
      </c>
      <c r="E5" s="227" t="s">
        <v>11</v>
      </c>
      <c r="F5" s="227" t="s">
        <v>1</v>
      </c>
      <c r="G5" s="228" t="s">
        <v>2</v>
      </c>
      <c r="H5" s="243"/>
    </row>
    <row r="6" spans="1:15" ht="12.75">
      <c r="A6" s="13"/>
      <c r="B6" s="236" t="s">
        <v>38</v>
      </c>
      <c r="C6" s="238">
        <v>24</v>
      </c>
      <c r="D6" s="238">
        <v>28.8</v>
      </c>
      <c r="E6" s="238">
        <v>6.4</v>
      </c>
      <c r="F6" s="238">
        <v>9.4</v>
      </c>
      <c r="G6" s="238">
        <v>12.5</v>
      </c>
      <c r="H6" s="244"/>
      <c r="I6" s="13"/>
      <c r="J6" s="13"/>
      <c r="K6" s="13"/>
      <c r="L6" s="13"/>
      <c r="M6" s="13"/>
      <c r="N6" s="13"/>
      <c r="O6" s="13"/>
    </row>
    <row r="7" spans="1:15" ht="12.75">
      <c r="A7" s="13"/>
      <c r="B7" s="137" t="s">
        <v>173</v>
      </c>
      <c r="C7" s="235">
        <v>23.4</v>
      </c>
      <c r="D7" s="235">
        <v>25.6</v>
      </c>
      <c r="E7" s="235">
        <v>7.4</v>
      </c>
      <c r="F7" s="235">
        <v>8.4</v>
      </c>
      <c r="G7" s="235">
        <v>14.2</v>
      </c>
      <c r="H7" s="244"/>
      <c r="I7" s="13"/>
      <c r="J7" s="162"/>
      <c r="K7" s="13"/>
      <c r="L7" s="13"/>
      <c r="M7" s="13"/>
      <c r="N7" s="13"/>
      <c r="O7" s="13"/>
    </row>
    <row r="8" spans="1:15" ht="12.75">
      <c r="A8" s="13"/>
      <c r="B8" s="94" t="s">
        <v>45</v>
      </c>
      <c r="C8" s="239">
        <v>34.2</v>
      </c>
      <c r="D8" s="239">
        <v>33.6</v>
      </c>
      <c r="E8" s="239">
        <v>8.6</v>
      </c>
      <c r="F8" s="239">
        <v>12.1</v>
      </c>
      <c r="G8" s="229">
        <v>13.3</v>
      </c>
      <c r="H8" s="244">
        <f>+C8-D8</f>
        <v>0.6000000000000014</v>
      </c>
      <c r="I8" s="79"/>
      <c r="J8" s="79"/>
      <c r="K8" s="163"/>
      <c r="L8" s="79"/>
      <c r="M8" s="79"/>
      <c r="N8" s="79"/>
      <c r="O8" s="14"/>
    </row>
    <row r="9" spans="1:15" ht="12.75">
      <c r="A9" s="13"/>
      <c r="B9" s="138" t="s">
        <v>46</v>
      </c>
      <c r="C9" s="240">
        <v>18.9</v>
      </c>
      <c r="D9" s="240">
        <v>29.9</v>
      </c>
      <c r="E9" s="240">
        <v>5.5</v>
      </c>
      <c r="F9" s="240">
        <v>43.8</v>
      </c>
      <c r="G9" s="230">
        <v>11.1</v>
      </c>
      <c r="H9" s="244">
        <f aca="true" t="shared" si="0" ref="H9:H35">+C9-D9</f>
        <v>-11</v>
      </c>
      <c r="I9" s="79"/>
      <c r="J9" s="79"/>
      <c r="K9" s="79"/>
      <c r="L9" s="79"/>
      <c r="M9" s="79"/>
      <c r="N9" s="79"/>
      <c r="O9" s="14"/>
    </row>
    <row r="10" spans="1:15" ht="12.75">
      <c r="A10" s="13"/>
      <c r="B10" s="138" t="s">
        <v>49</v>
      </c>
      <c r="C10" s="240">
        <v>16.1</v>
      </c>
      <c r="D10" s="240">
        <v>30.5</v>
      </c>
      <c r="E10" s="240">
        <v>3.5</v>
      </c>
      <c r="F10" s="240">
        <v>12.5</v>
      </c>
      <c r="G10" s="230">
        <v>7.8</v>
      </c>
      <c r="H10" s="244">
        <f t="shared" si="0"/>
        <v>-14.399999999999999</v>
      </c>
      <c r="I10" s="79"/>
      <c r="J10" s="79"/>
      <c r="K10" s="79"/>
      <c r="L10" s="79"/>
      <c r="M10" s="79"/>
      <c r="N10" s="79"/>
      <c r="O10" s="14"/>
    </row>
    <row r="11" spans="1:15" ht="12.75">
      <c r="A11" s="13"/>
      <c r="B11" s="138" t="s">
        <v>50</v>
      </c>
      <c r="C11" s="240">
        <v>35.1</v>
      </c>
      <c r="D11" s="240">
        <v>25.4</v>
      </c>
      <c r="E11" s="240">
        <v>5.2</v>
      </c>
      <c r="F11" s="240">
        <v>5.6</v>
      </c>
      <c r="G11" s="230">
        <v>12.6</v>
      </c>
      <c r="H11" s="244">
        <f t="shared" si="0"/>
        <v>9.700000000000003</v>
      </c>
      <c r="I11" s="79"/>
      <c r="J11" s="79"/>
      <c r="K11" s="79"/>
      <c r="L11" s="79"/>
      <c r="M11" s="79"/>
      <c r="N11" s="79"/>
      <c r="O11" s="60"/>
    </row>
    <row r="12" spans="1:8" s="79" customFormat="1" ht="12.75">
      <c r="A12" s="29"/>
      <c r="B12" s="138" t="s">
        <v>54</v>
      </c>
      <c r="C12" s="240">
        <v>24.8</v>
      </c>
      <c r="D12" s="240">
        <v>22.1</v>
      </c>
      <c r="E12" s="240">
        <v>6</v>
      </c>
      <c r="F12" s="240">
        <v>3</v>
      </c>
      <c r="G12" s="230">
        <v>9</v>
      </c>
      <c r="H12" s="244">
        <f t="shared" si="0"/>
        <v>2.6999999999999993</v>
      </c>
    </row>
    <row r="13" spans="1:8" s="79" customFormat="1" ht="12.75">
      <c r="A13" s="29"/>
      <c r="B13" s="138" t="s">
        <v>51</v>
      </c>
      <c r="C13" s="240">
        <v>16.8</v>
      </c>
      <c r="D13" s="240">
        <v>15.1</v>
      </c>
      <c r="E13" s="240">
        <v>2.7</v>
      </c>
      <c r="F13" s="240">
        <v>6.7</v>
      </c>
      <c r="G13" s="230">
        <v>9.5</v>
      </c>
      <c r="H13" s="244">
        <f t="shared" si="0"/>
        <v>1.700000000000001</v>
      </c>
    </row>
    <row r="14" spans="1:8" s="79" customFormat="1" ht="12.75">
      <c r="A14" s="29"/>
      <c r="B14" s="138" t="s">
        <v>55</v>
      </c>
      <c r="C14" s="240">
        <v>42.8</v>
      </c>
      <c r="D14" s="240">
        <v>50.9</v>
      </c>
      <c r="E14" s="240">
        <v>13.7</v>
      </c>
      <c r="F14" s="240">
        <v>22.4</v>
      </c>
      <c r="G14" s="230">
        <v>21.5</v>
      </c>
      <c r="H14" s="244">
        <f t="shared" si="0"/>
        <v>-8.100000000000001</v>
      </c>
    </row>
    <row r="15" spans="1:8" s="79" customFormat="1" ht="12.75">
      <c r="A15" s="29"/>
      <c r="B15" s="138" t="s">
        <v>42</v>
      </c>
      <c r="C15" s="240">
        <v>25.2</v>
      </c>
      <c r="D15" s="240">
        <v>30.7</v>
      </c>
      <c r="E15" s="240">
        <v>8.6</v>
      </c>
      <c r="F15" s="240">
        <v>11.2</v>
      </c>
      <c r="G15" s="230">
        <v>26.9</v>
      </c>
      <c r="H15" s="244">
        <f t="shared" si="0"/>
        <v>-5.5</v>
      </c>
    </row>
    <row r="16" spans="1:8" s="79" customFormat="1" ht="12.75">
      <c r="A16" s="29"/>
      <c r="B16" s="138" t="s">
        <v>68</v>
      </c>
      <c r="C16" s="240">
        <v>25.1</v>
      </c>
      <c r="D16" s="240">
        <v>30.8</v>
      </c>
      <c r="E16" s="240">
        <v>11.7</v>
      </c>
      <c r="F16" s="240">
        <v>17</v>
      </c>
      <c r="G16" s="230">
        <v>21.2</v>
      </c>
      <c r="H16" s="244">
        <f t="shared" si="0"/>
        <v>-5.699999999999999</v>
      </c>
    </row>
    <row r="17" spans="1:8" s="79" customFormat="1" ht="12.75">
      <c r="A17" s="29"/>
      <c r="B17" s="138" t="s">
        <v>53</v>
      </c>
      <c r="C17" s="240">
        <v>20.7</v>
      </c>
      <c r="D17" s="240">
        <v>26.6</v>
      </c>
      <c r="E17" s="240">
        <v>5.8</v>
      </c>
      <c r="F17" s="240">
        <v>7.4</v>
      </c>
      <c r="G17" s="230">
        <v>11.3</v>
      </c>
      <c r="H17" s="244">
        <f t="shared" si="0"/>
        <v>-5.900000000000002</v>
      </c>
    </row>
    <row r="18" spans="1:8" s="79" customFormat="1" ht="12.75">
      <c r="A18" s="29"/>
      <c r="B18" s="138" t="s">
        <v>47</v>
      </c>
      <c r="C18" s="240">
        <v>46.2</v>
      </c>
      <c r="D18" s="240">
        <v>31.1</v>
      </c>
      <c r="E18" s="240">
        <v>10.1</v>
      </c>
      <c r="F18" s="240">
        <v>13.2</v>
      </c>
      <c r="G18" s="230">
        <v>19.6</v>
      </c>
      <c r="H18" s="244">
        <f t="shared" si="0"/>
        <v>15.100000000000001</v>
      </c>
    </row>
    <row r="19" spans="1:8" s="79" customFormat="1" ht="12.75">
      <c r="A19" s="29"/>
      <c r="B19" s="138" t="s">
        <v>56</v>
      </c>
      <c r="C19" s="240">
        <v>14.6</v>
      </c>
      <c r="D19" s="240">
        <v>19.6</v>
      </c>
      <c r="E19" s="240">
        <v>8.1</v>
      </c>
      <c r="F19" s="240">
        <v>11.7</v>
      </c>
      <c r="G19" s="230">
        <v>18</v>
      </c>
      <c r="H19" s="244">
        <f t="shared" si="0"/>
        <v>-5.000000000000002</v>
      </c>
    </row>
    <row r="20" spans="1:8" s="79" customFormat="1" ht="12.75">
      <c r="A20" s="29"/>
      <c r="B20" s="138" t="s">
        <v>48</v>
      </c>
      <c r="C20" s="240">
        <v>16.4</v>
      </c>
      <c r="D20" s="240">
        <v>31.2</v>
      </c>
      <c r="E20" s="240">
        <v>8.1</v>
      </c>
      <c r="F20" s="240">
        <v>7.2</v>
      </c>
      <c r="G20" s="230">
        <v>15.7</v>
      </c>
      <c r="H20" s="244">
        <f t="shared" si="0"/>
        <v>-14.8</v>
      </c>
    </row>
    <row r="21" spans="1:8" s="79" customFormat="1" ht="12.75">
      <c r="A21" s="29"/>
      <c r="B21" s="138" t="s">
        <v>57</v>
      </c>
      <c r="C21" s="240">
        <v>21.9</v>
      </c>
      <c r="D21" s="240">
        <v>17</v>
      </c>
      <c r="E21" s="240">
        <v>4.6</v>
      </c>
      <c r="F21" s="240">
        <v>12.6</v>
      </c>
      <c r="G21" s="230">
        <v>10.4</v>
      </c>
      <c r="H21" s="244">
        <f t="shared" si="0"/>
        <v>4.899999999999999</v>
      </c>
    </row>
    <row r="22" spans="1:8" s="79" customFormat="1" ht="12.75">
      <c r="A22" s="29"/>
      <c r="B22" s="138" t="s">
        <v>58</v>
      </c>
      <c r="C22" s="240">
        <v>27</v>
      </c>
      <c r="D22" s="240">
        <v>21.4</v>
      </c>
      <c r="E22" s="240">
        <v>5.5</v>
      </c>
      <c r="F22" s="240">
        <v>5.8</v>
      </c>
      <c r="G22" s="230">
        <v>10.6</v>
      </c>
      <c r="H22" s="244">
        <f t="shared" si="0"/>
        <v>5.600000000000001</v>
      </c>
    </row>
    <row r="23" spans="1:8" s="79" customFormat="1" ht="12.75">
      <c r="A23" s="29"/>
      <c r="B23" s="138" t="s">
        <v>59</v>
      </c>
      <c r="C23" s="240">
        <v>14.6</v>
      </c>
      <c r="D23" s="240">
        <v>18.2</v>
      </c>
      <c r="E23" s="240">
        <v>4.3</v>
      </c>
      <c r="F23" s="240">
        <v>2.7</v>
      </c>
      <c r="G23" s="230">
        <v>8.8</v>
      </c>
      <c r="H23" s="244">
        <f t="shared" si="0"/>
        <v>-3.5999999999999996</v>
      </c>
    </row>
    <row r="24" spans="1:8" s="79" customFormat="1" ht="12.75">
      <c r="A24" s="29"/>
      <c r="B24" s="138" t="s">
        <v>43</v>
      </c>
      <c r="C24" s="240">
        <v>25.8</v>
      </c>
      <c r="D24" s="240">
        <v>25</v>
      </c>
      <c r="E24" s="240">
        <v>7.2</v>
      </c>
      <c r="F24" s="240">
        <v>19.3</v>
      </c>
      <c r="G24" s="230">
        <v>11.8</v>
      </c>
      <c r="H24" s="244">
        <f t="shared" si="0"/>
        <v>0.8000000000000007</v>
      </c>
    </row>
    <row r="25" spans="1:8" s="79" customFormat="1" ht="12.75">
      <c r="A25" s="29"/>
      <c r="B25" s="138" t="s">
        <v>60</v>
      </c>
      <c r="C25" s="240">
        <v>29.8</v>
      </c>
      <c r="D25" s="240">
        <v>49.3</v>
      </c>
      <c r="E25" s="240">
        <v>4.3</v>
      </c>
      <c r="F25" s="240">
        <v>10.2</v>
      </c>
      <c r="G25" s="230">
        <v>7.5</v>
      </c>
      <c r="H25" s="244">
        <f t="shared" si="0"/>
        <v>-19.499999999999996</v>
      </c>
    </row>
    <row r="26" spans="1:8" s="79" customFormat="1" ht="12.75">
      <c r="A26" s="29"/>
      <c r="B26" s="138" t="s">
        <v>61</v>
      </c>
      <c r="C26" s="240">
        <v>32.9</v>
      </c>
      <c r="D26" s="240">
        <v>34</v>
      </c>
      <c r="E26" s="240">
        <v>6.7</v>
      </c>
      <c r="F26" s="240">
        <v>3.7</v>
      </c>
      <c r="G26" s="230">
        <v>7.9</v>
      </c>
      <c r="H26" s="244">
        <f t="shared" si="0"/>
        <v>-1.1000000000000014</v>
      </c>
    </row>
    <row r="27" spans="1:8" s="79" customFormat="1" ht="12.75">
      <c r="A27" s="29"/>
      <c r="B27" s="138" t="s">
        <v>44</v>
      </c>
      <c r="C27" s="240">
        <v>22.5</v>
      </c>
      <c r="D27" s="240">
        <v>28.6</v>
      </c>
      <c r="E27" s="240">
        <v>4</v>
      </c>
      <c r="F27" s="240">
        <v>8.8</v>
      </c>
      <c r="G27" s="230">
        <v>8.8</v>
      </c>
      <c r="H27" s="244">
        <f t="shared" si="0"/>
        <v>-6.100000000000001</v>
      </c>
    </row>
    <row r="28" spans="1:8" s="79" customFormat="1" ht="12.75">
      <c r="A28" s="29"/>
      <c r="B28" s="138" t="s">
        <v>62</v>
      </c>
      <c r="C28" s="240">
        <v>22</v>
      </c>
      <c r="D28" s="240">
        <v>22.3</v>
      </c>
      <c r="E28" s="240">
        <v>3.6</v>
      </c>
      <c r="F28" s="240">
        <v>5.6</v>
      </c>
      <c r="G28" s="230">
        <v>11</v>
      </c>
      <c r="H28" s="244">
        <f t="shared" si="0"/>
        <v>-0.3000000000000007</v>
      </c>
    </row>
    <row r="29" spans="1:8" s="79" customFormat="1" ht="12.75">
      <c r="A29" s="29"/>
      <c r="B29" s="138" t="s">
        <v>41</v>
      </c>
      <c r="C29" s="240">
        <v>24.8</v>
      </c>
      <c r="D29" s="240">
        <v>23.2</v>
      </c>
      <c r="E29" s="240">
        <v>6.6</v>
      </c>
      <c r="F29" s="240">
        <v>10.2</v>
      </c>
      <c r="G29" s="230">
        <v>17.4</v>
      </c>
      <c r="H29" s="244">
        <f t="shared" si="0"/>
        <v>1.6000000000000014</v>
      </c>
    </row>
    <row r="30" spans="1:8" s="79" customFormat="1" ht="12.75">
      <c r="A30" s="29"/>
      <c r="B30" s="138" t="s">
        <v>64</v>
      </c>
      <c r="C30" s="240">
        <v>22.8</v>
      </c>
      <c r="D30" s="240">
        <v>15.5</v>
      </c>
      <c r="E30" s="240">
        <v>2</v>
      </c>
      <c r="F30" s="240">
        <v>10.7</v>
      </c>
      <c r="G30" s="230">
        <v>8.7</v>
      </c>
      <c r="H30" s="244">
        <f t="shared" si="0"/>
        <v>7.300000000000001</v>
      </c>
    </row>
    <row r="31" spans="1:8" s="79" customFormat="1" ht="12.75">
      <c r="A31" s="29"/>
      <c r="B31" s="138" t="s">
        <v>67</v>
      </c>
      <c r="C31" s="240">
        <v>26.8</v>
      </c>
      <c r="D31" s="240">
        <v>21.2</v>
      </c>
      <c r="E31" s="240">
        <v>4.5</v>
      </c>
      <c r="F31" s="240">
        <v>3.9</v>
      </c>
      <c r="G31" s="230">
        <v>15.3</v>
      </c>
      <c r="H31" s="244">
        <f t="shared" si="0"/>
        <v>5.600000000000001</v>
      </c>
    </row>
    <row r="32" spans="1:8" s="79" customFormat="1" ht="12.75">
      <c r="A32" s="29"/>
      <c r="B32" s="138" t="s">
        <v>65</v>
      </c>
      <c r="C32" s="240">
        <v>20.5</v>
      </c>
      <c r="D32" s="240">
        <v>18.3</v>
      </c>
      <c r="E32" s="240">
        <v>4</v>
      </c>
      <c r="F32" s="240">
        <v>11.1</v>
      </c>
      <c r="G32" s="230">
        <v>6.8</v>
      </c>
      <c r="H32" s="244">
        <f t="shared" si="0"/>
        <v>2.1999999999999993</v>
      </c>
    </row>
    <row r="33" spans="1:8" s="79" customFormat="1" ht="12.75">
      <c r="A33" s="29"/>
      <c r="B33" s="138" t="s">
        <v>52</v>
      </c>
      <c r="C33" s="240">
        <v>29.9</v>
      </c>
      <c r="D33" s="240">
        <v>20.9</v>
      </c>
      <c r="E33" s="240">
        <v>4.2</v>
      </c>
      <c r="F33" s="240">
        <v>4.7</v>
      </c>
      <c r="G33" s="230">
        <v>9.7</v>
      </c>
      <c r="H33" s="244">
        <f t="shared" si="0"/>
        <v>9</v>
      </c>
    </row>
    <row r="34" spans="1:8" s="79" customFormat="1" ht="12.75">
      <c r="A34" s="29"/>
      <c r="B34" s="140" t="s">
        <v>69</v>
      </c>
      <c r="C34" s="241">
        <v>18.2</v>
      </c>
      <c r="D34" s="241">
        <v>15.3</v>
      </c>
      <c r="E34" s="241">
        <v>3.9</v>
      </c>
      <c r="F34" s="241">
        <v>5.5</v>
      </c>
      <c r="G34" s="231">
        <v>4.5</v>
      </c>
      <c r="H34" s="244">
        <f t="shared" si="0"/>
        <v>2.8999999999999986</v>
      </c>
    </row>
    <row r="35" spans="1:8" s="79" customFormat="1" ht="12.75">
      <c r="A35" s="29"/>
      <c r="B35" s="141" t="s">
        <v>70</v>
      </c>
      <c r="C35" s="242">
        <v>29.5</v>
      </c>
      <c r="D35" s="242">
        <v>44.8</v>
      </c>
      <c r="E35" s="242">
        <v>4.8</v>
      </c>
      <c r="F35" s="242">
        <v>13.3</v>
      </c>
      <c r="G35" s="232">
        <v>8.1</v>
      </c>
      <c r="H35" s="244">
        <f t="shared" si="0"/>
        <v>-15.299999999999997</v>
      </c>
    </row>
    <row r="36" spans="1:8" s="79" customFormat="1" ht="12.75">
      <c r="A36" s="29"/>
      <c r="B36" s="183" t="s">
        <v>73</v>
      </c>
      <c r="C36" s="239">
        <v>16.1</v>
      </c>
      <c r="D36" s="239">
        <v>21.2</v>
      </c>
      <c r="E36" s="239">
        <v>2.6</v>
      </c>
      <c r="F36" s="239">
        <v>0.7</v>
      </c>
      <c r="G36" s="229">
        <v>4.3</v>
      </c>
      <c r="H36" s="139"/>
    </row>
    <row r="37" spans="1:8" s="79" customFormat="1" ht="12.75">
      <c r="A37" s="29"/>
      <c r="B37" s="74" t="s">
        <v>72</v>
      </c>
      <c r="C37" s="241">
        <v>17</v>
      </c>
      <c r="D37" s="241">
        <v>15.2</v>
      </c>
      <c r="E37" s="241">
        <v>2.2</v>
      </c>
      <c r="F37" s="241">
        <v>3</v>
      </c>
      <c r="G37" s="231">
        <v>5.8</v>
      </c>
      <c r="H37" s="139"/>
    </row>
    <row r="38" spans="1:8" s="79" customFormat="1" ht="12.75">
      <c r="A38" s="29"/>
      <c r="B38" s="141" t="s">
        <v>71</v>
      </c>
      <c r="C38" s="242">
        <v>10.4</v>
      </c>
      <c r="D38" s="242">
        <v>14</v>
      </c>
      <c r="E38" s="242">
        <v>3.4</v>
      </c>
      <c r="F38" s="242">
        <v>3.5</v>
      </c>
      <c r="G38" s="232">
        <v>4.3</v>
      </c>
      <c r="H38" s="44"/>
    </row>
    <row r="39" spans="1:8" s="79" customFormat="1" ht="12.75">
      <c r="A39" s="29"/>
      <c r="B39" s="183" t="s">
        <v>176</v>
      </c>
      <c r="C39" s="239">
        <v>50.6</v>
      </c>
      <c r="D39" s="239">
        <v>44.7</v>
      </c>
      <c r="E39" s="239">
        <v>17.1</v>
      </c>
      <c r="F39" s="239">
        <v>21.1</v>
      </c>
      <c r="G39" s="229">
        <v>21.6</v>
      </c>
      <c r="H39" s="44"/>
    </row>
    <row r="40" spans="1:8" s="79" customFormat="1" ht="12.75">
      <c r="A40" s="29"/>
      <c r="B40" s="141" t="s">
        <v>39</v>
      </c>
      <c r="C40" s="242">
        <v>48.5</v>
      </c>
      <c r="D40" s="242">
        <v>37.4</v>
      </c>
      <c r="E40" s="242">
        <v>13.3</v>
      </c>
      <c r="F40" s="242">
        <v>21.8</v>
      </c>
      <c r="G40" s="232">
        <v>27.1</v>
      </c>
      <c r="H40" s="44"/>
    </row>
    <row r="41" spans="1:15" s="79" customFormat="1" ht="12.75">
      <c r="A41" s="29"/>
      <c r="B41" s="44"/>
      <c r="C41" s="100"/>
      <c r="D41" s="100"/>
      <c r="E41" s="100"/>
      <c r="F41" s="85"/>
      <c r="G41" s="44"/>
      <c r="H41" s="44"/>
      <c r="O41" s="29"/>
    </row>
    <row r="42" spans="1:13" s="79" customFormat="1" ht="12.75">
      <c r="A42" s="29"/>
      <c r="B42" s="36" t="s">
        <v>33</v>
      </c>
      <c r="C42" s="100"/>
      <c r="D42" s="100"/>
      <c r="E42" s="100"/>
      <c r="F42" s="85"/>
      <c r="G42" s="44"/>
      <c r="H42" s="44"/>
      <c r="I42" s="29"/>
      <c r="J42" s="29"/>
      <c r="K42" s="29"/>
      <c r="L42" s="29"/>
      <c r="M42" s="29"/>
    </row>
    <row r="43" spans="1:13" ht="12.75">
      <c r="A43" s="13"/>
      <c r="C43" s="100"/>
      <c r="D43" s="100"/>
      <c r="E43" s="100"/>
      <c r="F43" s="85"/>
      <c r="H43" s="13"/>
      <c r="I43" s="13"/>
      <c r="J43" s="13"/>
      <c r="K43" s="13"/>
      <c r="L43" s="13"/>
      <c r="M43" s="13"/>
    </row>
    <row r="44" spans="1:13" ht="12.75">
      <c r="A44" s="13"/>
      <c r="I44" s="13"/>
      <c r="J44" s="13"/>
      <c r="K44" s="13"/>
      <c r="L44" s="13"/>
      <c r="M44" s="13"/>
    </row>
    <row r="45" spans="1:13" ht="12.75">
      <c r="A45" s="13"/>
      <c r="I45" s="13"/>
      <c r="J45" s="13"/>
      <c r="K45" s="13"/>
      <c r="L45" s="13"/>
      <c r="M45" s="13"/>
    </row>
    <row r="46" spans="1:13" ht="12.75">
      <c r="A46" s="13"/>
      <c r="I46" s="13"/>
      <c r="J46" s="13"/>
      <c r="K46" s="13"/>
      <c r="L46" s="13"/>
      <c r="M46" s="13"/>
    </row>
    <row r="47" spans="1:13" ht="12.75">
      <c r="A47" s="13"/>
      <c r="B47" s="57"/>
      <c r="C47" s="57"/>
      <c r="D47" s="57"/>
      <c r="E47" s="57"/>
      <c r="F47" s="58"/>
      <c r="G47" s="13"/>
      <c r="H47" s="13"/>
      <c r="I47" s="13"/>
      <c r="J47" s="13"/>
      <c r="K47" s="13"/>
      <c r="L47" s="13"/>
      <c r="M47" s="13"/>
    </row>
    <row r="55" spans="1:13" ht="12.75">
      <c r="A55" s="13"/>
      <c r="B55" s="57" t="s">
        <v>7</v>
      </c>
      <c r="C55" s="57"/>
      <c r="D55" s="57"/>
      <c r="E55" s="57"/>
      <c r="F55" s="13"/>
      <c r="G55" s="13"/>
      <c r="H55" s="13"/>
      <c r="I55" s="13"/>
      <c r="J55" s="13"/>
      <c r="K55" s="13"/>
      <c r="L55" s="13"/>
      <c r="M55" s="13"/>
    </row>
    <row r="56" spans="1:13" ht="12.75">
      <c r="A56" s="13"/>
      <c r="B56" s="44" t="s">
        <v>188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>
      <c r="A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ht="12.75">
      <c r="H59" s="13"/>
    </row>
    <row r="60" spans="2:14" ht="12.75">
      <c r="B60" s="204" t="s">
        <v>162</v>
      </c>
      <c r="C60" s="186"/>
      <c r="D60" s="186"/>
      <c r="E60" s="186"/>
      <c r="F60" s="186"/>
      <c r="G60" s="186"/>
      <c r="I60" s="204" t="s">
        <v>162</v>
      </c>
      <c r="J60" s="186"/>
      <c r="K60" s="186"/>
      <c r="L60" s="186"/>
      <c r="M60" s="186"/>
      <c r="N60" s="186"/>
    </row>
    <row r="61" spans="2:14" ht="12.75">
      <c r="B61" s="13"/>
      <c r="C61" s="13"/>
      <c r="D61" s="13"/>
      <c r="E61" s="13"/>
      <c r="F61" s="178"/>
      <c r="G61" s="178"/>
      <c r="I61" s="178"/>
      <c r="J61" s="178"/>
      <c r="K61" s="178"/>
      <c r="L61" s="178"/>
      <c r="M61" s="178"/>
      <c r="N61" s="178"/>
    </row>
    <row r="62" spans="2:14" ht="12.75">
      <c r="B62" s="204" t="s">
        <v>82</v>
      </c>
      <c r="C62" s="205">
        <v>42502.50865740741</v>
      </c>
      <c r="D62" s="186"/>
      <c r="E62" s="186"/>
      <c r="F62" s="186"/>
      <c r="G62" s="186"/>
      <c r="I62" s="204" t="s">
        <v>82</v>
      </c>
      <c r="J62" s="205">
        <v>42502.50865740741</v>
      </c>
      <c r="K62" s="186"/>
      <c r="L62" s="186"/>
      <c r="M62" s="186"/>
      <c r="N62" s="186"/>
    </row>
    <row r="63" spans="2:14" ht="12.75">
      <c r="B63" s="204" t="s">
        <v>83</v>
      </c>
      <c r="C63" s="205">
        <v>42510.66446395833</v>
      </c>
      <c r="D63" s="186"/>
      <c r="E63" s="186"/>
      <c r="F63" s="186"/>
      <c r="G63" s="186"/>
      <c r="I63" s="204" t="s">
        <v>83</v>
      </c>
      <c r="J63" s="205">
        <v>42510.66446396991</v>
      </c>
      <c r="K63" s="186"/>
      <c r="L63" s="186"/>
      <c r="M63" s="186"/>
      <c r="N63" s="186"/>
    </row>
    <row r="64" spans="2:14" ht="12.75">
      <c r="B64" s="204" t="s">
        <v>84</v>
      </c>
      <c r="C64" s="204" t="s">
        <v>85</v>
      </c>
      <c r="D64" s="186"/>
      <c r="E64" s="186"/>
      <c r="F64" s="186"/>
      <c r="G64" s="186"/>
      <c r="I64" s="204" t="s">
        <v>84</v>
      </c>
      <c r="J64" s="204" t="s">
        <v>85</v>
      </c>
      <c r="K64" s="186"/>
      <c r="L64" s="186"/>
      <c r="M64" s="186"/>
      <c r="N64" s="186"/>
    </row>
    <row r="65" spans="2:14" ht="12.75">
      <c r="B65" s="178"/>
      <c r="C65" s="178"/>
      <c r="D65" s="178"/>
      <c r="E65" s="178"/>
      <c r="F65" s="178"/>
      <c r="G65" s="178"/>
      <c r="I65" s="178"/>
      <c r="J65" s="178"/>
      <c r="K65" s="178"/>
      <c r="L65" s="178"/>
      <c r="M65" s="178"/>
      <c r="N65" s="178"/>
    </row>
    <row r="66" spans="2:14" ht="12.75">
      <c r="B66" s="204" t="s">
        <v>147</v>
      </c>
      <c r="C66" s="204" t="s">
        <v>89</v>
      </c>
      <c r="D66" s="186"/>
      <c r="E66" s="186"/>
      <c r="F66" s="186"/>
      <c r="G66" s="186"/>
      <c r="I66" s="204" t="s">
        <v>147</v>
      </c>
      <c r="J66" s="204" t="s">
        <v>89</v>
      </c>
      <c r="K66" s="186"/>
      <c r="L66" s="186"/>
      <c r="M66" s="186"/>
      <c r="N66" s="186"/>
    </row>
    <row r="67" spans="2:14" ht="12.75">
      <c r="B67" s="204" t="s">
        <v>148</v>
      </c>
      <c r="C67" s="204" t="s">
        <v>103</v>
      </c>
      <c r="D67" s="186"/>
      <c r="E67" s="186"/>
      <c r="F67" s="186"/>
      <c r="G67" s="186"/>
      <c r="I67" s="204" t="s">
        <v>148</v>
      </c>
      <c r="J67" s="204" t="s">
        <v>103</v>
      </c>
      <c r="K67" s="186"/>
      <c r="L67" s="186"/>
      <c r="M67" s="186"/>
      <c r="N67" s="186"/>
    </row>
    <row r="68" spans="2:14" ht="12.75">
      <c r="B68" s="178"/>
      <c r="C68" s="178"/>
      <c r="D68" s="178"/>
      <c r="E68" s="178"/>
      <c r="F68" s="178"/>
      <c r="G68" s="178"/>
      <c r="I68" s="178"/>
      <c r="J68" s="178"/>
      <c r="K68" s="178"/>
      <c r="L68" s="178"/>
      <c r="M68" s="178"/>
      <c r="N68" s="178"/>
    </row>
    <row r="69" spans="1:15" ht="12.75">
      <c r="A69" s="79"/>
      <c r="B69" s="206" t="s">
        <v>149</v>
      </c>
      <c r="C69" s="206" t="s">
        <v>21</v>
      </c>
      <c r="D69" s="206" t="s">
        <v>10</v>
      </c>
      <c r="E69" s="206" t="s">
        <v>11</v>
      </c>
      <c r="F69" s="206" t="s">
        <v>1</v>
      </c>
      <c r="G69" s="206" t="s">
        <v>2</v>
      </c>
      <c r="H69" s="79"/>
      <c r="I69" s="206" t="s">
        <v>149</v>
      </c>
      <c r="J69" s="206" t="s">
        <v>21</v>
      </c>
      <c r="K69" s="206" t="s">
        <v>10</v>
      </c>
      <c r="L69" s="206" t="s">
        <v>11</v>
      </c>
      <c r="M69" s="206" t="s">
        <v>1</v>
      </c>
      <c r="N69" s="206" t="s">
        <v>2</v>
      </c>
      <c r="O69" s="79"/>
    </row>
    <row r="70" spans="1:14" ht="12.75">
      <c r="A70" s="79"/>
      <c r="B70" s="206" t="s">
        <v>96</v>
      </c>
      <c r="C70" s="209">
        <v>24</v>
      </c>
      <c r="D70" s="209">
        <v>28.8</v>
      </c>
      <c r="E70" s="209">
        <v>6.4</v>
      </c>
      <c r="F70" s="209">
        <v>9.4</v>
      </c>
      <c r="G70" s="209">
        <v>12.5</v>
      </c>
      <c r="H70" s="79"/>
      <c r="I70" s="206" t="s">
        <v>96</v>
      </c>
      <c r="J70" s="206" t="s">
        <v>104</v>
      </c>
      <c r="K70" s="206" t="s">
        <v>104</v>
      </c>
      <c r="L70" s="206" t="s">
        <v>104</v>
      </c>
      <c r="M70" s="206" t="s">
        <v>104</v>
      </c>
      <c r="N70" s="206" t="s">
        <v>104</v>
      </c>
    </row>
    <row r="71" spans="1:14" ht="12.75">
      <c r="A71" s="79"/>
      <c r="B71" s="206" t="s">
        <v>141</v>
      </c>
      <c r="C71" s="209">
        <v>23.4</v>
      </c>
      <c r="D71" s="209">
        <v>25.6</v>
      </c>
      <c r="E71" s="209">
        <v>7.4</v>
      </c>
      <c r="F71" s="209">
        <v>8.4</v>
      </c>
      <c r="G71" s="209">
        <v>14.2</v>
      </c>
      <c r="H71" s="79"/>
      <c r="I71" s="206" t="s">
        <v>141</v>
      </c>
      <c r="J71" s="206" t="s">
        <v>104</v>
      </c>
      <c r="K71" s="206" t="s">
        <v>104</v>
      </c>
      <c r="L71" s="206" t="s">
        <v>104</v>
      </c>
      <c r="M71" s="206" t="s">
        <v>104</v>
      </c>
      <c r="N71" s="206" t="s">
        <v>104</v>
      </c>
    </row>
    <row r="72" spans="1:14" ht="12.75">
      <c r="A72" s="79"/>
      <c r="B72" s="206" t="s">
        <v>45</v>
      </c>
      <c r="C72" s="209">
        <v>34.2</v>
      </c>
      <c r="D72" s="209">
        <v>33.6</v>
      </c>
      <c r="E72" s="209">
        <v>8.6</v>
      </c>
      <c r="F72" s="209">
        <v>12.1</v>
      </c>
      <c r="G72" s="209">
        <v>13.3</v>
      </c>
      <c r="H72" s="79"/>
      <c r="I72" s="206" t="s">
        <v>45</v>
      </c>
      <c r="J72" s="206" t="s">
        <v>104</v>
      </c>
      <c r="K72" s="206" t="s">
        <v>104</v>
      </c>
      <c r="L72" s="206" t="s">
        <v>104</v>
      </c>
      <c r="M72" s="206" t="s">
        <v>104</v>
      </c>
      <c r="N72" s="206" t="s">
        <v>104</v>
      </c>
    </row>
    <row r="73" spans="1:14" ht="12.75">
      <c r="A73" s="79"/>
      <c r="B73" s="206" t="s">
        <v>46</v>
      </c>
      <c r="C73" s="209">
        <v>18.9</v>
      </c>
      <c r="D73" s="209">
        <v>29.9</v>
      </c>
      <c r="E73" s="209">
        <v>5.5</v>
      </c>
      <c r="F73" s="209">
        <v>43.8</v>
      </c>
      <c r="G73" s="209">
        <v>11.1</v>
      </c>
      <c r="H73" s="79"/>
      <c r="I73" s="206" t="s">
        <v>46</v>
      </c>
      <c r="J73" s="206" t="s">
        <v>104</v>
      </c>
      <c r="K73" s="206" t="s">
        <v>104</v>
      </c>
      <c r="L73" s="206" t="s">
        <v>104</v>
      </c>
      <c r="M73" s="206" t="s">
        <v>104</v>
      </c>
      <c r="N73" s="206" t="s">
        <v>104</v>
      </c>
    </row>
    <row r="74" spans="1:14" ht="12.75">
      <c r="A74" s="79"/>
      <c r="B74" s="206" t="s">
        <v>49</v>
      </c>
      <c r="C74" s="209">
        <v>16.1</v>
      </c>
      <c r="D74" s="209">
        <v>30.5</v>
      </c>
      <c r="E74" s="209">
        <v>3.5</v>
      </c>
      <c r="F74" s="209">
        <v>12.5</v>
      </c>
      <c r="G74" s="209">
        <v>7.8</v>
      </c>
      <c r="H74" s="79"/>
      <c r="I74" s="206" t="s">
        <v>49</v>
      </c>
      <c r="J74" s="206" t="s">
        <v>104</v>
      </c>
      <c r="K74" s="206" t="s">
        <v>104</v>
      </c>
      <c r="L74" s="206" t="s">
        <v>104</v>
      </c>
      <c r="M74" s="206" t="s">
        <v>104</v>
      </c>
      <c r="N74" s="206" t="s">
        <v>104</v>
      </c>
    </row>
    <row r="75" spans="1:14" ht="12.75">
      <c r="A75" s="79"/>
      <c r="B75" s="206" t="s">
        <v>50</v>
      </c>
      <c r="C75" s="209">
        <v>35.1</v>
      </c>
      <c r="D75" s="209">
        <v>25.4</v>
      </c>
      <c r="E75" s="209">
        <v>5.2</v>
      </c>
      <c r="F75" s="209">
        <v>5.6</v>
      </c>
      <c r="G75" s="209">
        <v>12.6</v>
      </c>
      <c r="H75" s="79"/>
      <c r="I75" s="206" t="s">
        <v>50</v>
      </c>
      <c r="J75" s="206" t="s">
        <v>104</v>
      </c>
      <c r="K75" s="206" t="s">
        <v>104</v>
      </c>
      <c r="L75" s="206" t="s">
        <v>104</v>
      </c>
      <c r="M75" s="206" t="s">
        <v>104</v>
      </c>
      <c r="N75" s="206" t="s">
        <v>104</v>
      </c>
    </row>
    <row r="76" spans="1:14" ht="12.75">
      <c r="A76" s="79"/>
      <c r="B76" s="206" t="s">
        <v>98</v>
      </c>
      <c r="C76" s="209">
        <v>24.8</v>
      </c>
      <c r="D76" s="209">
        <v>22.1</v>
      </c>
      <c r="E76" s="209">
        <v>6</v>
      </c>
      <c r="F76" s="209">
        <v>3</v>
      </c>
      <c r="G76" s="209">
        <v>9</v>
      </c>
      <c r="H76" s="79"/>
      <c r="I76" s="206" t="s">
        <v>98</v>
      </c>
      <c r="J76" s="206" t="s">
        <v>104</v>
      </c>
      <c r="K76" s="206" t="s">
        <v>104</v>
      </c>
      <c r="L76" s="206" t="s">
        <v>104</v>
      </c>
      <c r="M76" s="206" t="s">
        <v>104</v>
      </c>
      <c r="N76" s="206" t="s">
        <v>104</v>
      </c>
    </row>
    <row r="77" spans="1:14" ht="12.75">
      <c r="A77" s="79"/>
      <c r="B77" s="206" t="s">
        <v>133</v>
      </c>
      <c r="C77" s="209">
        <v>16.8</v>
      </c>
      <c r="D77" s="209">
        <v>15.1</v>
      </c>
      <c r="E77" s="209">
        <v>2.7</v>
      </c>
      <c r="F77" s="209">
        <v>6.7</v>
      </c>
      <c r="G77" s="209">
        <v>9.5</v>
      </c>
      <c r="H77" s="79"/>
      <c r="I77" s="206" t="s">
        <v>51</v>
      </c>
      <c r="J77" s="206" t="s">
        <v>105</v>
      </c>
      <c r="K77" s="206" t="s">
        <v>105</v>
      </c>
      <c r="L77" s="206" t="s">
        <v>105</v>
      </c>
      <c r="M77" s="206" t="s">
        <v>105</v>
      </c>
      <c r="N77" s="206" t="s">
        <v>105</v>
      </c>
    </row>
    <row r="78" spans="1:14" ht="12.75">
      <c r="A78" s="79"/>
      <c r="B78" s="206" t="s">
        <v>55</v>
      </c>
      <c r="C78" s="209">
        <v>42.8</v>
      </c>
      <c r="D78" s="209">
        <v>50.9</v>
      </c>
      <c r="E78" s="209">
        <v>13.7</v>
      </c>
      <c r="F78" s="209">
        <v>22.4</v>
      </c>
      <c r="G78" s="209">
        <v>21.5</v>
      </c>
      <c r="H78" s="79"/>
      <c r="I78" s="206" t="s">
        <v>55</v>
      </c>
      <c r="J78" s="206" t="s">
        <v>104</v>
      </c>
      <c r="K78" s="206" t="s">
        <v>104</v>
      </c>
      <c r="L78" s="206" t="s">
        <v>104</v>
      </c>
      <c r="M78" s="206" t="s">
        <v>104</v>
      </c>
      <c r="N78" s="206" t="s">
        <v>104</v>
      </c>
    </row>
    <row r="79" spans="1:14" ht="12.75">
      <c r="A79" s="79"/>
      <c r="B79" s="206" t="s">
        <v>42</v>
      </c>
      <c r="C79" s="209">
        <v>25.2</v>
      </c>
      <c r="D79" s="209">
        <v>30.7</v>
      </c>
      <c r="E79" s="209">
        <v>8.6</v>
      </c>
      <c r="F79" s="209">
        <v>11.2</v>
      </c>
      <c r="G79" s="209">
        <v>26.9</v>
      </c>
      <c r="H79" s="79"/>
      <c r="I79" s="206" t="s">
        <v>42</v>
      </c>
      <c r="J79" s="206" t="s">
        <v>104</v>
      </c>
      <c r="K79" s="206" t="s">
        <v>104</v>
      </c>
      <c r="L79" s="206" t="s">
        <v>104</v>
      </c>
      <c r="M79" s="206" t="s">
        <v>104</v>
      </c>
      <c r="N79" s="206" t="s">
        <v>104</v>
      </c>
    </row>
    <row r="80" spans="1:14" ht="12.75">
      <c r="A80" s="79"/>
      <c r="B80" s="206" t="s">
        <v>68</v>
      </c>
      <c r="C80" s="209">
        <v>25.1</v>
      </c>
      <c r="D80" s="209">
        <v>30.8</v>
      </c>
      <c r="E80" s="209">
        <v>11.7</v>
      </c>
      <c r="F80" s="209">
        <v>17</v>
      </c>
      <c r="G80" s="209">
        <v>21.2</v>
      </c>
      <c r="H80" s="79"/>
      <c r="I80" s="206" t="s">
        <v>68</v>
      </c>
      <c r="J80" s="206" t="s">
        <v>104</v>
      </c>
      <c r="K80" s="206" t="s">
        <v>104</v>
      </c>
      <c r="L80" s="206" t="s">
        <v>104</v>
      </c>
      <c r="M80" s="206" t="s">
        <v>104</v>
      </c>
      <c r="N80" s="206" t="s">
        <v>104</v>
      </c>
    </row>
    <row r="81" spans="1:14" ht="12.75">
      <c r="A81" s="79"/>
      <c r="B81" s="206" t="s">
        <v>53</v>
      </c>
      <c r="C81" s="209">
        <v>20.7</v>
      </c>
      <c r="D81" s="209">
        <v>26.6</v>
      </c>
      <c r="E81" s="209">
        <v>5.8</v>
      </c>
      <c r="F81" s="209">
        <v>7.4</v>
      </c>
      <c r="G81" s="209">
        <v>11.3</v>
      </c>
      <c r="H81" s="79"/>
      <c r="I81" s="206" t="s">
        <v>53</v>
      </c>
      <c r="J81" s="206" t="s">
        <v>104</v>
      </c>
      <c r="K81" s="206" t="s">
        <v>104</v>
      </c>
      <c r="L81" s="206" t="s">
        <v>104</v>
      </c>
      <c r="M81" s="206" t="s">
        <v>104</v>
      </c>
      <c r="N81" s="206" t="s">
        <v>104</v>
      </c>
    </row>
    <row r="82" spans="1:14" ht="12.75">
      <c r="A82" s="79"/>
      <c r="B82" s="206" t="s">
        <v>47</v>
      </c>
      <c r="C82" s="209">
        <v>46.2</v>
      </c>
      <c r="D82" s="209">
        <v>31.1</v>
      </c>
      <c r="E82" s="209">
        <v>10.1</v>
      </c>
      <c r="F82" s="209">
        <v>13.2</v>
      </c>
      <c r="G82" s="209">
        <v>19.6</v>
      </c>
      <c r="H82" s="79"/>
      <c r="I82" s="206" t="s">
        <v>47</v>
      </c>
      <c r="J82" s="206" t="s">
        <v>104</v>
      </c>
      <c r="K82" s="206" t="s">
        <v>104</v>
      </c>
      <c r="L82" s="206" t="s">
        <v>104</v>
      </c>
      <c r="M82" s="206" t="s">
        <v>104</v>
      </c>
      <c r="N82" s="206" t="s">
        <v>104</v>
      </c>
    </row>
    <row r="83" spans="1:14" ht="12.75">
      <c r="A83" s="79"/>
      <c r="B83" s="206" t="s">
        <v>56</v>
      </c>
      <c r="C83" s="209">
        <v>14.6</v>
      </c>
      <c r="D83" s="209">
        <v>19.6</v>
      </c>
      <c r="E83" s="209">
        <v>8.1</v>
      </c>
      <c r="F83" s="209">
        <v>11.7</v>
      </c>
      <c r="G83" s="209">
        <v>18</v>
      </c>
      <c r="H83" s="79"/>
      <c r="I83" s="206" t="s">
        <v>56</v>
      </c>
      <c r="J83" s="206" t="s">
        <v>104</v>
      </c>
      <c r="K83" s="206" t="s">
        <v>104</v>
      </c>
      <c r="L83" s="206" t="s">
        <v>104</v>
      </c>
      <c r="M83" s="206" t="s">
        <v>104</v>
      </c>
      <c r="N83" s="206" t="s">
        <v>104</v>
      </c>
    </row>
    <row r="84" spans="1:14" ht="12.75">
      <c r="A84" s="79"/>
      <c r="B84" s="206" t="s">
        <v>48</v>
      </c>
      <c r="C84" s="209">
        <v>16.4</v>
      </c>
      <c r="D84" s="209">
        <v>31.2</v>
      </c>
      <c r="E84" s="209">
        <v>8.1</v>
      </c>
      <c r="F84" s="209">
        <v>7.2</v>
      </c>
      <c r="G84" s="209">
        <v>15.7</v>
      </c>
      <c r="H84" s="79"/>
      <c r="I84" s="206" t="s">
        <v>48</v>
      </c>
      <c r="J84" s="206" t="s">
        <v>104</v>
      </c>
      <c r="K84" s="206" t="s">
        <v>104</v>
      </c>
      <c r="L84" s="206" t="s">
        <v>104</v>
      </c>
      <c r="M84" s="206" t="s">
        <v>104</v>
      </c>
      <c r="N84" s="206" t="s">
        <v>104</v>
      </c>
    </row>
    <row r="85" spans="1:14" ht="12.75">
      <c r="A85" s="79"/>
      <c r="B85" s="206" t="s">
        <v>57</v>
      </c>
      <c r="C85" s="209">
        <v>21.9</v>
      </c>
      <c r="D85" s="209">
        <v>17</v>
      </c>
      <c r="E85" s="209">
        <v>4.6</v>
      </c>
      <c r="F85" s="209">
        <v>12.6</v>
      </c>
      <c r="G85" s="209">
        <v>10.4</v>
      </c>
      <c r="H85" s="79"/>
      <c r="I85" s="206" t="s">
        <v>57</v>
      </c>
      <c r="J85" s="206" t="s">
        <v>104</v>
      </c>
      <c r="K85" s="206" t="s">
        <v>104</v>
      </c>
      <c r="L85" s="206" t="s">
        <v>104</v>
      </c>
      <c r="M85" s="206" t="s">
        <v>104</v>
      </c>
      <c r="N85" s="206" t="s">
        <v>104</v>
      </c>
    </row>
    <row r="86" spans="1:14" ht="12.75">
      <c r="A86" s="79"/>
      <c r="B86" s="206" t="s">
        <v>58</v>
      </c>
      <c r="C86" s="209">
        <v>27</v>
      </c>
      <c r="D86" s="209">
        <v>21.4</v>
      </c>
      <c r="E86" s="209">
        <v>5.5</v>
      </c>
      <c r="F86" s="209">
        <v>5.8</v>
      </c>
      <c r="G86" s="209">
        <v>10.6</v>
      </c>
      <c r="H86" s="79"/>
      <c r="I86" s="206" t="s">
        <v>58</v>
      </c>
      <c r="J86" s="206" t="s">
        <v>104</v>
      </c>
      <c r="K86" s="206" t="s">
        <v>104</v>
      </c>
      <c r="L86" s="206" t="s">
        <v>104</v>
      </c>
      <c r="M86" s="206" t="s">
        <v>104</v>
      </c>
      <c r="N86" s="206" t="s">
        <v>104</v>
      </c>
    </row>
    <row r="87" spans="1:14" ht="12.75">
      <c r="A87" s="79"/>
      <c r="B87" s="206" t="s">
        <v>59</v>
      </c>
      <c r="C87" s="209">
        <v>14.6</v>
      </c>
      <c r="D87" s="209">
        <v>18.2</v>
      </c>
      <c r="E87" s="209">
        <v>4.3</v>
      </c>
      <c r="F87" s="209">
        <v>2.7</v>
      </c>
      <c r="G87" s="209">
        <v>8.8</v>
      </c>
      <c r="H87" s="79"/>
      <c r="I87" s="206" t="s">
        <v>59</v>
      </c>
      <c r="J87" s="206" t="s">
        <v>104</v>
      </c>
      <c r="K87" s="206" t="s">
        <v>104</v>
      </c>
      <c r="L87" s="206" t="s">
        <v>104</v>
      </c>
      <c r="M87" s="206" t="s">
        <v>104</v>
      </c>
      <c r="N87" s="206" t="s">
        <v>104</v>
      </c>
    </row>
    <row r="88" spans="1:14" ht="12.75">
      <c r="A88" s="79"/>
      <c r="B88" s="206" t="s">
        <v>43</v>
      </c>
      <c r="C88" s="209">
        <v>25.8</v>
      </c>
      <c r="D88" s="209">
        <v>25</v>
      </c>
      <c r="E88" s="209">
        <v>7.2</v>
      </c>
      <c r="F88" s="209">
        <v>19.3</v>
      </c>
      <c r="G88" s="209">
        <v>11.8</v>
      </c>
      <c r="H88" s="79"/>
      <c r="I88" s="206" t="s">
        <v>43</v>
      </c>
      <c r="J88" s="206" t="s">
        <v>104</v>
      </c>
      <c r="K88" s="206" t="s">
        <v>104</v>
      </c>
      <c r="L88" s="206" t="s">
        <v>104</v>
      </c>
      <c r="M88" s="206" t="s">
        <v>104</v>
      </c>
      <c r="N88" s="206" t="s">
        <v>104</v>
      </c>
    </row>
    <row r="89" spans="1:14" ht="12.75">
      <c r="A89" s="79"/>
      <c r="B89" s="206" t="s">
        <v>60</v>
      </c>
      <c r="C89" s="209">
        <v>29.8</v>
      </c>
      <c r="D89" s="209">
        <v>49.3</v>
      </c>
      <c r="E89" s="209">
        <v>4.3</v>
      </c>
      <c r="F89" s="209">
        <v>10.2</v>
      </c>
      <c r="G89" s="209">
        <v>7.5</v>
      </c>
      <c r="H89" s="79"/>
      <c r="I89" s="206" t="s">
        <v>60</v>
      </c>
      <c r="J89" s="206" t="s">
        <v>104</v>
      </c>
      <c r="K89" s="206" t="s">
        <v>104</v>
      </c>
      <c r="L89" s="206" t="s">
        <v>104</v>
      </c>
      <c r="M89" s="206" t="s">
        <v>104</v>
      </c>
      <c r="N89" s="206" t="s">
        <v>104</v>
      </c>
    </row>
    <row r="90" spans="1:14" ht="12.75">
      <c r="A90" s="79"/>
      <c r="B90" s="206" t="s">
        <v>61</v>
      </c>
      <c r="C90" s="209">
        <v>32.9</v>
      </c>
      <c r="D90" s="209">
        <v>34</v>
      </c>
      <c r="E90" s="209">
        <v>6.7</v>
      </c>
      <c r="F90" s="209">
        <v>3.7</v>
      </c>
      <c r="G90" s="209">
        <v>7.9</v>
      </c>
      <c r="H90" s="79"/>
      <c r="I90" s="206" t="s">
        <v>61</v>
      </c>
      <c r="J90" s="206" t="s">
        <v>104</v>
      </c>
      <c r="K90" s="206" t="s">
        <v>104</v>
      </c>
      <c r="L90" s="206" t="s">
        <v>104</v>
      </c>
      <c r="M90" s="206" t="s">
        <v>104</v>
      </c>
      <c r="N90" s="206" t="s">
        <v>104</v>
      </c>
    </row>
    <row r="91" spans="1:14" ht="12.75">
      <c r="A91" s="79"/>
      <c r="B91" s="206" t="s">
        <v>44</v>
      </c>
      <c r="C91" s="209">
        <v>22.5</v>
      </c>
      <c r="D91" s="209">
        <v>28.6</v>
      </c>
      <c r="E91" s="209">
        <v>4</v>
      </c>
      <c r="F91" s="209">
        <v>8.8</v>
      </c>
      <c r="G91" s="209">
        <v>8.8</v>
      </c>
      <c r="H91" s="79"/>
      <c r="I91" s="206" t="s">
        <v>44</v>
      </c>
      <c r="J91" s="206" t="s">
        <v>104</v>
      </c>
      <c r="K91" s="206" t="s">
        <v>104</v>
      </c>
      <c r="L91" s="206" t="s">
        <v>104</v>
      </c>
      <c r="M91" s="206" t="s">
        <v>104</v>
      </c>
      <c r="N91" s="206" t="s">
        <v>104</v>
      </c>
    </row>
    <row r="92" spans="1:14" ht="12.75">
      <c r="A92" s="79"/>
      <c r="B92" s="206" t="s">
        <v>62</v>
      </c>
      <c r="C92" s="209">
        <v>22</v>
      </c>
      <c r="D92" s="209">
        <v>22.3</v>
      </c>
      <c r="E92" s="209">
        <v>3.6</v>
      </c>
      <c r="F92" s="209">
        <v>5.6</v>
      </c>
      <c r="G92" s="209">
        <v>11</v>
      </c>
      <c r="H92" s="79"/>
      <c r="I92" s="206" t="s">
        <v>62</v>
      </c>
      <c r="J92" s="206" t="s">
        <v>104</v>
      </c>
      <c r="K92" s="206" t="s">
        <v>104</v>
      </c>
      <c r="L92" s="206" t="s">
        <v>104</v>
      </c>
      <c r="M92" s="206" t="s">
        <v>104</v>
      </c>
      <c r="N92" s="206" t="s">
        <v>104</v>
      </c>
    </row>
    <row r="93" spans="1:14" ht="12.75">
      <c r="A93" s="79"/>
      <c r="B93" s="206" t="s">
        <v>41</v>
      </c>
      <c r="C93" s="209">
        <v>24.8</v>
      </c>
      <c r="D93" s="209">
        <v>23.2</v>
      </c>
      <c r="E93" s="209">
        <v>6.6</v>
      </c>
      <c r="F93" s="209">
        <v>10.2</v>
      </c>
      <c r="G93" s="209">
        <v>17.4</v>
      </c>
      <c r="H93" s="79"/>
      <c r="I93" s="206" t="s">
        <v>41</v>
      </c>
      <c r="J93" s="206" t="s">
        <v>104</v>
      </c>
      <c r="K93" s="206" t="s">
        <v>104</v>
      </c>
      <c r="L93" s="206" t="s">
        <v>104</v>
      </c>
      <c r="M93" s="206" t="s">
        <v>104</v>
      </c>
      <c r="N93" s="206" t="s">
        <v>104</v>
      </c>
    </row>
    <row r="94" spans="1:14" ht="12.75">
      <c r="A94" s="79"/>
      <c r="B94" s="206" t="s">
        <v>64</v>
      </c>
      <c r="C94" s="209">
        <v>22.8</v>
      </c>
      <c r="D94" s="209">
        <v>15.5</v>
      </c>
      <c r="E94" s="209">
        <v>2</v>
      </c>
      <c r="F94" s="209">
        <v>10.7</v>
      </c>
      <c r="G94" s="209">
        <v>8.7</v>
      </c>
      <c r="H94" s="79"/>
      <c r="I94" s="206" t="s">
        <v>64</v>
      </c>
      <c r="J94" s="206" t="s">
        <v>104</v>
      </c>
      <c r="K94" s="206" t="s">
        <v>104</v>
      </c>
      <c r="L94" s="206" t="s">
        <v>104</v>
      </c>
      <c r="M94" s="206" t="s">
        <v>104</v>
      </c>
      <c r="N94" s="206" t="s">
        <v>104</v>
      </c>
    </row>
    <row r="95" spans="1:14" ht="12.75">
      <c r="A95" s="79"/>
      <c r="B95" s="206" t="s">
        <v>67</v>
      </c>
      <c r="C95" s="209">
        <v>26.8</v>
      </c>
      <c r="D95" s="209">
        <v>21.2</v>
      </c>
      <c r="E95" s="209">
        <v>4.5</v>
      </c>
      <c r="F95" s="209">
        <v>3.9</v>
      </c>
      <c r="G95" s="209">
        <v>15.3</v>
      </c>
      <c r="H95" s="79"/>
      <c r="I95" s="206" t="s">
        <v>67</v>
      </c>
      <c r="J95" s="206" t="s">
        <v>104</v>
      </c>
      <c r="K95" s="206" t="s">
        <v>104</v>
      </c>
      <c r="L95" s="206" t="s">
        <v>104</v>
      </c>
      <c r="M95" s="206" t="s">
        <v>104</v>
      </c>
      <c r="N95" s="206" t="s">
        <v>104</v>
      </c>
    </row>
    <row r="96" spans="1:14" ht="12.75">
      <c r="A96" s="79"/>
      <c r="B96" s="206" t="s">
        <v>65</v>
      </c>
      <c r="C96" s="209">
        <v>20.5</v>
      </c>
      <c r="D96" s="209">
        <v>18.3</v>
      </c>
      <c r="E96" s="209">
        <v>4</v>
      </c>
      <c r="F96" s="209">
        <v>11.1</v>
      </c>
      <c r="G96" s="209">
        <v>6.8</v>
      </c>
      <c r="H96" s="79"/>
      <c r="I96" s="206" t="s">
        <v>65</v>
      </c>
      <c r="J96" s="206" t="s">
        <v>104</v>
      </c>
      <c r="K96" s="206" t="s">
        <v>104</v>
      </c>
      <c r="L96" s="206" t="s">
        <v>104</v>
      </c>
      <c r="M96" s="206" t="s">
        <v>104</v>
      </c>
      <c r="N96" s="206" t="s">
        <v>104</v>
      </c>
    </row>
    <row r="97" spans="1:14" ht="12.75">
      <c r="A97" s="79"/>
      <c r="B97" s="206" t="s">
        <v>52</v>
      </c>
      <c r="C97" s="209">
        <v>29.9</v>
      </c>
      <c r="D97" s="209">
        <v>20.9</v>
      </c>
      <c r="E97" s="209">
        <v>4.2</v>
      </c>
      <c r="F97" s="209">
        <v>4.7</v>
      </c>
      <c r="G97" s="209">
        <v>9.7</v>
      </c>
      <c r="H97" s="79"/>
      <c r="I97" s="206" t="s">
        <v>52</v>
      </c>
      <c r="J97" s="206" t="s">
        <v>104</v>
      </c>
      <c r="K97" s="206" t="s">
        <v>104</v>
      </c>
      <c r="L97" s="206" t="s">
        <v>104</v>
      </c>
      <c r="M97" s="206" t="s">
        <v>104</v>
      </c>
      <c r="N97" s="206" t="s">
        <v>104</v>
      </c>
    </row>
    <row r="98" spans="1:14" ht="12.75">
      <c r="A98" s="79"/>
      <c r="B98" s="206" t="s">
        <v>69</v>
      </c>
      <c r="C98" s="209">
        <v>18.2</v>
      </c>
      <c r="D98" s="209">
        <v>15.3</v>
      </c>
      <c r="E98" s="209">
        <v>3.9</v>
      </c>
      <c r="F98" s="209">
        <v>5.5</v>
      </c>
      <c r="G98" s="209">
        <v>4.5</v>
      </c>
      <c r="H98" s="79"/>
      <c r="I98" s="206" t="s">
        <v>69</v>
      </c>
      <c r="J98" s="206" t="s">
        <v>104</v>
      </c>
      <c r="K98" s="206" t="s">
        <v>104</v>
      </c>
      <c r="L98" s="206" t="s">
        <v>104</v>
      </c>
      <c r="M98" s="206" t="s">
        <v>104</v>
      </c>
      <c r="N98" s="206" t="s">
        <v>104</v>
      </c>
    </row>
    <row r="99" spans="1:14" ht="12.75">
      <c r="A99" s="79"/>
      <c r="B99" s="206" t="s">
        <v>70</v>
      </c>
      <c r="C99" s="209">
        <v>29.5</v>
      </c>
      <c r="D99" s="209">
        <v>44.8</v>
      </c>
      <c r="E99" s="209">
        <v>4.8</v>
      </c>
      <c r="F99" s="209">
        <v>13.3</v>
      </c>
      <c r="G99" s="209">
        <v>8.1</v>
      </c>
      <c r="H99" s="79"/>
      <c r="I99" s="206" t="s">
        <v>70</v>
      </c>
      <c r="J99" s="206" t="s">
        <v>104</v>
      </c>
      <c r="K99" s="206" t="s">
        <v>104</v>
      </c>
      <c r="L99" s="206" t="s">
        <v>104</v>
      </c>
      <c r="M99" s="206" t="s">
        <v>104</v>
      </c>
      <c r="N99" s="206" t="s">
        <v>104</v>
      </c>
    </row>
    <row r="100" spans="1:14" ht="12.75">
      <c r="A100" s="79"/>
      <c r="B100" s="206" t="s">
        <v>73</v>
      </c>
      <c r="C100" s="209">
        <v>16.1</v>
      </c>
      <c r="D100" s="209">
        <v>21.2</v>
      </c>
      <c r="E100" s="209">
        <v>2.6</v>
      </c>
      <c r="F100" s="209">
        <v>0.7</v>
      </c>
      <c r="G100" s="209">
        <v>4.3</v>
      </c>
      <c r="H100" s="79"/>
      <c r="I100" s="206" t="s">
        <v>73</v>
      </c>
      <c r="J100" s="206" t="s">
        <v>104</v>
      </c>
      <c r="K100" s="206" t="s">
        <v>104</v>
      </c>
      <c r="L100" s="206" t="s">
        <v>104</v>
      </c>
      <c r="M100" s="206" t="s">
        <v>104</v>
      </c>
      <c r="N100" s="206" t="s">
        <v>104</v>
      </c>
    </row>
    <row r="101" spans="1:14" ht="12.75">
      <c r="A101" s="79"/>
      <c r="B101" s="206" t="s">
        <v>72</v>
      </c>
      <c r="C101" s="209">
        <v>17</v>
      </c>
      <c r="D101" s="209">
        <v>15.2</v>
      </c>
      <c r="E101" s="209">
        <v>2.2</v>
      </c>
      <c r="F101" s="209">
        <v>3</v>
      </c>
      <c r="G101" s="209">
        <v>5.8</v>
      </c>
      <c r="H101" s="79"/>
      <c r="I101" s="206" t="s">
        <v>72</v>
      </c>
      <c r="J101" s="206" t="s">
        <v>104</v>
      </c>
      <c r="K101" s="206" t="s">
        <v>104</v>
      </c>
      <c r="L101" s="206" t="s">
        <v>104</v>
      </c>
      <c r="M101" s="206" t="s">
        <v>104</v>
      </c>
      <c r="N101" s="206" t="s">
        <v>104</v>
      </c>
    </row>
    <row r="102" spans="1:14" ht="12.75">
      <c r="A102" s="79"/>
      <c r="B102" s="206" t="s">
        <v>182</v>
      </c>
      <c r="C102" s="209">
        <v>10.4</v>
      </c>
      <c r="D102" s="209">
        <v>14</v>
      </c>
      <c r="E102" s="209">
        <v>3.4</v>
      </c>
      <c r="F102" s="209">
        <v>3.5</v>
      </c>
      <c r="G102" s="209">
        <v>4.3</v>
      </c>
      <c r="H102" s="79"/>
      <c r="I102" s="206" t="s">
        <v>71</v>
      </c>
      <c r="J102" s="206" t="s">
        <v>105</v>
      </c>
      <c r="K102" s="206" t="s">
        <v>105</v>
      </c>
      <c r="L102" s="206" t="s">
        <v>105</v>
      </c>
      <c r="M102" s="206" t="s">
        <v>105</v>
      </c>
      <c r="N102" s="206" t="s">
        <v>105</v>
      </c>
    </row>
    <row r="103" spans="1:14" ht="12.75">
      <c r="A103" s="79"/>
      <c r="B103" s="206" t="s">
        <v>100</v>
      </c>
      <c r="C103" s="209">
        <v>50.6</v>
      </c>
      <c r="D103" s="209">
        <v>44.7</v>
      </c>
      <c r="E103" s="209">
        <v>17.1</v>
      </c>
      <c r="F103" s="209">
        <v>21.1</v>
      </c>
      <c r="G103" s="209">
        <v>21.6</v>
      </c>
      <c r="H103" s="79"/>
      <c r="I103" s="206" t="s">
        <v>100</v>
      </c>
      <c r="J103" s="206" t="s">
        <v>104</v>
      </c>
      <c r="K103" s="206" t="s">
        <v>104</v>
      </c>
      <c r="L103" s="206" t="s">
        <v>104</v>
      </c>
      <c r="M103" s="206" t="s">
        <v>104</v>
      </c>
      <c r="N103" s="206" t="s">
        <v>104</v>
      </c>
    </row>
    <row r="104" spans="1:14" ht="12.75">
      <c r="A104" s="79"/>
      <c r="B104" s="206" t="s">
        <v>39</v>
      </c>
      <c r="C104" s="209">
        <v>48.5</v>
      </c>
      <c r="D104" s="209">
        <v>37.4</v>
      </c>
      <c r="E104" s="209">
        <v>13.3</v>
      </c>
      <c r="F104" s="209">
        <v>21.8</v>
      </c>
      <c r="G104" s="209">
        <v>27.1</v>
      </c>
      <c r="H104" s="79"/>
      <c r="I104" s="206" t="s">
        <v>39</v>
      </c>
      <c r="J104" s="206" t="s">
        <v>104</v>
      </c>
      <c r="K104" s="206" t="s">
        <v>104</v>
      </c>
      <c r="L104" s="206" t="s">
        <v>104</v>
      </c>
      <c r="M104" s="206" t="s">
        <v>104</v>
      </c>
      <c r="N104" s="206" t="s">
        <v>104</v>
      </c>
    </row>
    <row r="105" spans="1:14" ht="12.75">
      <c r="A105" s="79"/>
      <c r="B105" s="206" t="s">
        <v>99</v>
      </c>
      <c r="C105" s="206" t="s">
        <v>6</v>
      </c>
      <c r="D105" s="206" t="s">
        <v>6</v>
      </c>
      <c r="E105" s="206" t="s">
        <v>6</v>
      </c>
      <c r="F105" s="206" t="s">
        <v>6</v>
      </c>
      <c r="G105" s="206" t="s">
        <v>6</v>
      </c>
      <c r="H105" s="79"/>
      <c r="I105" s="206" t="s">
        <v>99</v>
      </c>
      <c r="J105" s="206" t="s">
        <v>104</v>
      </c>
      <c r="K105" s="206" t="s">
        <v>104</v>
      </c>
      <c r="L105" s="206" t="s">
        <v>104</v>
      </c>
      <c r="M105" s="206" t="s">
        <v>104</v>
      </c>
      <c r="N105" s="206" t="s">
        <v>104</v>
      </c>
    </row>
    <row r="106" spans="9:14" ht="12.75">
      <c r="I106" s="178"/>
      <c r="J106" s="178"/>
      <c r="K106" s="178"/>
      <c r="L106" s="178"/>
      <c r="M106" s="178"/>
      <c r="N106" s="178"/>
    </row>
    <row r="107" spans="9:14" ht="12.75">
      <c r="I107" s="204" t="s">
        <v>106</v>
      </c>
      <c r="J107" s="186"/>
      <c r="K107" s="186"/>
      <c r="L107" s="186"/>
      <c r="M107" s="204" t="s">
        <v>101</v>
      </c>
      <c r="N107" s="186"/>
    </row>
    <row r="108" spans="9:14" ht="12.75">
      <c r="I108" s="204" t="s">
        <v>105</v>
      </c>
      <c r="J108" s="204" t="s">
        <v>107</v>
      </c>
      <c r="K108" s="186"/>
      <c r="L108" s="186"/>
      <c r="M108" s="204" t="s">
        <v>6</v>
      </c>
      <c r="N108" s="204" t="s">
        <v>102</v>
      </c>
    </row>
    <row r="109" spans="9:14" ht="12.75">
      <c r="I109" s="204" t="s">
        <v>108</v>
      </c>
      <c r="J109" s="204" t="s">
        <v>109</v>
      </c>
      <c r="K109" s="186"/>
      <c r="L109" s="186"/>
      <c r="M109" s="186"/>
      <c r="N109" s="186"/>
    </row>
    <row r="110" spans="9:14" ht="12.75">
      <c r="I110" s="204" t="s">
        <v>110</v>
      </c>
      <c r="J110" s="204" t="s">
        <v>111</v>
      </c>
      <c r="K110" s="186"/>
      <c r="L110" s="186"/>
      <c r="M110" s="186"/>
      <c r="N110" s="186"/>
    </row>
    <row r="111" spans="9:14" ht="12.75">
      <c r="I111" s="204" t="s">
        <v>112</v>
      </c>
      <c r="J111" s="204" t="s">
        <v>113</v>
      </c>
      <c r="K111" s="186"/>
      <c r="L111" s="186"/>
      <c r="M111" s="186"/>
      <c r="N111" s="186"/>
    </row>
    <row r="112" spans="9:14" ht="12.75">
      <c r="I112" s="204" t="s">
        <v>114</v>
      </c>
      <c r="J112" s="204" t="s">
        <v>115</v>
      </c>
      <c r="K112" s="186"/>
      <c r="L112" s="186"/>
      <c r="M112" s="186"/>
      <c r="N112" s="186"/>
    </row>
    <row r="113" spans="9:14" ht="12.75">
      <c r="I113" s="204" t="s">
        <v>116</v>
      </c>
      <c r="J113" s="204" t="s">
        <v>117</v>
      </c>
      <c r="K113" s="186"/>
      <c r="L113" s="186"/>
      <c r="M113" s="186"/>
      <c r="N113" s="186"/>
    </row>
    <row r="114" spans="9:14" ht="12.75">
      <c r="I114" s="204" t="s">
        <v>118</v>
      </c>
      <c r="J114" s="204" t="s">
        <v>119</v>
      </c>
      <c r="K114" s="186"/>
      <c r="L114" s="186"/>
      <c r="M114" s="186"/>
      <c r="N114" s="186"/>
    </row>
    <row r="115" spans="9:14" ht="12.75">
      <c r="I115" s="204" t="s">
        <v>120</v>
      </c>
      <c r="J115" s="204" t="s">
        <v>121</v>
      </c>
      <c r="K115" s="186"/>
      <c r="L115" s="186"/>
      <c r="M115" s="186"/>
      <c r="N115" s="186"/>
    </row>
    <row r="116" spans="9:14" ht="12.75">
      <c r="I116" s="204" t="s">
        <v>122</v>
      </c>
      <c r="J116" s="204" t="s">
        <v>123</v>
      </c>
      <c r="K116" s="186"/>
      <c r="L116" s="186"/>
      <c r="M116" s="186"/>
      <c r="N116" s="186"/>
    </row>
    <row r="117" spans="9:14" ht="12.75">
      <c r="I117" s="204" t="s">
        <v>124</v>
      </c>
      <c r="J117" s="204" t="s">
        <v>125</v>
      </c>
      <c r="K117" s="186"/>
      <c r="L117" s="186"/>
      <c r="M117" s="186"/>
      <c r="N117" s="186"/>
    </row>
    <row r="118" spans="9:14" ht="12.75">
      <c r="I118" s="204" t="s">
        <v>126</v>
      </c>
      <c r="J118" s="204" t="s">
        <v>127</v>
      </c>
      <c r="K118" s="186"/>
      <c r="L118" s="186"/>
      <c r="M118" s="186"/>
      <c r="N118" s="186"/>
    </row>
    <row r="119" spans="9:14" ht="12.75">
      <c r="I119" s="204" t="s">
        <v>128</v>
      </c>
      <c r="J119" s="204" t="s">
        <v>129</v>
      </c>
      <c r="K119" s="186"/>
      <c r="L119" s="186"/>
      <c r="M119" s="186"/>
      <c r="N119" s="1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showGridLines="0" workbookViewId="0" topLeftCell="A1"/>
  </sheetViews>
  <sheetFormatPr defaultColWidth="10.00390625" defaultRowHeight="12.75"/>
  <cols>
    <col min="1" max="11" width="10.57421875" style="251" customWidth="1"/>
    <col min="12" max="12" width="10.57421875" style="251" bestFit="1" customWidth="1"/>
    <col min="13" max="16384" width="10.00390625" style="251" customWidth="1"/>
  </cols>
  <sheetData>
    <row r="1" s="245" customFormat="1" ht="12.75">
      <c r="B1" s="246"/>
    </row>
    <row r="2" s="245" customFormat="1" ht="15">
      <c r="B2" s="281" t="s">
        <v>168</v>
      </c>
    </row>
    <row r="3" spans="2:3" s="245" customFormat="1" ht="12.75">
      <c r="B3" s="246" t="s">
        <v>12</v>
      </c>
      <c r="C3" s="156"/>
    </row>
    <row r="4" spans="2:3" s="245" customFormat="1" ht="12.75">
      <c r="B4" s="247"/>
      <c r="C4" s="248"/>
    </row>
    <row r="5" spans="1:12" ht="12.75">
      <c r="A5" s="249"/>
      <c r="F5" s="252"/>
      <c r="K5" s="253"/>
      <c r="L5" s="254"/>
    </row>
    <row r="6" spans="1:12" ht="12.75">
      <c r="A6" s="249"/>
      <c r="E6" s="252"/>
      <c r="F6" s="252"/>
      <c r="K6" s="255"/>
      <c r="L6" s="254"/>
    </row>
    <row r="7" spans="2:12" ht="12.75">
      <c r="B7" s="256"/>
      <c r="K7" s="257"/>
      <c r="L7" s="258"/>
    </row>
    <row r="8" spans="2:12" ht="12.75">
      <c r="B8" s="259"/>
      <c r="K8" s="257"/>
      <c r="L8" s="258"/>
    </row>
    <row r="9" spans="2:12" ht="12.75">
      <c r="B9" s="260"/>
      <c r="K9" s="257"/>
      <c r="L9" s="258"/>
    </row>
    <row r="10" spans="2:12" ht="12.75">
      <c r="B10" s="260"/>
      <c r="K10" s="257"/>
      <c r="L10" s="258"/>
    </row>
    <row r="11" spans="11:12" ht="12.75">
      <c r="K11" s="257"/>
      <c r="L11" s="258"/>
    </row>
    <row r="12" spans="11:12" ht="12.75">
      <c r="K12" s="261"/>
      <c r="L12" s="262"/>
    </row>
    <row r="13" spans="11:12" ht="12.75">
      <c r="K13" s="261"/>
      <c r="L13" s="262"/>
    </row>
    <row r="14" spans="11:12" ht="12.75">
      <c r="K14" s="262"/>
      <c r="L14" s="263"/>
    </row>
    <row r="15" spans="11:12" ht="12.75">
      <c r="K15" s="264"/>
      <c r="L15" s="264"/>
    </row>
    <row r="16" ht="12.75">
      <c r="D16" s="265"/>
    </row>
    <row r="17" ht="12.75">
      <c r="D17" s="265"/>
    </row>
    <row r="18" ht="12.75">
      <c r="D18" s="265"/>
    </row>
    <row r="19" spans="3:11" ht="12.75">
      <c r="C19" s="252"/>
      <c r="D19" s="265"/>
      <c r="G19" s="254"/>
      <c r="H19" s="254"/>
      <c r="I19" s="254"/>
      <c r="J19" s="254"/>
      <c r="K19" s="254"/>
    </row>
    <row r="20" spans="7:11" ht="12.75">
      <c r="G20" s="254"/>
      <c r="H20" s="254"/>
      <c r="I20" s="254"/>
      <c r="J20" s="254"/>
      <c r="K20" s="254"/>
    </row>
    <row r="21" spans="7:11" ht="12.75">
      <c r="G21" s="254"/>
      <c r="H21" s="254"/>
      <c r="I21" s="254"/>
      <c r="J21" s="254"/>
      <c r="K21" s="254"/>
    </row>
    <row r="22" spans="7:11" ht="12.75">
      <c r="G22" s="254"/>
      <c r="H22" s="254"/>
      <c r="I22" s="254"/>
      <c r="J22" s="254"/>
      <c r="K22" s="254"/>
    </row>
    <row r="23" spans="7:11" ht="12.75">
      <c r="G23" s="254"/>
      <c r="H23" s="254"/>
      <c r="I23" s="254"/>
      <c r="J23" s="254"/>
      <c r="K23" s="254"/>
    </row>
    <row r="24" spans="7:11" ht="12.75">
      <c r="G24" s="131"/>
      <c r="H24" s="131"/>
      <c r="I24" s="131"/>
      <c r="J24" s="131"/>
      <c r="K24" s="131"/>
    </row>
    <row r="25" spans="7:11" ht="12.75">
      <c r="G25" s="131"/>
      <c r="H25" s="131"/>
      <c r="I25" s="131"/>
      <c r="J25" s="131"/>
      <c r="K25" s="131"/>
    </row>
    <row r="26" spans="3:11" ht="12.75">
      <c r="C26" s="266"/>
      <c r="G26" s="254"/>
      <c r="H26" s="254"/>
      <c r="I26" s="254"/>
      <c r="J26" s="254"/>
      <c r="K26" s="254"/>
    </row>
    <row r="27" spans="7:11" ht="12.75">
      <c r="G27" s="254"/>
      <c r="H27" s="254"/>
      <c r="I27" s="254"/>
      <c r="J27" s="254"/>
      <c r="K27" s="254"/>
    </row>
    <row r="28" spans="7:10" ht="12.75">
      <c r="G28" s="254"/>
      <c r="H28" s="254"/>
      <c r="I28" s="254"/>
      <c r="J28" s="254"/>
    </row>
    <row r="29" spans="2:10" ht="24" customHeight="1">
      <c r="B29" s="282" t="s">
        <v>77</v>
      </c>
      <c r="C29" s="282"/>
      <c r="D29" s="282"/>
      <c r="E29" s="282"/>
      <c r="F29" s="282"/>
      <c r="G29" s="282"/>
      <c r="H29" s="282"/>
      <c r="I29" s="282"/>
      <c r="J29" s="254"/>
    </row>
    <row r="30" ht="12.75">
      <c r="B30" s="267" t="s">
        <v>34</v>
      </c>
    </row>
    <row r="39" ht="12.75">
      <c r="C39" s="257"/>
    </row>
    <row r="40" ht="12.75">
      <c r="C40" s="257"/>
    </row>
    <row r="55" ht="12.75">
      <c r="B55" s="245" t="s">
        <v>5</v>
      </c>
    </row>
    <row r="56" ht="12.75">
      <c r="B56" s="254" t="s">
        <v>189</v>
      </c>
    </row>
    <row r="61" spans="2:4" ht="12.75">
      <c r="B61" s="250" t="s">
        <v>171</v>
      </c>
      <c r="C61" s="245"/>
      <c r="D61" s="245"/>
    </row>
    <row r="62" spans="2:4" ht="12.75">
      <c r="B62" s="246" t="s">
        <v>12</v>
      </c>
      <c r="C62" s="245"/>
      <c r="D62" s="268"/>
    </row>
    <row r="63" spans="2:4" ht="12.75">
      <c r="B63" s="269"/>
      <c r="C63" s="270">
        <v>2014</v>
      </c>
      <c r="D63" s="265"/>
    </row>
    <row r="64" spans="2:4" ht="12.75">
      <c r="B64" s="271" t="s">
        <v>22</v>
      </c>
      <c r="C64" s="272">
        <f>+D87/1000</f>
        <v>49.086</v>
      </c>
      <c r="D64" s="160">
        <v>46.974</v>
      </c>
    </row>
    <row r="65" spans="2:4" ht="12.75">
      <c r="B65" s="273" t="s">
        <v>23</v>
      </c>
      <c r="C65" s="272">
        <f aca="true" t="shared" si="0" ref="C65:C71">+D88/1000</f>
        <v>14.482</v>
      </c>
      <c r="D65" s="160">
        <v>13.654</v>
      </c>
    </row>
    <row r="66" spans="2:4" ht="12.75">
      <c r="B66" s="273" t="s">
        <v>24</v>
      </c>
      <c r="C66" s="272">
        <f t="shared" si="0"/>
        <v>12.794</v>
      </c>
      <c r="D66" s="160">
        <v>13.464</v>
      </c>
    </row>
    <row r="67" spans="2:4" ht="12.75">
      <c r="B67" s="273" t="s">
        <v>25</v>
      </c>
      <c r="C67" s="272">
        <f t="shared" si="0"/>
        <v>9.836</v>
      </c>
      <c r="D67" s="160">
        <v>9.264</v>
      </c>
    </row>
    <row r="68" spans="2:4" ht="12.75">
      <c r="B68" s="273" t="s">
        <v>26</v>
      </c>
      <c r="C68" s="272">
        <f t="shared" si="0"/>
        <v>14.093</v>
      </c>
      <c r="D68" s="160">
        <v>14.006</v>
      </c>
    </row>
    <row r="69" spans="2:4" ht="12.75">
      <c r="B69" s="273" t="s">
        <v>27</v>
      </c>
      <c r="C69" s="272">
        <f t="shared" si="0"/>
        <v>18.487</v>
      </c>
      <c r="D69" s="160">
        <v>21.742</v>
      </c>
    </row>
    <row r="70" spans="2:8" ht="12.75">
      <c r="B70" s="273" t="s">
        <v>28</v>
      </c>
      <c r="C70" s="258">
        <f t="shared" si="0"/>
        <v>3.399</v>
      </c>
      <c r="D70" s="160">
        <v>3.794</v>
      </c>
      <c r="H70" s="154"/>
    </row>
    <row r="71" spans="2:8" ht="12.75">
      <c r="B71" s="274" t="s">
        <v>29</v>
      </c>
      <c r="C71" s="275">
        <f t="shared" si="0"/>
        <v>377.978</v>
      </c>
      <c r="D71" s="184">
        <v>377.867</v>
      </c>
      <c r="G71" s="276"/>
      <c r="H71" s="153"/>
    </row>
    <row r="72" ht="12.75">
      <c r="D72" s="265"/>
    </row>
    <row r="73" ht="12.75">
      <c r="D73" s="265"/>
    </row>
    <row r="74" spans="2:4" ht="12.75">
      <c r="B74" s="254"/>
      <c r="C74" s="254"/>
      <c r="D74" s="277"/>
    </row>
    <row r="75" spans="1:8" ht="12.75">
      <c r="A75" s="254"/>
      <c r="B75" s="155" t="s">
        <v>164</v>
      </c>
      <c r="C75" s="157"/>
      <c r="D75" s="157"/>
      <c r="F75" s="155" t="s">
        <v>164</v>
      </c>
      <c r="G75" s="157"/>
      <c r="H75" s="157"/>
    </row>
    <row r="76" spans="1:4" ht="12.75">
      <c r="A76" s="254"/>
      <c r="B76" s="278"/>
      <c r="C76" s="278"/>
      <c r="D76" s="278"/>
    </row>
    <row r="77" spans="1:8" ht="12.75">
      <c r="A77" s="254"/>
      <c r="B77" s="155" t="s">
        <v>82</v>
      </c>
      <c r="C77" s="156">
        <v>42502.50853009259</v>
      </c>
      <c r="D77" s="157"/>
      <c r="F77" s="155" t="s">
        <v>82</v>
      </c>
      <c r="G77" s="156">
        <v>42502.50853009259</v>
      </c>
      <c r="H77" s="157"/>
    </row>
    <row r="78" spans="1:8" ht="12.75">
      <c r="A78" s="254"/>
      <c r="B78" s="155" t="s">
        <v>83</v>
      </c>
      <c r="C78" s="156">
        <v>42510.66922609953</v>
      </c>
      <c r="D78" s="157"/>
      <c r="F78" s="155" t="s">
        <v>83</v>
      </c>
      <c r="G78" s="156">
        <v>42510.66922609953</v>
      </c>
      <c r="H78" s="157"/>
    </row>
    <row r="79" spans="1:8" ht="12.75">
      <c r="A79" s="254"/>
      <c r="B79" s="155" t="s">
        <v>84</v>
      </c>
      <c r="C79" s="155" t="s">
        <v>85</v>
      </c>
      <c r="D79" s="157"/>
      <c r="F79" s="155" t="s">
        <v>84</v>
      </c>
      <c r="G79" s="155" t="s">
        <v>85</v>
      </c>
      <c r="H79" s="157"/>
    </row>
    <row r="80" spans="1:4" ht="12.75">
      <c r="A80" s="254"/>
      <c r="B80" s="278"/>
      <c r="C80" s="279"/>
      <c r="D80" s="279"/>
    </row>
    <row r="81" spans="1:8" ht="12.75">
      <c r="A81" s="254"/>
      <c r="B81" s="204" t="s">
        <v>86</v>
      </c>
      <c r="C81" s="204" t="s">
        <v>165</v>
      </c>
      <c r="D81" s="186"/>
      <c r="F81" s="155" t="s">
        <v>86</v>
      </c>
      <c r="G81" s="155" t="s">
        <v>165</v>
      </c>
      <c r="H81" s="157"/>
    </row>
    <row r="82" spans="1:8" ht="12.75">
      <c r="A82" s="254"/>
      <c r="B82" s="204" t="s">
        <v>88</v>
      </c>
      <c r="C82" s="204" t="s">
        <v>89</v>
      </c>
      <c r="D82" s="186"/>
      <c r="F82" s="155" t="s">
        <v>88</v>
      </c>
      <c r="G82" s="155" t="s">
        <v>89</v>
      </c>
      <c r="H82" s="157"/>
    </row>
    <row r="83" spans="1:8" ht="12.75">
      <c r="A83" s="254"/>
      <c r="B83" s="204" t="s">
        <v>90</v>
      </c>
      <c r="C83" s="204" t="s">
        <v>89</v>
      </c>
      <c r="D83" s="186"/>
      <c r="F83" s="155" t="s">
        <v>90</v>
      </c>
      <c r="G83" s="155" t="s">
        <v>89</v>
      </c>
      <c r="H83" s="157"/>
    </row>
    <row r="84" spans="1:4" ht="12.75">
      <c r="A84" s="254"/>
      <c r="B84" s="278"/>
      <c r="C84" s="279"/>
      <c r="D84" s="279"/>
    </row>
    <row r="85" spans="1:8" ht="12.75">
      <c r="A85" s="254"/>
      <c r="B85" s="206" t="s">
        <v>166</v>
      </c>
      <c r="C85" s="206" t="s">
        <v>96</v>
      </c>
      <c r="D85" s="206" t="s">
        <v>96</v>
      </c>
      <c r="F85" s="158" t="s">
        <v>166</v>
      </c>
      <c r="G85" s="158" t="s">
        <v>96</v>
      </c>
      <c r="H85" s="158" t="s">
        <v>96</v>
      </c>
    </row>
    <row r="86" spans="1:8" ht="12.75">
      <c r="A86" s="254"/>
      <c r="B86" s="206" t="s">
        <v>167</v>
      </c>
      <c r="C86" s="206" t="s">
        <v>95</v>
      </c>
      <c r="D86" s="206" t="s">
        <v>103</v>
      </c>
      <c r="F86" s="158" t="s">
        <v>167</v>
      </c>
      <c r="G86" s="158" t="s">
        <v>95</v>
      </c>
      <c r="H86" s="158" t="s">
        <v>103</v>
      </c>
    </row>
    <row r="87" spans="2:8" ht="12.75">
      <c r="B87" s="206" t="s">
        <v>191</v>
      </c>
      <c r="C87" s="211">
        <v>46945</v>
      </c>
      <c r="D87" s="211">
        <v>49086</v>
      </c>
      <c r="F87" s="158" t="s">
        <v>22</v>
      </c>
      <c r="G87" s="158" t="s">
        <v>104</v>
      </c>
      <c r="H87" s="158" t="s">
        <v>104</v>
      </c>
    </row>
    <row r="88" spans="2:8" ht="12.75">
      <c r="B88" s="206" t="s">
        <v>192</v>
      </c>
      <c r="C88" s="211">
        <v>13718</v>
      </c>
      <c r="D88" s="211">
        <v>14482</v>
      </c>
      <c r="F88" s="158" t="s">
        <v>23</v>
      </c>
      <c r="G88" s="158" t="s">
        <v>104</v>
      </c>
      <c r="H88" s="158" t="s">
        <v>104</v>
      </c>
    </row>
    <row r="89" spans="2:8" ht="12.75">
      <c r="B89" s="206" t="s">
        <v>193</v>
      </c>
      <c r="C89" s="211">
        <v>13485</v>
      </c>
      <c r="D89" s="211">
        <v>12794</v>
      </c>
      <c r="F89" s="158" t="s">
        <v>24</v>
      </c>
      <c r="G89" s="158" t="s">
        <v>104</v>
      </c>
      <c r="H89" s="158" t="s">
        <v>104</v>
      </c>
    </row>
    <row r="90" spans="2:8" ht="12.75">
      <c r="B90" s="206" t="s">
        <v>25</v>
      </c>
      <c r="C90" s="211">
        <v>9285</v>
      </c>
      <c r="D90" s="211">
        <v>9836</v>
      </c>
      <c r="F90" s="158" t="s">
        <v>25</v>
      </c>
      <c r="G90" s="158" t="s">
        <v>104</v>
      </c>
      <c r="H90" s="158" t="s">
        <v>104</v>
      </c>
    </row>
    <row r="91" spans="2:8" ht="12.75">
      <c r="B91" s="206" t="s">
        <v>194</v>
      </c>
      <c r="C91" s="211">
        <v>14086</v>
      </c>
      <c r="D91" s="211">
        <v>14093</v>
      </c>
      <c r="F91" s="158" t="s">
        <v>26</v>
      </c>
      <c r="G91" s="158" t="s">
        <v>104</v>
      </c>
      <c r="H91" s="158" t="s">
        <v>104</v>
      </c>
    </row>
    <row r="92" spans="2:8" ht="12.75">
      <c r="B92" s="206" t="s">
        <v>195</v>
      </c>
      <c r="C92" s="211">
        <v>21555</v>
      </c>
      <c r="D92" s="211">
        <v>18487</v>
      </c>
      <c r="F92" s="158" t="s">
        <v>27</v>
      </c>
      <c r="G92" s="158" t="s">
        <v>104</v>
      </c>
      <c r="H92" s="158" t="s">
        <v>104</v>
      </c>
    </row>
    <row r="93" spans="2:8" ht="12.75">
      <c r="B93" s="206" t="s">
        <v>196</v>
      </c>
      <c r="C93" s="211">
        <v>3821</v>
      </c>
      <c r="D93" s="211">
        <v>3399</v>
      </c>
      <c r="F93" s="158" t="s">
        <v>28</v>
      </c>
      <c r="G93" s="158" t="s">
        <v>104</v>
      </c>
      <c r="H93" s="158" t="s">
        <v>104</v>
      </c>
    </row>
    <row r="94" spans="2:8" ht="12.75">
      <c r="B94" s="206" t="s">
        <v>197</v>
      </c>
      <c r="C94" s="211">
        <v>377346</v>
      </c>
      <c r="D94" s="211">
        <v>377978</v>
      </c>
      <c r="E94" s="252">
        <f>+(D94-C94)/C94*100</f>
        <v>0.16748554377149885</v>
      </c>
      <c r="F94" s="158" t="s">
        <v>29</v>
      </c>
      <c r="G94" s="158" t="s">
        <v>104</v>
      </c>
      <c r="H94" s="158" t="s">
        <v>104</v>
      </c>
    </row>
    <row r="95" spans="3:5" ht="12.75">
      <c r="C95" s="280">
        <f>SUM(C87:C94)</f>
        <v>500241</v>
      </c>
      <c r="D95" s="280">
        <f>SUM(D87:D94)</f>
        <v>500155</v>
      </c>
      <c r="E95" s="251">
        <f>+C95-D95</f>
        <v>86</v>
      </c>
    </row>
    <row r="96" spans="3:8" ht="12.75">
      <c r="C96" s="251">
        <f>SUM(C87:C93)/C95*100</f>
        <v>24.56715862954056</v>
      </c>
      <c r="D96" s="251">
        <f>SUM(D87:D93)/D95*100</f>
        <v>24.427827373514212</v>
      </c>
      <c r="E96" s="251">
        <f>+C96-D96</f>
        <v>0.13933125602634888</v>
      </c>
      <c r="F96" s="155" t="s">
        <v>106</v>
      </c>
      <c r="G96" s="157"/>
      <c r="H96" s="157"/>
    </row>
    <row r="97" spans="6:8" ht="12.75">
      <c r="F97" s="155" t="s">
        <v>105</v>
      </c>
      <c r="G97" s="155" t="s">
        <v>107</v>
      </c>
      <c r="H97" s="157"/>
    </row>
    <row r="98" spans="6:8" ht="12.75">
      <c r="F98" s="155" t="s">
        <v>108</v>
      </c>
      <c r="G98" s="155" t="s">
        <v>109</v>
      </c>
      <c r="H98" s="157"/>
    </row>
    <row r="99" spans="6:8" ht="12.75">
      <c r="F99" s="155" t="s">
        <v>110</v>
      </c>
      <c r="G99" s="155" t="s">
        <v>111</v>
      </c>
      <c r="H99" s="157"/>
    </row>
    <row r="100" spans="6:8" ht="12.75">
      <c r="F100" s="155" t="s">
        <v>112</v>
      </c>
      <c r="G100" s="155" t="s">
        <v>113</v>
      </c>
      <c r="H100" s="157"/>
    </row>
    <row r="104" spans="4:5" ht="12.75">
      <c r="D104" s="251">
        <v>86000</v>
      </c>
      <c r="E104" s="251">
        <f>+D104/1000000</f>
        <v>0.086</v>
      </c>
    </row>
  </sheetData>
  <mergeCells count="1">
    <mergeCell ref="B29:I2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HELMINGER William</cp:lastModifiedBy>
  <cp:lastPrinted>2012-11-30T14:11:35Z</cp:lastPrinted>
  <dcterms:created xsi:type="dcterms:W3CDTF">2006-08-02T08:11:59Z</dcterms:created>
  <dcterms:modified xsi:type="dcterms:W3CDTF">2016-06-02T09:21:26Z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