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860" yWindow="0" windowWidth="22515" windowHeight="8055" activeTab="0"/>
  </bookViews>
  <sheets>
    <sheet name="Figure 1" sheetId="3" r:id="rId1"/>
    <sheet name="Table 1" sheetId="1" r:id="rId2"/>
    <sheet name="Table 2" sheetId="2" r:id="rId3"/>
    <sheet name="Figure 2" sheetId="4" r:id="rId4"/>
  </sheets>
  <definedNames>
    <definedName name="_Ref290901605" localSheetId="3">'Figure 2'!$A$13</definedName>
    <definedName name="_xlnm.Print_Area" localSheetId="0">'Figure 1'!$A$1:$Q$42</definedName>
    <definedName name="_xlnm.Print_Area" localSheetId="3">'Figure 2'!$A$2:$AE$42</definedName>
  </definedNames>
  <calcPr calcId="162913"/>
</workbook>
</file>

<file path=xl/sharedStrings.xml><?xml version="1.0" encoding="utf-8"?>
<sst xmlns="http://schemas.openxmlformats.org/spreadsheetml/2006/main" count="147" uniqueCount="72">
  <si>
    <t>:</t>
  </si>
  <si>
    <t>2013</t>
  </si>
  <si>
    <t>1995</t>
  </si>
  <si>
    <t>Turkey</t>
  </si>
  <si>
    <t>Serbia</t>
  </si>
  <si>
    <t>Switzerland</t>
  </si>
  <si>
    <t>Norway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</si>
  <si>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</si>
  <si>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</si>
  <si>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</si>
  <si>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</si>
  <si>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</si>
  <si>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</si>
  <si>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</si>
  <si>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</si>
  <si>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</si>
  <si>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</si>
  <si>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</si>
  <si>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</si>
  <si>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</si>
  <si>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</si>
  <si>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</si>
  <si>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</si>
  <si>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</si>
  <si>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</si>
  <si>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</si>
  <si>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Estonia</t>
  </si>
  <si>
    <t>Germany</t>
  </si>
  <si>
    <t>Denmark</t>
  </si>
  <si>
    <t>Belgium</t>
  </si>
  <si>
    <t>million tonnes</t>
  </si>
  <si>
    <t>Landfill</t>
  </si>
  <si>
    <t>Incineration</t>
  </si>
  <si>
    <t>Composting</t>
  </si>
  <si>
    <t>Other</t>
  </si>
  <si>
    <t>kg per capita</t>
  </si>
  <si>
    <t>GEO/TIME</t>
  </si>
  <si>
    <t>Greece</t>
  </si>
  <si>
    <t>Czechia</t>
  </si>
  <si>
    <r>
      <t>Source:</t>
    </r>
    <r>
      <rPr>
        <sz val="9"/>
        <rFont val="Arial"/>
        <family val="2"/>
      </rPr>
      <t xml:space="preserve"> Eurostat (online data code: env_wasmun)</t>
    </r>
  </si>
  <si>
    <t>(kg per capita)</t>
  </si>
  <si>
    <t>Albania</t>
  </si>
  <si>
    <t>Material Recycling</t>
  </si>
  <si>
    <t>Note: Countries are ranked in increasing order by municipal waste generation in 2018.</t>
  </si>
  <si>
    <t>Bookmark</t>
  </si>
  <si>
    <t>EU-27 (¹)</t>
  </si>
  <si>
    <t>EU-27</t>
  </si>
  <si>
    <t>Note: data presented in italic are estimated.</t>
  </si>
  <si>
    <t>(¹) Estimated.</t>
  </si>
  <si>
    <t>Note: estimated by Eurostat.</t>
  </si>
  <si>
    <t>Change
2019/1995 (%)</t>
  </si>
  <si>
    <t xml:space="preserve">Table 1: Municipal waste generated, in selected years, 1995-2019 </t>
  </si>
  <si>
    <t>Figure 1: Municipal waste generated, 2005 and 2019</t>
  </si>
  <si>
    <t>Table 2: Municipal waste landfilled, incinerated, recycled and composted, EU-27, 1995-2019</t>
  </si>
  <si>
    <t>Figure 2: Municipal waste treatment, EU-27, 1995-2019</t>
  </si>
  <si>
    <r>
      <t>Bulgaria  (</t>
    </r>
    <r>
      <rPr>
        <b/>
        <sz val="9"/>
        <rFont val="Arial"/>
        <family val="2"/>
      </rPr>
      <t>²</t>
    </r>
    <r>
      <rPr>
        <sz val="9"/>
        <rFont val="Arial"/>
        <family val="2"/>
      </rPr>
      <t>)</t>
    </r>
  </si>
  <si>
    <r>
      <t>Ireland (</t>
    </r>
    <r>
      <rPr>
        <b/>
        <vertAlign val="superscript"/>
        <sz val="9"/>
        <rFont val="Arial"/>
        <family val="2"/>
      </rPr>
      <t>²</t>
    </r>
    <r>
      <rPr>
        <sz val="9"/>
        <rFont val="Arial"/>
        <family val="2"/>
      </rPr>
      <t xml:space="preserve">) </t>
    </r>
  </si>
  <si>
    <r>
      <t>Iceland  (</t>
    </r>
    <r>
      <rPr>
        <vertAlign val="superscript"/>
        <sz val="9"/>
        <rFont val="Arial"/>
        <family val="2"/>
      </rPr>
      <t>²</t>
    </r>
    <r>
      <rPr>
        <sz val="9"/>
        <rFont val="Arial"/>
        <family val="2"/>
      </rPr>
      <t>)</t>
    </r>
  </si>
  <si>
    <t>(³) This designation is without prejudice to positions on status, and is in line with UNSCR 1244/1999 and the ICJ Opinion on the Kosovo Declaration of Independence</t>
  </si>
  <si>
    <t>(¹) 2018 data.</t>
  </si>
  <si>
    <t xml:space="preserve">Bulgaria (¹) </t>
  </si>
  <si>
    <t xml:space="preserve">Ireland (¹) </t>
  </si>
  <si>
    <t xml:space="preserve">United Kingdom (¹) </t>
  </si>
  <si>
    <t xml:space="preserve">Montenegro (¹) </t>
  </si>
  <si>
    <t xml:space="preserve">North Macedonia (¹) </t>
  </si>
  <si>
    <t xml:space="preserve">Bosnia and Herzegovina (¹) </t>
  </si>
  <si>
    <t>Kosovo (³)</t>
  </si>
  <si>
    <t>Iceland (²)</t>
  </si>
  <si>
    <t>(²) 2017 data.</t>
  </si>
  <si>
    <t>Change 
2019/1995 (%)</t>
  </si>
  <si>
    <t xml:space="preserve">United Kingdom (²) </t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</si>
  <si>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Bulgaria, Ireland, United Kingdom 2018 data, Iceland 2017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</si>
</sst>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,###,###"/>
    <numFmt numFmtId="165" formatCode="0.0"/>
    <numFmt numFmtId="166" formatCode="0.0%"/>
    <numFmt numFmtId="167" formatCode="#,##0.0_i"/>
    <numFmt numFmtId="168" formatCode="#,##0_i"/>
    <numFmt numFmtId="169" formatCode="#,##0.00_i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dashed">
        <color theme="0" tint="-0.24993999302387238"/>
      </bottom>
    </border>
    <border>
      <left/>
      <right/>
      <top style="thin"/>
      <bottom style="hair">
        <color rgb="FFC0C0C0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/>
      <right/>
      <top style="dashed">
        <color theme="0" tint="-0.24993999302387238"/>
      </top>
      <bottom style="thin"/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dashed">
        <color theme="0" tint="-0.24993999302387238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dashed">
        <color theme="0" tint="-0.24993999302387238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thin"/>
    </border>
    <border>
      <left/>
      <right style="hair">
        <color rgb="FFA6A6A6"/>
      </right>
      <top style="thin"/>
      <bottom style="thin"/>
    </border>
    <border>
      <left/>
      <right/>
      <top/>
      <bottom style="thin">
        <color rgb="FF000000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2" borderId="0" applyNumberFormat="0" applyFont="0" applyBorder="0">
      <alignment/>
      <protection hidden="1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167" fontId="2" fillId="0" borderId="0" applyFill="0" applyBorder="0" applyProtection="0">
      <alignment horizontal="right"/>
    </xf>
  </cellStyleXfs>
  <cellXfs count="144">
    <xf numFmtId="0" fontId="0" fillId="0" borderId="0" xfId="0"/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26" applyFont="1" applyBorder="1">
      <alignment/>
      <protection/>
    </xf>
    <xf numFmtId="0" fontId="2" fillId="0" borderId="1" xfId="26" applyFont="1" applyFill="1" applyBorder="1" applyAlignment="1">
      <alignment/>
      <protection/>
    </xf>
    <xf numFmtId="0" fontId="2" fillId="0" borderId="0" xfId="26" applyFont="1" applyFill="1" applyAlignment="1">
      <alignment/>
      <protection/>
    </xf>
    <xf numFmtId="0" fontId="3" fillId="0" borderId="0" xfId="26" applyFont="1" applyFill="1" applyBorder="1" applyAlignment="1">
      <alignment/>
      <protection/>
    </xf>
    <xf numFmtId="0" fontId="7" fillId="0" borderId="0" xfId="27" applyFont="1" applyFill="1" applyAlignment="1">
      <alignment/>
    </xf>
    <xf numFmtId="0" fontId="3" fillId="0" borderId="0" xfId="26" applyFont="1" applyFill="1" applyAlignment="1">
      <alignment/>
      <protection/>
    </xf>
    <xf numFmtId="0" fontId="8" fillId="0" borderId="0" xfId="26" applyFont="1" applyFill="1" applyAlignment="1">
      <alignment/>
      <protection/>
    </xf>
    <xf numFmtId="0" fontId="2" fillId="3" borderId="2" xfId="28" applyNumberFormat="1" applyFont="1" applyFill="1" applyBorder="1" applyAlignment="1">
      <alignment/>
      <protection/>
    </xf>
    <xf numFmtId="0" fontId="3" fillId="0" borderId="0" xfId="26" applyFont="1" applyFill="1" applyAlignment="1">
      <alignment vertical="center"/>
      <protection/>
    </xf>
    <xf numFmtId="0" fontId="2" fillId="0" borderId="0" xfId="26" applyFont="1" applyFill="1" applyBorder="1" applyAlignment="1">
      <alignment/>
      <protection/>
    </xf>
    <xf numFmtId="0" fontId="9" fillId="0" borderId="0" xfId="26" applyFont="1" applyFill="1" applyBorder="1" applyAlignment="1" quotePrefix="1">
      <alignment/>
      <protection/>
    </xf>
    <xf numFmtId="0" fontId="2" fillId="0" borderId="0" xfId="26" applyFont="1" applyFill="1" applyAlignment="1">
      <alignment horizontal="right"/>
      <protection/>
    </xf>
    <xf numFmtId="0" fontId="9" fillId="0" borderId="0" xfId="0" applyFont="1"/>
    <xf numFmtId="165" fontId="2" fillId="0" borderId="0" xfId="0" applyNumberFormat="1" applyFont="1"/>
    <xf numFmtId="3" fontId="10" fillId="0" borderId="0" xfId="0" applyNumberFormat="1" applyFont="1"/>
    <xf numFmtId="0" fontId="10" fillId="0" borderId="0" xfId="0" applyFont="1"/>
    <xf numFmtId="1" fontId="2" fillId="0" borderId="3" xfId="0" applyNumberFormat="1" applyFont="1" applyBorder="1"/>
    <xf numFmtId="0" fontId="2" fillId="0" borderId="3" xfId="0" applyFont="1" applyBorder="1"/>
    <xf numFmtId="0" fontId="2" fillId="0" borderId="0" xfId="0" applyFont="1" applyBorder="1"/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/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9" fontId="2" fillId="0" borderId="0" xfId="15" applyFont="1" applyFill="1" applyAlignment="1">
      <alignment/>
    </xf>
    <xf numFmtId="3" fontId="2" fillId="0" borderId="0" xfId="26" applyNumberFormat="1" applyFont="1" applyFill="1" applyAlignment="1">
      <alignment/>
      <protection/>
    </xf>
    <xf numFmtId="3" fontId="2" fillId="0" borderId="0" xfId="0" applyNumberFormat="1" applyFont="1" applyBorder="1"/>
    <xf numFmtId="0" fontId="2" fillId="3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3" fillId="0" borderId="0" xfId="29" applyFont="1" applyFill="1" applyBorder="1" applyAlignment="1">
      <alignment vertical="center"/>
      <protection/>
    </xf>
    <xf numFmtId="3" fontId="3" fillId="4" borderId="4" xfId="20" applyNumberFormat="1" applyFont="1" applyFill="1" applyBorder="1" applyAlignment="1">
      <alignment horizontal="center"/>
      <protection/>
    </xf>
    <xf numFmtId="165" fontId="2" fillId="0" borderId="0" xfId="0" applyNumberFormat="1" applyFont="1" applyFill="1" applyAlignment="1">
      <alignment/>
    </xf>
    <xf numFmtId="1" fontId="2" fillId="0" borderId="0" xfId="0" applyNumberFormat="1" applyFont="1"/>
    <xf numFmtId="0" fontId="2" fillId="3" borderId="2" xfId="28" applyNumberFormat="1" applyFont="1" applyFill="1" applyBorder="1" applyAlignment="1">
      <alignment horizontal="right"/>
      <protection/>
    </xf>
    <xf numFmtId="3" fontId="2" fillId="0" borderId="2" xfId="0" applyNumberFormat="1" applyFont="1" applyFill="1" applyBorder="1" applyAlignment="1">
      <alignment horizontal="right"/>
    </xf>
    <xf numFmtId="0" fontId="2" fillId="5" borderId="5" xfId="20" applyFont="1" applyFill="1" applyBorder="1" applyAlignment="1">
      <alignment horizontal="right" vertical="center"/>
      <protection/>
    </xf>
    <xf numFmtId="3" fontId="2" fillId="5" borderId="5" xfId="20" applyNumberFormat="1" applyFont="1" applyFill="1" applyBorder="1" applyAlignment="1">
      <alignment horizontal="right" vertical="center"/>
      <protection/>
    </xf>
    <xf numFmtId="3" fontId="2" fillId="6" borderId="5" xfId="20" applyNumberFormat="1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26" applyFont="1" applyFill="1" applyAlignment="1">
      <alignment/>
      <protection/>
    </xf>
    <xf numFmtId="0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6" fontId="11" fillId="0" borderId="0" xfId="15" applyNumberFormat="1" applyFont="1" applyFill="1" applyAlignment="1">
      <alignment/>
    </xf>
    <xf numFmtId="0" fontId="9" fillId="0" borderId="0" xfId="0" applyFont="1" applyFill="1"/>
    <xf numFmtId="3" fontId="9" fillId="0" borderId="0" xfId="0" applyNumberFormat="1" applyFont="1" applyFill="1"/>
    <xf numFmtId="165" fontId="2" fillId="0" borderId="0" xfId="26" applyNumberFormat="1" applyFont="1" applyFill="1" applyAlignment="1">
      <alignment/>
      <protection/>
    </xf>
    <xf numFmtId="2" fontId="2" fillId="0" borderId="0" xfId="0" applyNumberFormat="1" applyFont="1" applyFill="1" applyAlignment="1">
      <alignment/>
    </xf>
    <xf numFmtId="165" fontId="9" fillId="0" borderId="0" xfId="15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9" fontId="2" fillId="0" borderId="0" xfId="15" applyNumberFormat="1" applyFont="1"/>
    <xf numFmtId="1" fontId="2" fillId="0" borderId="0" xfId="0" applyNumberFormat="1" applyFont="1" applyBorder="1"/>
    <xf numFmtId="1" fontId="3" fillId="4" borderId="4" xfId="20" applyNumberFormat="1" applyFont="1" applyFill="1" applyBorder="1" applyAlignment="1">
      <alignment horizontal="center" vertical="center"/>
      <protection/>
    </xf>
    <xf numFmtId="1" fontId="3" fillId="4" borderId="4" xfId="20" applyNumberFormat="1" applyFont="1" applyFill="1" applyBorder="1" applyAlignment="1" quotePrefix="1">
      <alignment horizontal="center" vertical="center"/>
      <protection/>
    </xf>
    <xf numFmtId="3" fontId="2" fillId="6" borderId="6" xfId="20" applyNumberFormat="1" applyFont="1" applyFill="1" applyBorder="1" applyAlignment="1">
      <alignment horizontal="right" vertical="center"/>
      <protection/>
    </xf>
    <xf numFmtId="3" fontId="2" fillId="6" borderId="4" xfId="20" applyNumberFormat="1" applyFont="1" applyFill="1" applyBorder="1" applyAlignment="1">
      <alignment horizontal="right" vertical="center"/>
      <protection/>
    </xf>
    <xf numFmtId="3" fontId="2" fillId="6" borderId="7" xfId="20" applyNumberFormat="1" applyFont="1" applyFill="1" applyBorder="1" applyAlignment="1">
      <alignment horizontal="right" vertical="center"/>
      <protection/>
    </xf>
    <xf numFmtId="3" fontId="2" fillId="6" borderId="8" xfId="20" applyNumberFormat="1" applyFont="1" applyFill="1" applyBorder="1" applyAlignment="1">
      <alignment horizontal="right" vertical="center"/>
      <protection/>
    </xf>
    <xf numFmtId="3" fontId="2" fillId="6" borderId="9" xfId="20" applyNumberFormat="1" applyFont="1" applyFill="1" applyBorder="1" applyAlignment="1">
      <alignment horizontal="right" vertical="center"/>
      <protection/>
    </xf>
    <xf numFmtId="3" fontId="2" fillId="6" borderId="10" xfId="20" applyNumberFormat="1" applyFont="1" applyFill="1" applyBorder="1" applyAlignment="1">
      <alignment horizontal="right" vertical="center"/>
      <protection/>
    </xf>
    <xf numFmtId="3" fontId="2" fillId="6" borderId="11" xfId="20" applyNumberFormat="1" applyFont="1" applyFill="1" applyBorder="1" applyAlignment="1">
      <alignment horizontal="right" vertical="center"/>
      <protection/>
    </xf>
    <xf numFmtId="3" fontId="2" fillId="6" borderId="12" xfId="20" applyNumberFormat="1" applyFont="1" applyFill="1" applyBorder="1" applyAlignment="1">
      <alignment horizontal="right" vertical="center"/>
      <protection/>
    </xf>
    <xf numFmtId="3" fontId="2" fillId="5" borderId="13" xfId="20" applyNumberFormat="1" applyFont="1" applyFill="1" applyBorder="1" applyAlignment="1">
      <alignment horizontal="right" vertical="center"/>
      <protection/>
    </xf>
    <xf numFmtId="0" fontId="2" fillId="5" borderId="14" xfId="20" applyFont="1" applyFill="1" applyBorder="1" applyAlignment="1">
      <alignment horizontal="right" vertical="center"/>
      <protection/>
    </xf>
    <xf numFmtId="3" fontId="2" fillId="6" borderId="14" xfId="20" applyNumberFormat="1" applyFont="1" applyFill="1" applyBorder="1" applyAlignment="1">
      <alignment horizontal="right" vertical="center"/>
      <protection/>
    </xf>
    <xf numFmtId="0" fontId="2" fillId="0" borderId="15" xfId="0" applyFont="1" applyFill="1" applyBorder="1" applyAlignment="1">
      <alignment horizontal="right" vertical="center"/>
    </xf>
    <xf numFmtId="164" fontId="3" fillId="7" borderId="6" xfId="20" applyNumberFormat="1" applyFont="1" applyFill="1" applyBorder="1" applyAlignment="1">
      <alignment horizontal="left" vertical="center"/>
      <protection/>
    </xf>
    <xf numFmtId="3" fontId="2" fillId="6" borderId="16" xfId="20" applyNumberFormat="1" applyFont="1" applyFill="1" applyBorder="1" applyAlignment="1">
      <alignment horizontal="right" vertical="center"/>
      <protection/>
    </xf>
    <xf numFmtId="3" fontId="2" fillId="5" borderId="14" xfId="20" applyNumberFormat="1" applyFont="1" applyFill="1" applyBorder="1" applyAlignment="1">
      <alignment horizontal="right" vertical="center"/>
      <protection/>
    </xf>
    <xf numFmtId="0" fontId="2" fillId="5" borderId="7" xfId="20" applyFont="1" applyFill="1" applyBorder="1" applyAlignment="1">
      <alignment horizontal="right" vertical="center"/>
      <protection/>
    </xf>
    <xf numFmtId="165" fontId="2" fillId="0" borderId="17" xfId="15" applyNumberFormat="1" applyFont="1" applyFill="1" applyBorder="1" applyAlignment="1">
      <alignment horizontal="right" vertical="center"/>
    </xf>
    <xf numFmtId="165" fontId="2" fillId="0" borderId="18" xfId="20" applyNumberFormat="1" applyFont="1" applyFill="1" applyBorder="1" applyAlignment="1">
      <alignment horizontal="right" vertical="center"/>
      <protection/>
    </xf>
    <xf numFmtId="165" fontId="2" fillId="0" borderId="19" xfId="20" applyNumberFormat="1" applyFont="1" applyFill="1" applyBorder="1" applyAlignment="1">
      <alignment horizontal="right" vertical="center"/>
      <protection/>
    </xf>
    <xf numFmtId="165" fontId="2" fillId="0" borderId="20" xfId="20" applyNumberFormat="1" applyFont="1" applyFill="1" applyBorder="1" applyAlignment="1">
      <alignment horizontal="right" vertical="center"/>
      <protection/>
    </xf>
    <xf numFmtId="9" fontId="2" fillId="0" borderId="20" xfId="20" applyNumberFormat="1" applyFont="1" applyFill="1" applyBorder="1" applyAlignment="1">
      <alignment horizontal="right" vertical="center"/>
      <protection/>
    </xf>
    <xf numFmtId="9" fontId="2" fillId="0" borderId="18" xfId="20" applyNumberFormat="1" applyFont="1" applyFill="1" applyBorder="1" applyAlignment="1">
      <alignment horizontal="right" vertical="center"/>
      <protection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3" fillId="5" borderId="5" xfId="20" applyNumberFormat="1" applyFont="1" applyFill="1" applyBorder="1" applyAlignment="1">
      <alignment horizontal="left"/>
      <protection/>
    </xf>
    <xf numFmtId="164" fontId="3" fillId="5" borderId="14" xfId="20" applyNumberFormat="1" applyFont="1" applyFill="1" applyBorder="1" applyAlignment="1">
      <alignment horizontal="left"/>
      <protection/>
    </xf>
    <xf numFmtId="3" fontId="3" fillId="5" borderId="6" xfId="20" applyNumberFormat="1" applyFont="1" applyFill="1" applyBorder="1" applyAlignment="1">
      <alignment horizontal="left"/>
      <protection/>
    </xf>
    <xf numFmtId="3" fontId="3" fillId="5" borderId="12" xfId="20" applyNumberFormat="1" applyFont="1" applyFill="1" applyBorder="1" applyAlignment="1">
      <alignment horizontal="left"/>
      <protection/>
    </xf>
    <xf numFmtId="3" fontId="3" fillId="5" borderId="21" xfId="20" applyNumberFormat="1" applyFont="1" applyFill="1" applyBorder="1" applyAlignment="1">
      <alignment horizontal="left"/>
      <protection/>
    </xf>
    <xf numFmtId="3" fontId="3" fillId="5" borderId="10" xfId="20" applyNumberFormat="1" applyFont="1" applyFill="1" applyBorder="1" applyAlignment="1">
      <alignment horizontal="left"/>
      <protection/>
    </xf>
    <xf numFmtId="3" fontId="3" fillId="5" borderId="13" xfId="20" applyNumberFormat="1" applyFont="1" applyFill="1" applyBorder="1" applyAlignment="1">
      <alignment horizontal="left"/>
      <protection/>
    </xf>
    <xf numFmtId="3" fontId="3" fillId="5" borderId="5" xfId="20" applyNumberFormat="1" applyFont="1" applyFill="1" applyBorder="1" applyAlignment="1">
      <alignment horizontal="left" wrapText="1"/>
      <protection/>
    </xf>
    <xf numFmtId="3" fontId="3" fillId="5" borderId="7" xfId="20" applyNumberFormat="1" applyFont="1" applyFill="1" applyBorder="1" applyAlignment="1">
      <alignment horizontal="left"/>
      <protection/>
    </xf>
    <xf numFmtId="3" fontId="3" fillId="5" borderId="15" xfId="20" applyNumberFormat="1" applyFont="1" applyFill="1" applyBorder="1" applyAlignment="1">
      <alignment horizontal="left"/>
      <protection/>
    </xf>
    <xf numFmtId="167" fontId="3" fillId="4" borderId="4" xfId="30" applyFont="1" applyFill="1" applyBorder="1" applyAlignment="1">
      <alignment horizontal="center" vertical="center"/>
    </xf>
    <xf numFmtId="167" fontId="3" fillId="7" borderId="22" xfId="30" applyFont="1" applyFill="1" applyBorder="1" applyAlignment="1">
      <alignment/>
    </xf>
    <xf numFmtId="1" fontId="3" fillId="4" borderId="4" xfId="30" applyNumberFormat="1" applyFont="1" applyFill="1" applyBorder="1" applyAlignment="1" quotePrefix="1">
      <alignment horizontal="center" vertical="center"/>
    </xf>
    <xf numFmtId="1" fontId="3" fillId="4" borderId="4" xfId="30" applyNumberFormat="1" applyFont="1" applyFill="1" applyBorder="1" applyAlignment="1">
      <alignment horizontal="center" vertical="center"/>
    </xf>
    <xf numFmtId="167" fontId="3" fillId="4" borderId="23" xfId="30" applyFont="1" applyFill="1" applyBorder="1" applyAlignment="1">
      <alignment horizontal="center" vertical="center" wrapText="1"/>
    </xf>
    <xf numFmtId="168" fontId="3" fillId="7" borderId="22" xfId="30" applyNumberFormat="1" applyFont="1" applyFill="1" applyBorder="1" applyAlignment="1">
      <alignment horizontal="left"/>
    </xf>
    <xf numFmtId="0" fontId="12" fillId="0" borderId="0" xfId="26" applyFont="1" applyAlignment="1">
      <alignment horizontal="left"/>
      <protection/>
    </xf>
    <xf numFmtId="0" fontId="2" fillId="0" borderId="0" xfId="26" applyFont="1" applyFill="1" applyAlignment="1">
      <alignment horizontal="left"/>
      <protection/>
    </xf>
    <xf numFmtId="0" fontId="10" fillId="7" borderId="4" xfId="20" applyFont="1" applyFill="1" applyBorder="1" applyAlignment="1">
      <alignment horizontal="right" vertical="center"/>
      <protection/>
    </xf>
    <xf numFmtId="1" fontId="10" fillId="7" borderId="4" xfId="20" applyNumberFormat="1" applyFont="1" applyFill="1" applyBorder="1" applyAlignment="1">
      <alignment horizontal="right" vertical="center"/>
      <protection/>
    </xf>
    <xf numFmtId="1" fontId="10" fillId="7" borderId="6" xfId="20" applyNumberFormat="1" applyFont="1" applyFill="1" applyBorder="1" applyAlignment="1">
      <alignment horizontal="right" vertical="center"/>
      <protection/>
    </xf>
    <xf numFmtId="165" fontId="10" fillId="7" borderId="17" xfId="20" applyNumberFormat="1" applyFont="1" applyFill="1" applyBorder="1" applyAlignment="1">
      <alignment horizontal="right" vertical="center"/>
      <protection/>
    </xf>
    <xf numFmtId="165" fontId="2" fillId="0" borderId="24" xfId="20" applyNumberFormat="1" applyFont="1" applyFill="1" applyBorder="1" applyAlignment="1">
      <alignment horizontal="right" vertical="center"/>
      <protection/>
    </xf>
    <xf numFmtId="3" fontId="10" fillId="6" borderId="7" xfId="20" applyNumberFormat="1" applyFont="1" applyFill="1" applyBorder="1" applyAlignment="1">
      <alignment horizontal="right" vertical="center"/>
      <protection/>
    </xf>
    <xf numFmtId="3" fontId="10" fillId="6" borderId="5" xfId="20" applyNumberFormat="1" applyFont="1" applyFill="1" applyBorder="1" applyAlignment="1">
      <alignment horizontal="right" vertical="center"/>
      <protection/>
    </xf>
    <xf numFmtId="165" fontId="10" fillId="0" borderId="18" xfId="20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168" fontId="2" fillId="0" borderId="0" xfId="30" applyNumberFormat="1" applyFont="1" applyBorder="1" applyAlignment="1">
      <alignment horizontal="left"/>
    </xf>
    <xf numFmtId="168" fontId="3" fillId="5" borderId="13" xfId="30" applyNumberFormat="1" applyFont="1" applyFill="1" applyBorder="1" applyAlignment="1">
      <alignment horizontal="left"/>
    </xf>
    <xf numFmtId="168" fontId="3" fillId="6" borderId="5" xfId="30" applyNumberFormat="1" applyFont="1" applyFill="1" applyBorder="1" applyAlignment="1">
      <alignment horizontal="left"/>
    </xf>
    <xf numFmtId="168" fontId="3" fillId="0" borderId="7" xfId="30" applyNumberFormat="1" applyFont="1" applyBorder="1" applyAlignment="1">
      <alignment horizontal="left"/>
    </xf>
    <xf numFmtId="168" fontId="3" fillId="0" borderId="13" xfId="30" applyNumberFormat="1" applyFont="1" applyBorder="1" applyAlignment="1">
      <alignment horizontal="left"/>
    </xf>
    <xf numFmtId="168" fontId="3" fillId="0" borderId="15" xfId="30" applyNumberFormat="1" applyFont="1" applyBorder="1" applyAlignment="1">
      <alignment horizontal="left"/>
    </xf>
    <xf numFmtId="168" fontId="10" fillId="5" borderId="13" xfId="30" applyNumberFormat="1" applyFont="1" applyFill="1" applyBorder="1" applyAlignment="1">
      <alignment horizontal="right"/>
    </xf>
    <xf numFmtId="168" fontId="10" fillId="5" borderId="20" xfId="30" applyNumberFormat="1" applyFont="1" applyFill="1" applyBorder="1" applyAlignment="1">
      <alignment horizontal="right"/>
    </xf>
    <xf numFmtId="168" fontId="10" fillId="6" borderId="5" xfId="30" applyNumberFormat="1" applyFont="1" applyFill="1" applyBorder="1" applyAlignment="1">
      <alignment horizontal="right"/>
    </xf>
    <xf numFmtId="168" fontId="10" fillId="6" borderId="7" xfId="30" applyNumberFormat="1" applyFont="1" applyFill="1" applyBorder="1" applyAlignment="1">
      <alignment horizontal="right"/>
    </xf>
    <xf numFmtId="168" fontId="10" fillId="6" borderId="15" xfId="30" applyNumberFormat="1" applyFont="1" applyFill="1" applyBorder="1" applyAlignment="1">
      <alignment horizontal="right"/>
    </xf>
    <xf numFmtId="166" fontId="2" fillId="0" borderId="0" xfId="15" applyNumberFormat="1" applyFont="1"/>
    <xf numFmtId="0" fontId="0" fillId="0" borderId="0" xfId="26" applyFont="1" applyFill="1" applyBorder="1" applyAlignment="1">
      <alignment horizontal="left"/>
      <protection/>
    </xf>
    <xf numFmtId="0" fontId="10" fillId="0" borderId="0" xfId="0" applyFont="1" applyAlignment="1">
      <alignment horizontal="left"/>
    </xf>
    <xf numFmtId="49" fontId="3" fillId="4" borderId="23" xfId="20" applyNumberFormat="1" applyFont="1" applyFill="1" applyBorder="1" applyAlignment="1">
      <alignment horizontal="center" vertical="justify" wrapText="1"/>
      <protection/>
    </xf>
    <xf numFmtId="3" fontId="2" fillId="6" borderId="25" xfId="20" applyNumberFormat="1" applyFont="1" applyFill="1" applyBorder="1" applyAlignment="1">
      <alignment horizontal="right" vertical="center"/>
      <protection/>
    </xf>
    <xf numFmtId="3" fontId="3" fillId="5" borderId="16" xfId="20" applyNumberFormat="1" applyFont="1" applyFill="1" applyBorder="1" applyAlignment="1">
      <alignment horizontal="left"/>
      <protection/>
    </xf>
    <xf numFmtId="3" fontId="3" fillId="5" borderId="3" xfId="20" applyNumberFormat="1" applyFont="1" applyFill="1" applyBorder="1" applyAlignment="1">
      <alignment horizontal="left"/>
      <protection/>
    </xf>
    <xf numFmtId="3" fontId="2" fillId="6" borderId="3" xfId="20" applyNumberFormat="1" applyFont="1" applyFill="1" applyBorder="1" applyAlignment="1">
      <alignment horizontal="right" vertical="center"/>
      <protection/>
    </xf>
    <xf numFmtId="4" fontId="9" fillId="0" borderId="0" xfId="0" applyNumberFormat="1" applyFont="1" applyFill="1"/>
    <xf numFmtId="168" fontId="2" fillId="0" borderId="0" xfId="0" applyNumberFormat="1" applyFont="1"/>
    <xf numFmtId="168" fontId="10" fillId="5" borderId="19" xfId="3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26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167" fontId="3" fillId="7" borderId="22" xfId="30" applyFont="1" applyFill="1" applyBorder="1" applyAlignment="1">
      <alignment horizontal="center" vertical="center"/>
    </xf>
    <xf numFmtId="168" fontId="3" fillId="7" borderId="22" xfId="3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8" fontId="2" fillId="0" borderId="0" xfId="30" applyNumberFormat="1" applyFont="1" applyBorder="1" applyAlignment="1">
      <alignment horizontal="left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ální_List1" xfId="23"/>
    <cellStyle name="Standard 4" xfId="24"/>
    <cellStyle name="Table_LHS" xfId="25"/>
    <cellStyle name="Normal 5" xfId="26"/>
    <cellStyle name="Hyperlink" xfId="27"/>
    <cellStyle name="Normal 3 2" xfId="28"/>
    <cellStyle name="Standard 3" xfId="29"/>
    <cellStyle name="NumberCellStyle" xfId="30"/>
  </cellStyles>
  <dxfs count="1">
    <dxf>
      <fill>
        <patternFill>
          <bgColor indexed="2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Municipal waste generated, 2005 and 2019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5"/>
          <c:y val="0.1175"/>
          <c:w val="0.90275"/>
          <c:h val="0.4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1'!$A$3:$A$37</c:f>
              <c:strCache/>
            </c:strRef>
          </c:cat>
          <c:val>
            <c:numRef>
              <c:f>'Figure 1'!$B$3:$B$37</c:f>
              <c:numCache/>
            </c:numRef>
          </c:val>
        </c:ser>
        <c:ser>
          <c:idx val="2"/>
          <c:order val="1"/>
          <c:tx>
            <c:strRef>
              <c:f>'Figure 1'!$C$2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1'!$A$3:$A$37</c:f>
              <c:strCache/>
            </c:strRef>
          </c:cat>
          <c:val>
            <c:numRef>
              <c:f>'Figure 1'!$C$3:$C$37</c:f>
              <c:numCache/>
            </c:numRef>
          </c:val>
        </c:ser>
        <c:overlap val="-20"/>
        <c:gapWidth val="100"/>
        <c:axId val="7481442"/>
        <c:axId val="224115"/>
      </c:barChart>
      <c:catAx>
        <c:axId val="748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15"/>
        <c:crosses val="autoZero"/>
        <c:auto val="1"/>
        <c:lblOffset val="100"/>
        <c:tickLblSkip val="1"/>
        <c:noMultiLvlLbl val="0"/>
      </c:catAx>
      <c:valAx>
        <c:axId val="224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7481442"/>
        <c:crosses val="autoZero"/>
        <c:crossBetween val="between"/>
        <c:dispUnits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8"/>
          <c:y val="0.80175"/>
          <c:w val="0.124"/>
          <c:h val="0.038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Municipal waste treatment, EU-27, 1995-2019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(kg per capita)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75"/>
          <c:y val="0.12225"/>
          <c:w val="0.9255"/>
          <c:h val="0.66475"/>
        </c:manualLayout>
      </c:layout>
      <c:areaChart>
        <c:grouping val="stacked"/>
        <c:varyColors val="0"/>
        <c:ser>
          <c:idx val="2"/>
          <c:order val="0"/>
          <c:tx>
            <c:strRef>
              <c:f>'Figure 2'!$A$6</c:f>
              <c:strCache>
                <c:ptCount val="1"/>
                <c:pt idx="0">
                  <c:v>Material Recycling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2'!$B$3:$Z$3</c:f>
              <c:numCache/>
            </c:numRef>
          </c:cat>
          <c:val>
            <c:numRef>
              <c:f>'Figure 2'!$B$6:$Z$6</c:f>
              <c:numCache/>
            </c:numRef>
          </c:val>
        </c:ser>
        <c:ser>
          <c:idx val="0"/>
          <c:order val="1"/>
          <c:tx>
            <c:strRef>
              <c:f>'Figure 2'!$A$4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2'!$B$3:$Z$3</c:f>
              <c:numCache/>
            </c:numRef>
          </c:cat>
          <c:val>
            <c:numRef>
              <c:f>'Figure 2'!$B$4:$Z$4</c:f>
              <c:numCache/>
            </c:numRef>
          </c:val>
        </c:ser>
        <c:ser>
          <c:idx val="1"/>
          <c:order val="2"/>
          <c:tx>
            <c:strRef>
              <c:f>'Figure 2'!$A$5</c:f>
              <c:strCache>
                <c:ptCount val="1"/>
                <c:pt idx="0">
                  <c:v>Incineration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2'!$B$3:$Z$3</c:f>
              <c:numCache/>
            </c:numRef>
          </c:cat>
          <c:val>
            <c:numRef>
              <c:f>'Figure 2'!$B$5:$Z$5</c:f>
              <c:numCache/>
            </c:numRef>
          </c:val>
        </c:ser>
        <c:ser>
          <c:idx val="3"/>
          <c:order val="3"/>
          <c:tx>
            <c:strRef>
              <c:f>'Figure 2'!$A$7</c:f>
              <c:strCache>
                <c:ptCount val="1"/>
                <c:pt idx="0">
                  <c:v>Composting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2'!$B$3:$Z$3</c:f>
              <c:numCache/>
            </c:numRef>
          </c:cat>
          <c:val>
            <c:numRef>
              <c:f>'Figure 2'!$B$7:$Z$7</c:f>
              <c:numCache/>
            </c:numRef>
          </c:val>
        </c:ser>
        <c:ser>
          <c:idx val="4"/>
          <c:order val="4"/>
          <c:tx>
            <c:strRef>
              <c:f>'Figure 2'!$A$8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2'!$B$3:$Z$3</c:f>
              <c:numCache/>
            </c:numRef>
          </c:cat>
          <c:val>
            <c:numRef>
              <c:f>'Figure 2'!$B$8:$Z$8</c:f>
              <c:numCache/>
            </c:numRef>
          </c:val>
        </c:ser>
        <c:axId val="2017036"/>
        <c:axId val="18153325"/>
      </c:areaChart>
      <c:catAx>
        <c:axId val="201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3325"/>
        <c:crosses val="autoZero"/>
        <c:auto val="1"/>
        <c:lblOffset val="100"/>
        <c:tickLblSkip val="1"/>
        <c:noMultiLvlLbl val="0"/>
      </c:catAx>
      <c:valAx>
        <c:axId val="18153325"/>
        <c:scaling>
          <c:orientation val="minMax"/>
          <c:max val="5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2017036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9725"/>
          <c:y val="0.88025"/>
          <c:w val="0.6055"/>
          <c:h val="0.04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11" orientation="landscape" horizontalDpi="1200" verticalDpi="12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0.8415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in increasing order by municipal waste generation in 2019.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</a:rPr>
            <a:t>(¹) Estimated. </a:t>
          </a:r>
          <a:endParaRPr lang="en-GB" sz="1200">
            <a:effectLst/>
          </a:endParaRP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(2) Bulgaria, Ireland, United</a:t>
          </a:r>
          <a:r>
            <a:rPr lang="en-GB" sz="1200" baseline="0">
              <a:latin typeface="Arial" panose="020B0604020202020204" pitchFamily="34" charset="0"/>
            </a:rPr>
            <a:t> Kingdom</a:t>
          </a:r>
          <a:r>
            <a:rPr lang="en-GB" sz="1200">
              <a:latin typeface="Arial" panose="020B0604020202020204" pitchFamily="34" charset="0"/>
            </a:rPr>
            <a:t> 2018 data, Iceland 2017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env_wasmun)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390525</xdr:colOff>
      <xdr:row>3</xdr:row>
      <xdr:rowOff>57150</xdr:rowOff>
    </xdr:from>
    <xdr:ext cx="8820150" cy="6477000"/>
    <xdr:graphicFrame macro="">
      <xdr:nvGraphicFramePr>
        <xdr:cNvPr id="2" name="Diagramm 2"/>
        <xdr:cNvGraphicFramePr/>
      </xdr:nvGraphicFramePr>
      <xdr:xfrm>
        <a:off x="4572000" y="581025"/>
        <a:ext cx="88201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estimated by Eurostat.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env_wasmun)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14</xdr:row>
      <xdr:rowOff>76200</xdr:rowOff>
    </xdr:from>
    <xdr:ext cx="9525000" cy="5667375"/>
    <xdr:graphicFrame macro="">
      <xdr:nvGraphicFramePr>
        <xdr:cNvPr id="2" name="Diagramm 2"/>
        <xdr:cNvGraphicFramePr/>
      </xdr:nvGraphicFramePr>
      <xdr:xfrm>
        <a:off x="1647825" y="2266950"/>
        <a:ext cx="9525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SheetLayoutView="70" zoomScalePageLayoutView="55" workbookViewId="0" topLeftCell="A1">
      <selection activeCell="A5" sqref="A5:C31"/>
    </sheetView>
  </sheetViews>
  <sheetFormatPr defaultColWidth="11.421875" defaultRowHeight="12.75"/>
  <cols>
    <col min="1" max="1" width="14.421875" style="9" customWidth="1"/>
    <col min="2" max="2" width="10.140625" style="18" customWidth="1"/>
    <col min="3" max="3" width="12.28125" style="18" customWidth="1"/>
    <col min="4" max="4" width="9.00390625" style="18" customWidth="1"/>
    <col min="5" max="5" width="8.7109375" style="9" customWidth="1"/>
    <col min="6" max="6" width="8.140625" style="9" customWidth="1"/>
    <col min="7" max="7" width="9.28125" style="9" customWidth="1"/>
    <col min="8" max="8" width="13.28125" style="9" customWidth="1"/>
    <col min="9" max="9" width="20.00390625" style="9" customWidth="1"/>
    <col min="10" max="16384" width="11.421875" style="9" customWidth="1"/>
  </cols>
  <sheetData>
    <row r="1" spans="1:9" s="12" customFormat="1" ht="12.75" thickBot="1">
      <c r="A1" s="46"/>
      <c r="B1" s="7"/>
      <c r="C1" s="8"/>
      <c r="D1" s="9"/>
      <c r="E1" s="9"/>
      <c r="F1" s="10"/>
      <c r="G1" s="11"/>
      <c r="I1" s="13"/>
    </row>
    <row r="2" spans="1:6" s="15" customFormat="1" ht="15.75">
      <c r="A2" s="14" t="s">
        <v>36</v>
      </c>
      <c r="B2" s="14">
        <v>2005</v>
      </c>
      <c r="C2" s="39">
        <v>2019</v>
      </c>
      <c r="D2" s="9"/>
      <c r="E2" s="9"/>
      <c r="F2" s="101" t="s">
        <v>52</v>
      </c>
    </row>
    <row r="3" spans="1:6" ht="12.75">
      <c r="A3" s="33" t="s">
        <v>45</v>
      </c>
      <c r="B3" s="34">
        <v>506</v>
      </c>
      <c r="C3" s="40">
        <v>502</v>
      </c>
      <c r="D3" s="9"/>
      <c r="F3" s="125" t="s">
        <v>40</v>
      </c>
    </row>
    <row r="4" spans="1:6" ht="12">
      <c r="A4" s="33"/>
      <c r="B4" s="34"/>
      <c r="C4" s="40"/>
      <c r="D4" s="9"/>
      <c r="F4" s="16"/>
    </row>
    <row r="5" spans="1:6" ht="12">
      <c r="A5" s="33" t="s">
        <v>11</v>
      </c>
      <c r="B5" s="34">
        <v>383</v>
      </c>
      <c r="C5" s="40">
        <v>280.4027177010941</v>
      </c>
      <c r="D5" s="52"/>
      <c r="F5" s="17"/>
    </row>
    <row r="6" spans="1:6" ht="12">
      <c r="A6" s="33" t="s">
        <v>13</v>
      </c>
      <c r="B6" s="34">
        <v>319</v>
      </c>
      <c r="C6" s="40">
        <v>335.904612546004</v>
      </c>
      <c r="D6" s="52"/>
      <c r="F6" s="17"/>
    </row>
    <row r="7" spans="1:6" ht="12">
      <c r="A7" s="33" t="s">
        <v>26</v>
      </c>
      <c r="B7" s="34">
        <v>433</v>
      </c>
      <c r="C7" s="40">
        <v>369.10975824818485</v>
      </c>
      <c r="D7" s="52"/>
      <c r="F7" s="16"/>
    </row>
    <row r="8" spans="1:6" ht="12">
      <c r="A8" s="33" t="s">
        <v>17</v>
      </c>
      <c r="B8" s="34">
        <v>461</v>
      </c>
      <c r="C8" s="40">
        <v>386.8534902935082</v>
      </c>
      <c r="D8" s="52"/>
      <c r="F8" s="16"/>
    </row>
    <row r="9" spans="1:6" ht="12">
      <c r="A9" s="33" t="s">
        <v>55</v>
      </c>
      <c r="B9" s="34">
        <v>588</v>
      </c>
      <c r="C9" s="40">
        <v>407.39998949471726</v>
      </c>
      <c r="D9" s="52"/>
      <c r="F9" s="16"/>
    </row>
    <row r="10" spans="1:6" ht="12">
      <c r="A10" s="33" t="s">
        <v>29</v>
      </c>
      <c r="B10" s="34">
        <v>482</v>
      </c>
      <c r="C10" s="40">
        <v>415.49726047023375</v>
      </c>
      <c r="D10" s="52"/>
      <c r="F10" s="16"/>
    </row>
    <row r="11" spans="1:6" ht="12">
      <c r="A11" s="33" t="s">
        <v>9</v>
      </c>
      <c r="B11" s="34">
        <v>273</v>
      </c>
      <c r="C11" s="40">
        <v>421.4884956346061</v>
      </c>
      <c r="D11" s="52"/>
      <c r="F11" s="16"/>
    </row>
    <row r="12" spans="1:6" ht="12">
      <c r="A12" s="33" t="s">
        <v>20</v>
      </c>
      <c r="B12" s="34">
        <v>320</v>
      </c>
      <c r="C12" s="40">
        <v>439.12809028216833</v>
      </c>
      <c r="D12" s="52"/>
      <c r="F12" s="16"/>
    </row>
    <row r="13" spans="1:6" ht="12">
      <c r="A13" s="33" t="s">
        <v>23</v>
      </c>
      <c r="B13" s="34">
        <v>336</v>
      </c>
      <c r="C13" s="40">
        <v>445.4205171805903</v>
      </c>
      <c r="D13" s="30"/>
      <c r="F13" s="16"/>
    </row>
    <row r="14" spans="1:6" ht="12">
      <c r="A14" s="33" t="s">
        <v>7</v>
      </c>
      <c r="B14" s="34">
        <v>479</v>
      </c>
      <c r="C14" s="40">
        <v>448.58942412733984</v>
      </c>
      <c r="D14" s="52"/>
      <c r="F14" s="16"/>
    </row>
    <row r="15" spans="1:4" ht="12">
      <c r="A15" s="33" t="s">
        <v>19</v>
      </c>
      <c r="B15" s="34">
        <v>387</v>
      </c>
      <c r="C15" s="40">
        <v>471.9259442181969</v>
      </c>
      <c r="D15" s="52"/>
    </row>
    <row r="16" spans="1:6" ht="12">
      <c r="A16" s="33" t="s">
        <v>25</v>
      </c>
      <c r="B16" s="34">
        <v>588</v>
      </c>
      <c r="C16" s="40">
        <v>476.0476095134077</v>
      </c>
      <c r="D16" s="52"/>
      <c r="F16" s="16"/>
    </row>
    <row r="17" spans="1:6" ht="12">
      <c r="A17" s="33" t="s">
        <v>22</v>
      </c>
      <c r="B17" s="34">
        <v>546</v>
      </c>
      <c r="C17" s="40">
        <v>498.80524047482066</v>
      </c>
      <c r="D17" s="52"/>
      <c r="F17" s="16"/>
    </row>
    <row r="18" spans="1:6" ht="12">
      <c r="A18" s="33" t="s">
        <v>38</v>
      </c>
      <c r="B18" s="34">
        <v>289</v>
      </c>
      <c r="C18" s="40">
        <v>500.148599227127</v>
      </c>
      <c r="D18" s="52"/>
      <c r="F18" s="16"/>
    </row>
    <row r="19" spans="1:6" ht="12">
      <c r="A19" s="33" t="s">
        <v>10</v>
      </c>
      <c r="B19" s="34">
        <v>494</v>
      </c>
      <c r="C19" s="40">
        <v>503.86063872322393</v>
      </c>
      <c r="D19" s="52"/>
      <c r="F19" s="16"/>
    </row>
    <row r="20" spans="1:6" ht="12">
      <c r="A20" s="33" t="s">
        <v>15</v>
      </c>
      <c r="B20" s="34">
        <v>599</v>
      </c>
      <c r="C20" s="40">
        <v>507.70043068632265</v>
      </c>
      <c r="D20" s="52"/>
      <c r="F20" s="16"/>
    </row>
    <row r="21" spans="1:6" ht="12">
      <c r="A21" s="33" t="s">
        <v>12</v>
      </c>
      <c r="B21" s="34">
        <v>452</v>
      </c>
      <c r="C21" s="40">
        <v>513.4405074029314</v>
      </c>
      <c r="D21" s="52"/>
      <c r="F21" s="16"/>
    </row>
    <row r="22" spans="1:6" ht="12">
      <c r="A22" s="33" t="s">
        <v>37</v>
      </c>
      <c r="B22" s="34">
        <v>442</v>
      </c>
      <c r="C22" s="40">
        <v>523.7557604998111</v>
      </c>
      <c r="D22" s="52"/>
      <c r="F22" s="16"/>
    </row>
    <row r="23" spans="1:6" ht="12">
      <c r="A23" s="33" t="s">
        <v>24</v>
      </c>
      <c r="B23" s="34">
        <v>529</v>
      </c>
      <c r="C23" s="40">
        <v>547.899964110516</v>
      </c>
      <c r="D23" s="52"/>
      <c r="F23" s="16"/>
    </row>
    <row r="24" spans="1:6" ht="12">
      <c r="A24" s="33" t="s">
        <v>8</v>
      </c>
      <c r="B24" s="34">
        <v>478</v>
      </c>
      <c r="C24" s="40">
        <v>565.5428873411105</v>
      </c>
      <c r="D24" s="52"/>
      <c r="F24" s="16"/>
    </row>
    <row r="25" spans="1:6" ht="12">
      <c r="A25" s="33" t="s">
        <v>14</v>
      </c>
      <c r="B25" s="34">
        <v>575</v>
      </c>
      <c r="C25" s="40">
        <v>587.8746655375273</v>
      </c>
      <c r="D25" s="52"/>
      <c r="F25" s="16"/>
    </row>
    <row r="26" spans="1:6" ht="13.5">
      <c r="A26" s="33" t="s">
        <v>56</v>
      </c>
      <c r="B26" s="34">
        <v>731</v>
      </c>
      <c r="C26" s="40">
        <v>598.3488641378534</v>
      </c>
      <c r="D26" s="52"/>
      <c r="F26" s="16"/>
    </row>
    <row r="27" spans="1:6" ht="12">
      <c r="A27" s="33" t="s">
        <v>27</v>
      </c>
      <c r="B27" s="34">
        <v>565</v>
      </c>
      <c r="C27" s="40">
        <v>609.0983854926245</v>
      </c>
      <c r="D27" s="52"/>
      <c r="F27" s="16"/>
    </row>
    <row r="28" spans="1:6" ht="12">
      <c r="A28" s="33" t="s">
        <v>21</v>
      </c>
      <c r="B28" s="34">
        <v>688</v>
      </c>
      <c r="C28" s="40">
        <v>641.9737128551213</v>
      </c>
      <c r="D28" s="52"/>
      <c r="F28" s="16"/>
    </row>
    <row r="29" spans="1:4" ht="12">
      <c r="A29" s="33" t="s">
        <v>16</v>
      </c>
      <c r="B29" s="34">
        <v>623</v>
      </c>
      <c r="C29" s="40">
        <v>693.5175732350385</v>
      </c>
      <c r="D29" s="52"/>
    </row>
    <row r="30" spans="1:4" ht="12">
      <c r="A30" s="33" t="s">
        <v>18</v>
      </c>
      <c r="B30" s="34">
        <v>672</v>
      </c>
      <c r="C30" s="40">
        <v>791.4571866432474</v>
      </c>
      <c r="D30" s="52"/>
    </row>
    <row r="31" spans="1:4" ht="12">
      <c r="A31" s="33" t="s">
        <v>28</v>
      </c>
      <c r="B31" s="34">
        <v>736</v>
      </c>
      <c r="C31" s="40">
        <v>844.0161200184644</v>
      </c>
      <c r="D31" s="31"/>
    </row>
    <row r="32" spans="3:4" ht="15" customHeight="1">
      <c r="C32" s="40"/>
      <c r="D32" s="31"/>
    </row>
    <row r="33" spans="1:9" ht="13.5">
      <c r="A33" s="33" t="s">
        <v>57</v>
      </c>
      <c r="B33" s="34">
        <v>516</v>
      </c>
      <c r="C33" s="40">
        <v>656.0861968549796</v>
      </c>
      <c r="D33" s="31"/>
      <c r="E33" s="16"/>
      <c r="H33" s="12"/>
      <c r="I33" s="12"/>
    </row>
    <row r="34" spans="1:6" ht="12">
      <c r="A34" s="33" t="s">
        <v>5</v>
      </c>
      <c r="B34" s="34">
        <v>661</v>
      </c>
      <c r="C34" s="40">
        <v>708.8981351046264</v>
      </c>
      <c r="D34" s="31"/>
      <c r="E34" s="16"/>
      <c r="F34" s="16"/>
    </row>
    <row r="35" spans="1:6" ht="13.5" customHeight="1">
      <c r="A35" s="33" t="s">
        <v>6</v>
      </c>
      <c r="B35" s="34">
        <v>426</v>
      </c>
      <c r="C35" s="40">
        <v>776.1547081225963</v>
      </c>
      <c r="D35" s="31"/>
      <c r="E35" s="16"/>
      <c r="F35" s="16"/>
    </row>
    <row r="36" spans="1:6" ht="13.5" customHeight="1">
      <c r="A36" s="26"/>
      <c r="B36" s="26"/>
      <c r="C36" s="111"/>
      <c r="D36" s="31"/>
      <c r="E36" s="16"/>
      <c r="F36" s="16"/>
    </row>
    <row r="37" spans="1:6" ht="13.5" customHeight="1">
      <c r="A37" s="33" t="s">
        <v>70</v>
      </c>
      <c r="B37" s="34">
        <v>498</v>
      </c>
      <c r="C37" s="40">
        <v>463</v>
      </c>
      <c r="D37" s="31"/>
      <c r="E37" s="16"/>
      <c r="F37" s="16"/>
    </row>
    <row r="38" spans="1:4" ht="12">
      <c r="A38" s="16" t="s">
        <v>43</v>
      </c>
      <c r="D38" s="16"/>
    </row>
    <row r="39" spans="1:4" ht="12">
      <c r="A39" s="102" t="s">
        <v>48</v>
      </c>
      <c r="D39" s="16"/>
    </row>
    <row r="40" spans="1:4" ht="13.5">
      <c r="A40" s="102" t="s">
        <v>71</v>
      </c>
      <c r="D40" s="16"/>
    </row>
    <row r="41" spans="1:6" ht="12">
      <c r="A41" s="44" t="s">
        <v>39</v>
      </c>
      <c r="E41" s="16"/>
      <c r="F41" s="44"/>
    </row>
    <row r="42" spans="1:6" ht="12">
      <c r="A42" s="12"/>
      <c r="E42" s="16"/>
      <c r="F42" s="16"/>
    </row>
    <row r="43" ht="12">
      <c r="A43" s="9" t="s">
        <v>44</v>
      </c>
    </row>
    <row r="44" ht="12"/>
    <row r="45" ht="12">
      <c r="D45" s="9"/>
    </row>
  </sheetData>
  <conditionalFormatting sqref="L27:L30 L7 L9:L12 L3:L4 L14 L16:L25 L32:L34">
    <cfRule type="cellIs" priority="1" dxfId="0" operator="notEqual" stopIfTrue="1">
      <formula>0</formula>
    </cfRule>
  </conditionalFormatting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2"/>
  <headerFooter alignWithMargins="0">
    <oddHeader>&amp;C&amp;A</oddHeader>
    <oddFooter>&amp;R&amp;D</oddFooter>
  </headerFooter>
  <rowBreaks count="2" manualBreakCount="2">
    <brk id="1" max="16383" man="1"/>
    <brk id="18" max="16383" man="1"/>
  </rowBreaks>
  <colBreaks count="2" manualBreakCount="2">
    <brk id="10" max="16383" man="1"/>
    <brk id="19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65"/>
  <sheetViews>
    <sheetView showGridLines="0" zoomScaleSheetLayoutView="70" zoomScalePageLayoutView="55" workbookViewId="0" topLeftCell="A4">
      <selection activeCell="G8" sqref="G8"/>
    </sheetView>
  </sheetViews>
  <sheetFormatPr defaultColWidth="11.421875" defaultRowHeight="12.75"/>
  <cols>
    <col min="1" max="1" width="19.00390625" style="1" customWidth="1"/>
    <col min="2" max="2" width="21.57421875" style="1" customWidth="1"/>
    <col min="3" max="5" width="11.421875" style="2" customWidth="1"/>
    <col min="6" max="8" width="11.421875" style="1" customWidth="1"/>
    <col min="9" max="24" width="9.7109375" style="1" customWidth="1"/>
    <col min="25" max="16384" width="11.421875" style="1" customWidth="1"/>
  </cols>
  <sheetData>
    <row r="2" spans="2:8" ht="15.75">
      <c r="B2" s="137" t="s">
        <v>51</v>
      </c>
      <c r="C2" s="137"/>
      <c r="D2" s="137"/>
      <c r="E2" s="137"/>
      <c r="F2" s="137"/>
      <c r="G2" s="137"/>
      <c r="H2" s="137"/>
    </row>
    <row r="3" spans="2:8" ht="14.25" customHeight="1">
      <c r="B3" s="138" t="s">
        <v>40</v>
      </c>
      <c r="C3" s="138"/>
      <c r="D3" s="138"/>
      <c r="E3" s="138"/>
      <c r="F3" s="138"/>
      <c r="G3" s="138"/>
      <c r="H3" s="138"/>
    </row>
    <row r="4" spans="2:8" s="3" customFormat="1" ht="36.75" customHeight="1">
      <c r="B4" s="36"/>
      <c r="C4" s="59" t="s">
        <v>2</v>
      </c>
      <c r="D4" s="59">
        <v>2000</v>
      </c>
      <c r="E4" s="59">
        <v>2005</v>
      </c>
      <c r="F4" s="60">
        <v>2012</v>
      </c>
      <c r="G4" s="59">
        <v>2019</v>
      </c>
      <c r="H4" s="127" t="s">
        <v>50</v>
      </c>
    </row>
    <row r="5" spans="1:15" ht="13.5" customHeight="1">
      <c r="A5" s="47"/>
      <c r="B5" s="73" t="s">
        <v>46</v>
      </c>
      <c r="C5" s="103">
        <v>467</v>
      </c>
      <c r="D5" s="104">
        <v>513</v>
      </c>
      <c r="E5" s="105">
        <v>506</v>
      </c>
      <c r="F5" s="105">
        <v>488</v>
      </c>
      <c r="G5" s="105">
        <v>502</v>
      </c>
      <c r="H5" s="106">
        <f>100*(G5/C5-1)</f>
        <v>7.494646680942174</v>
      </c>
      <c r="I5" s="54"/>
      <c r="J5" s="55"/>
      <c r="K5" s="53"/>
      <c r="M5" s="53"/>
      <c r="N5" s="53"/>
      <c r="O5" s="53"/>
    </row>
    <row r="6" spans="1:15" ht="13.5" customHeight="1">
      <c r="A6" s="47"/>
      <c r="B6" s="87" t="s">
        <v>29</v>
      </c>
      <c r="C6" s="62">
        <v>455</v>
      </c>
      <c r="D6" s="62">
        <v>471</v>
      </c>
      <c r="E6" s="61">
        <v>482</v>
      </c>
      <c r="F6" s="61">
        <v>445</v>
      </c>
      <c r="G6" s="62">
        <v>415</v>
      </c>
      <c r="H6" s="77">
        <f aca="true" t="shared" si="0" ref="H6:H11">100*(G6/C6-1)</f>
        <v>-8.791208791208794</v>
      </c>
      <c r="I6" s="54"/>
      <c r="J6" s="56"/>
      <c r="K6" s="53"/>
      <c r="M6" s="53"/>
      <c r="N6" s="53"/>
      <c r="O6" s="53"/>
    </row>
    <row r="7" spans="1:15" ht="12.75">
      <c r="A7" s="47"/>
      <c r="B7" s="85" t="s">
        <v>60</v>
      </c>
      <c r="C7" s="63">
        <v>694</v>
      </c>
      <c r="D7" s="63">
        <v>612</v>
      </c>
      <c r="E7" s="43">
        <v>588</v>
      </c>
      <c r="F7" s="43">
        <v>460</v>
      </c>
      <c r="G7" s="43">
        <v>407.39998949471726</v>
      </c>
      <c r="H7" s="43" t="s">
        <v>0</v>
      </c>
      <c r="I7" s="54"/>
      <c r="J7" s="56"/>
      <c r="K7" s="53"/>
      <c r="M7" s="53"/>
      <c r="N7" s="53"/>
      <c r="O7" s="53"/>
    </row>
    <row r="8" spans="1:15" ht="12.75">
      <c r="A8" s="47"/>
      <c r="B8" s="85" t="s">
        <v>38</v>
      </c>
      <c r="C8" s="63">
        <v>302</v>
      </c>
      <c r="D8" s="63">
        <v>335</v>
      </c>
      <c r="E8" s="43">
        <v>289</v>
      </c>
      <c r="F8" s="43">
        <v>308</v>
      </c>
      <c r="G8" s="43">
        <v>500.148599227127</v>
      </c>
      <c r="H8" s="110">
        <f t="shared" si="0"/>
        <v>65.61211894937982</v>
      </c>
      <c r="I8" s="54"/>
      <c r="J8" s="56"/>
      <c r="K8" s="53"/>
      <c r="M8" s="53"/>
      <c r="N8" s="53"/>
      <c r="O8" s="53"/>
    </row>
    <row r="9" spans="1:15" ht="12.75">
      <c r="A9" s="47"/>
      <c r="B9" s="85" t="s">
        <v>28</v>
      </c>
      <c r="C9" s="108">
        <v>521</v>
      </c>
      <c r="D9" s="63">
        <v>664</v>
      </c>
      <c r="E9" s="43">
        <v>736</v>
      </c>
      <c r="F9" s="43">
        <v>806</v>
      </c>
      <c r="G9" s="43">
        <v>844.0161200184644</v>
      </c>
      <c r="H9" s="110">
        <f t="shared" si="0"/>
        <v>61.99925528185497</v>
      </c>
      <c r="I9" s="54"/>
      <c r="J9" s="56"/>
      <c r="K9" s="53"/>
      <c r="M9" s="53"/>
      <c r="N9" s="53"/>
      <c r="O9" s="53"/>
    </row>
    <row r="10" spans="1:15" ht="12.75">
      <c r="A10" s="47"/>
      <c r="B10" s="85" t="s">
        <v>27</v>
      </c>
      <c r="C10" s="108">
        <v>623</v>
      </c>
      <c r="D10" s="108">
        <v>642</v>
      </c>
      <c r="E10" s="43">
        <v>565</v>
      </c>
      <c r="F10" s="43">
        <v>619</v>
      </c>
      <c r="G10" s="43">
        <v>609.0983854926245</v>
      </c>
      <c r="H10" s="110">
        <f t="shared" si="0"/>
        <v>-2.231398797331541</v>
      </c>
      <c r="I10" s="54"/>
      <c r="J10" s="56"/>
      <c r="K10" s="53"/>
      <c r="M10" s="53"/>
      <c r="N10" s="53"/>
      <c r="O10" s="53"/>
    </row>
    <row r="11" spans="1:15" ht="12.75">
      <c r="A11" s="47"/>
      <c r="B11" s="85" t="s">
        <v>26</v>
      </c>
      <c r="C11" s="63">
        <v>371</v>
      </c>
      <c r="D11" s="63">
        <v>453</v>
      </c>
      <c r="E11" s="43">
        <v>433</v>
      </c>
      <c r="F11" s="43">
        <v>280</v>
      </c>
      <c r="G11" s="43">
        <v>369.10975824818485</v>
      </c>
      <c r="H11" s="78">
        <f t="shared" si="0"/>
        <v>-0.5094991244784741</v>
      </c>
      <c r="I11" s="54"/>
      <c r="J11" s="56"/>
      <c r="K11" s="53"/>
      <c r="M11" s="53"/>
      <c r="N11" s="53"/>
      <c r="O11" s="53"/>
    </row>
    <row r="12" spans="1:15" ht="12.75">
      <c r="A12" s="47"/>
      <c r="B12" s="85" t="s">
        <v>61</v>
      </c>
      <c r="C12" s="63">
        <v>512</v>
      </c>
      <c r="D12" s="63">
        <v>599</v>
      </c>
      <c r="E12" s="43">
        <v>731</v>
      </c>
      <c r="F12" s="43">
        <v>585</v>
      </c>
      <c r="G12" s="43">
        <v>598.3488641378534</v>
      </c>
      <c r="H12" s="43" t="s">
        <v>0</v>
      </c>
      <c r="I12" s="54"/>
      <c r="J12" s="56"/>
      <c r="K12" s="53"/>
      <c r="M12" s="53"/>
      <c r="N12" s="53"/>
      <c r="O12" s="53"/>
    </row>
    <row r="13" spans="1:15" ht="12.75">
      <c r="A13" s="47"/>
      <c r="B13" s="85" t="s">
        <v>37</v>
      </c>
      <c r="C13" s="63">
        <v>303</v>
      </c>
      <c r="D13" s="63">
        <v>412</v>
      </c>
      <c r="E13" s="43">
        <v>442</v>
      </c>
      <c r="F13" s="43">
        <v>495</v>
      </c>
      <c r="G13" s="43">
        <v>523.7557604998111</v>
      </c>
      <c r="H13" s="110">
        <f aca="true" t="shared" si="1" ref="H13:H18">100*(G13/C13-1)</f>
        <v>72.85668663360103</v>
      </c>
      <c r="I13" s="54"/>
      <c r="J13" s="56"/>
      <c r="K13" s="53"/>
      <c r="M13" s="53"/>
      <c r="N13" s="53"/>
      <c r="O13" s="53"/>
    </row>
    <row r="14" spans="1:15" ht="12.75">
      <c r="A14" s="47"/>
      <c r="B14" s="85" t="s">
        <v>25</v>
      </c>
      <c r="C14" s="63">
        <v>505</v>
      </c>
      <c r="D14" s="63">
        <v>653</v>
      </c>
      <c r="E14" s="43">
        <v>588</v>
      </c>
      <c r="F14" s="43">
        <v>468</v>
      </c>
      <c r="G14" s="43">
        <v>476.0476095134077</v>
      </c>
      <c r="H14" s="110">
        <f t="shared" si="1"/>
        <v>-5.733146631008379</v>
      </c>
      <c r="I14" s="54"/>
      <c r="J14" s="56"/>
      <c r="K14" s="53"/>
      <c r="M14" s="53"/>
      <c r="N14" s="53"/>
      <c r="O14" s="53"/>
    </row>
    <row r="15" spans="1:15" ht="12.75">
      <c r="A15" s="47"/>
      <c r="B15" s="85" t="s">
        <v>24</v>
      </c>
      <c r="C15" s="63">
        <v>475</v>
      </c>
      <c r="D15" s="63">
        <v>514</v>
      </c>
      <c r="E15" s="43">
        <v>529</v>
      </c>
      <c r="F15" s="109">
        <v>527</v>
      </c>
      <c r="G15" s="43">
        <v>547.899964110516</v>
      </c>
      <c r="H15" s="110">
        <f t="shared" si="1"/>
        <v>15.347360865371783</v>
      </c>
      <c r="I15" s="54"/>
      <c r="J15" s="56"/>
      <c r="K15" s="53"/>
      <c r="M15" s="53"/>
      <c r="N15" s="53"/>
      <c r="O15" s="53"/>
    </row>
    <row r="16" spans="1:15" ht="12.75">
      <c r="A16" s="47"/>
      <c r="B16" s="85" t="s">
        <v>23</v>
      </c>
      <c r="C16" s="63" t="s">
        <v>0</v>
      </c>
      <c r="D16" s="108">
        <v>262</v>
      </c>
      <c r="E16" s="109">
        <v>336</v>
      </c>
      <c r="F16" s="43">
        <v>391</v>
      </c>
      <c r="G16" s="43">
        <v>445.4205171805903</v>
      </c>
      <c r="H16" s="43" t="s">
        <v>0</v>
      </c>
      <c r="I16" s="54"/>
      <c r="J16" s="56"/>
      <c r="K16" s="53"/>
      <c r="M16" s="53"/>
      <c r="N16" s="53"/>
      <c r="O16" s="53"/>
    </row>
    <row r="17" spans="1:15" ht="12.75">
      <c r="A17" s="47"/>
      <c r="B17" s="85" t="s">
        <v>22</v>
      </c>
      <c r="C17" s="63">
        <v>454</v>
      </c>
      <c r="D17" s="63">
        <v>509</v>
      </c>
      <c r="E17" s="43">
        <v>546</v>
      </c>
      <c r="F17" s="43">
        <v>504</v>
      </c>
      <c r="G17" s="43">
        <v>498.80524047482066</v>
      </c>
      <c r="H17" s="110">
        <f t="shared" si="1"/>
        <v>9.86899569929971</v>
      </c>
      <c r="I17" s="54"/>
      <c r="J17" s="56"/>
      <c r="K17" s="53"/>
      <c r="M17" s="53"/>
      <c r="N17" s="53"/>
      <c r="O17" s="53"/>
    </row>
    <row r="18" spans="1:15" ht="12.75">
      <c r="A18" s="47"/>
      <c r="B18" s="85" t="s">
        <v>21</v>
      </c>
      <c r="C18" s="63">
        <v>595</v>
      </c>
      <c r="D18" s="63">
        <v>628</v>
      </c>
      <c r="E18" s="43">
        <v>688</v>
      </c>
      <c r="F18" s="43">
        <v>657</v>
      </c>
      <c r="G18" s="43">
        <v>641.9737128551213</v>
      </c>
      <c r="H18" s="110">
        <f t="shared" si="1"/>
        <v>7.894741656322912</v>
      </c>
      <c r="I18" s="54"/>
      <c r="J18" s="56"/>
      <c r="K18" s="53"/>
      <c r="M18" s="53"/>
      <c r="N18" s="53"/>
      <c r="O18" s="53"/>
    </row>
    <row r="19" spans="1:15" ht="12.75">
      <c r="A19" s="47"/>
      <c r="B19" s="85" t="s">
        <v>20</v>
      </c>
      <c r="C19" s="108">
        <v>264</v>
      </c>
      <c r="D19" s="108">
        <v>271</v>
      </c>
      <c r="E19" s="43">
        <v>320</v>
      </c>
      <c r="F19" s="43">
        <v>323</v>
      </c>
      <c r="G19" s="43">
        <v>439.12809028216833</v>
      </c>
      <c r="H19" s="78">
        <f aca="true" t="shared" si="2" ref="H19:H32">100*(G19/C19-1)</f>
        <v>66.33639783415468</v>
      </c>
      <c r="I19" s="54"/>
      <c r="J19" s="56"/>
      <c r="K19" s="53"/>
      <c r="M19" s="53"/>
      <c r="N19" s="53"/>
      <c r="O19" s="53"/>
    </row>
    <row r="20" spans="1:15" ht="12.75">
      <c r="A20" s="47"/>
      <c r="B20" s="85" t="s">
        <v>19</v>
      </c>
      <c r="C20" s="63">
        <v>426</v>
      </c>
      <c r="D20" s="63">
        <v>365</v>
      </c>
      <c r="E20" s="43">
        <v>387</v>
      </c>
      <c r="F20" s="43">
        <v>445</v>
      </c>
      <c r="G20" s="43">
        <v>471.9259442181969</v>
      </c>
      <c r="H20" s="78">
        <f t="shared" si="2"/>
        <v>10.780738079388952</v>
      </c>
      <c r="I20" s="54"/>
      <c r="J20" s="56"/>
      <c r="K20" s="53"/>
      <c r="M20" s="53"/>
      <c r="N20" s="53"/>
      <c r="O20" s="53"/>
    </row>
    <row r="21" spans="1:15" ht="12.75">
      <c r="A21" s="47"/>
      <c r="B21" s="85" t="s">
        <v>18</v>
      </c>
      <c r="C21" s="63">
        <v>587</v>
      </c>
      <c r="D21" s="63">
        <v>654</v>
      </c>
      <c r="E21" s="43">
        <v>672</v>
      </c>
      <c r="F21" s="43">
        <v>652</v>
      </c>
      <c r="G21" s="43">
        <v>791.4571866432474</v>
      </c>
      <c r="H21" s="110">
        <f t="shared" si="2"/>
        <v>34.83086654910517</v>
      </c>
      <c r="I21" s="54"/>
      <c r="J21" s="56"/>
      <c r="K21" s="53"/>
      <c r="M21" s="53"/>
      <c r="N21" s="53"/>
      <c r="O21" s="53"/>
    </row>
    <row r="22" spans="1:15" ht="12.75">
      <c r="A22" s="47"/>
      <c r="B22" s="85" t="s">
        <v>17</v>
      </c>
      <c r="C22" s="63">
        <v>460</v>
      </c>
      <c r="D22" s="63">
        <v>446</v>
      </c>
      <c r="E22" s="43">
        <v>461</v>
      </c>
      <c r="F22" s="43">
        <v>402</v>
      </c>
      <c r="G22" s="43">
        <v>386.8534902935082</v>
      </c>
      <c r="H22" s="78">
        <f t="shared" si="2"/>
        <v>-15.901415153585175</v>
      </c>
      <c r="I22" s="54"/>
      <c r="J22" s="56"/>
      <c r="K22" s="53"/>
      <c r="M22" s="53"/>
      <c r="N22" s="53"/>
      <c r="O22" s="53"/>
    </row>
    <row r="23" spans="1:15" ht="12.75">
      <c r="A23" s="47"/>
      <c r="B23" s="85" t="s">
        <v>16</v>
      </c>
      <c r="C23" s="63">
        <v>387</v>
      </c>
      <c r="D23" s="63">
        <v>533</v>
      </c>
      <c r="E23" s="43">
        <v>623</v>
      </c>
      <c r="F23" s="43">
        <v>590</v>
      </c>
      <c r="G23" s="43">
        <v>693.5175732350385</v>
      </c>
      <c r="H23" s="78">
        <f t="shared" si="2"/>
        <v>79.2035072958756</v>
      </c>
      <c r="I23" s="54"/>
      <c r="J23" s="56"/>
      <c r="K23" s="53"/>
      <c r="M23" s="53"/>
      <c r="N23" s="53"/>
      <c r="O23" s="53"/>
    </row>
    <row r="24" spans="1:15" ht="12.75">
      <c r="A24" s="47"/>
      <c r="B24" s="85" t="s">
        <v>15</v>
      </c>
      <c r="C24" s="63">
        <v>539</v>
      </c>
      <c r="D24" s="63">
        <v>598</v>
      </c>
      <c r="E24" s="43">
        <v>599</v>
      </c>
      <c r="F24" s="43">
        <v>549</v>
      </c>
      <c r="G24" s="43">
        <v>507.70043068632265</v>
      </c>
      <c r="H24" s="78">
        <f t="shared" si="2"/>
        <v>-5.8069701880662965</v>
      </c>
      <c r="I24" s="54"/>
      <c r="J24" s="56"/>
      <c r="K24" s="53"/>
      <c r="M24" s="53"/>
      <c r="N24" s="53"/>
      <c r="O24" s="53"/>
    </row>
    <row r="25" spans="1:15" ht="12.75">
      <c r="A25" s="47"/>
      <c r="B25" s="85" t="s">
        <v>14</v>
      </c>
      <c r="C25" s="63">
        <v>437</v>
      </c>
      <c r="D25" s="63">
        <v>580</v>
      </c>
      <c r="E25" s="43">
        <v>575</v>
      </c>
      <c r="F25" s="43">
        <v>579</v>
      </c>
      <c r="G25" s="43">
        <v>587.8746655375273</v>
      </c>
      <c r="H25" s="78">
        <f t="shared" si="2"/>
        <v>34.52509508867902</v>
      </c>
      <c r="I25" s="54"/>
      <c r="J25" s="56"/>
      <c r="K25" s="53"/>
      <c r="M25" s="53"/>
      <c r="N25" s="53"/>
      <c r="O25" s="53"/>
    </row>
    <row r="26" spans="1:15" ht="12.75">
      <c r="A26" s="47"/>
      <c r="B26" s="85" t="s">
        <v>13</v>
      </c>
      <c r="C26" s="63">
        <v>285</v>
      </c>
      <c r="D26" s="63">
        <v>320</v>
      </c>
      <c r="E26" s="109">
        <v>319</v>
      </c>
      <c r="F26" s="109">
        <v>317</v>
      </c>
      <c r="G26" s="43">
        <v>335.904612546004</v>
      </c>
      <c r="H26" s="78">
        <f t="shared" si="2"/>
        <v>17.861267560001394</v>
      </c>
      <c r="I26" s="54"/>
      <c r="J26" s="56"/>
      <c r="K26" s="53"/>
      <c r="M26" s="53"/>
      <c r="N26" s="53"/>
      <c r="O26" s="53"/>
    </row>
    <row r="27" spans="1:15" ht="12.75">
      <c r="A27" s="47"/>
      <c r="B27" s="85" t="s">
        <v>12</v>
      </c>
      <c r="C27" s="63">
        <v>352</v>
      </c>
      <c r="D27" s="63">
        <v>457</v>
      </c>
      <c r="E27" s="43">
        <v>452</v>
      </c>
      <c r="F27" s="43">
        <v>453</v>
      </c>
      <c r="G27" s="43">
        <v>513.4405074029314</v>
      </c>
      <c r="H27" s="78">
        <f t="shared" si="2"/>
        <v>45.86378051219641</v>
      </c>
      <c r="I27" s="54"/>
      <c r="J27" s="56"/>
      <c r="K27" s="53"/>
      <c r="M27" s="53"/>
      <c r="N27" s="53"/>
      <c r="O27" s="53"/>
    </row>
    <row r="28" spans="1:15" ht="12.75">
      <c r="A28" s="47"/>
      <c r="B28" s="85" t="s">
        <v>11</v>
      </c>
      <c r="C28" s="63">
        <v>342</v>
      </c>
      <c r="D28" s="108">
        <v>355</v>
      </c>
      <c r="E28" s="109">
        <v>383</v>
      </c>
      <c r="F28" s="43">
        <v>251</v>
      </c>
      <c r="G28" s="43">
        <v>280.4027177010941</v>
      </c>
      <c r="H28" s="78">
        <f t="shared" si="2"/>
        <v>-18.01090125699003</v>
      </c>
      <c r="I28" s="54"/>
      <c r="J28" s="56"/>
      <c r="K28" s="53"/>
      <c r="M28" s="53"/>
      <c r="N28" s="53"/>
      <c r="O28" s="53"/>
    </row>
    <row r="29" spans="1:15" ht="12.75">
      <c r="A29" s="47"/>
      <c r="B29" s="85" t="s">
        <v>10</v>
      </c>
      <c r="C29" s="63">
        <v>596</v>
      </c>
      <c r="D29" s="108">
        <v>513</v>
      </c>
      <c r="E29" s="43">
        <v>494</v>
      </c>
      <c r="F29" s="43">
        <v>362</v>
      </c>
      <c r="G29" s="43">
        <v>503.86063872322393</v>
      </c>
      <c r="H29" s="78">
        <f t="shared" si="2"/>
        <v>-15.459624375297999</v>
      </c>
      <c r="I29" s="54"/>
      <c r="J29" s="56"/>
      <c r="K29" s="53"/>
      <c r="M29" s="53"/>
      <c r="N29" s="53"/>
      <c r="O29" s="53"/>
    </row>
    <row r="30" spans="1:15" ht="12.75">
      <c r="A30" s="47"/>
      <c r="B30" s="85" t="s">
        <v>9</v>
      </c>
      <c r="C30" s="63">
        <v>295</v>
      </c>
      <c r="D30" s="63">
        <v>254</v>
      </c>
      <c r="E30" s="43">
        <v>273</v>
      </c>
      <c r="F30" s="43">
        <v>306</v>
      </c>
      <c r="G30" s="43">
        <v>421.4884956346061</v>
      </c>
      <c r="H30" s="78">
        <f t="shared" si="2"/>
        <v>42.8774561473241</v>
      </c>
      <c r="I30" s="54"/>
      <c r="J30" s="56"/>
      <c r="K30" s="53"/>
      <c r="M30" s="53"/>
      <c r="N30" s="53"/>
      <c r="O30" s="53"/>
    </row>
    <row r="31" spans="1:15" ht="12.75">
      <c r="A31" s="47"/>
      <c r="B31" s="85" t="s">
        <v>8</v>
      </c>
      <c r="C31" s="63">
        <v>413</v>
      </c>
      <c r="D31" s="63">
        <v>502</v>
      </c>
      <c r="E31" s="43">
        <v>478</v>
      </c>
      <c r="F31" s="43">
        <v>506</v>
      </c>
      <c r="G31" s="43">
        <v>565.5428873411105</v>
      </c>
      <c r="H31" s="78">
        <f t="shared" si="2"/>
        <v>36.935323811406896</v>
      </c>
      <c r="I31" s="54"/>
      <c r="J31" s="56"/>
      <c r="K31" s="53"/>
      <c r="M31" s="53"/>
      <c r="N31" s="53"/>
      <c r="O31" s="53"/>
    </row>
    <row r="32" spans="1:15" ht="12.75">
      <c r="A32" s="47"/>
      <c r="B32" s="88" t="s">
        <v>7</v>
      </c>
      <c r="C32" s="68">
        <v>386</v>
      </c>
      <c r="D32" s="68">
        <v>425</v>
      </c>
      <c r="E32" s="68">
        <v>479</v>
      </c>
      <c r="F32" s="68">
        <v>454</v>
      </c>
      <c r="G32" s="63">
        <v>448.58942412733984</v>
      </c>
      <c r="H32" s="79">
        <f t="shared" si="2"/>
        <v>16.214876716927428</v>
      </c>
      <c r="I32" s="54"/>
      <c r="J32" s="56"/>
      <c r="K32" s="53"/>
      <c r="M32" s="53"/>
      <c r="N32" s="53"/>
      <c r="O32" s="53"/>
    </row>
    <row r="33" spans="1:15" ht="12.75">
      <c r="A33" s="47"/>
      <c r="B33" s="89" t="s">
        <v>67</v>
      </c>
      <c r="C33" s="71">
        <v>426</v>
      </c>
      <c r="D33" s="71">
        <v>462</v>
      </c>
      <c r="E33" s="64">
        <v>516</v>
      </c>
      <c r="F33" s="64">
        <v>511</v>
      </c>
      <c r="G33" s="64">
        <v>656.0861968549796</v>
      </c>
      <c r="H33" s="80" t="s">
        <v>0</v>
      </c>
      <c r="I33" s="54"/>
      <c r="J33" s="56"/>
      <c r="K33" s="53"/>
      <c r="M33" s="53"/>
      <c r="N33" s="53"/>
      <c r="O33" s="53"/>
    </row>
    <row r="34" spans="1:15" ht="12.75">
      <c r="A34" s="47"/>
      <c r="B34" s="90" t="s">
        <v>6</v>
      </c>
      <c r="C34" s="74">
        <v>624</v>
      </c>
      <c r="D34" s="74">
        <v>613</v>
      </c>
      <c r="E34" s="66">
        <v>426</v>
      </c>
      <c r="F34" s="66">
        <v>477</v>
      </c>
      <c r="G34" s="66">
        <v>776.1547081225963</v>
      </c>
      <c r="H34" s="78">
        <f aca="true" t="shared" si="3" ref="H34:H35">100*(G34/C34-1)</f>
        <v>24.383767327339157</v>
      </c>
      <c r="I34" s="54"/>
      <c r="J34" s="56"/>
      <c r="K34" s="53"/>
      <c r="M34" s="53"/>
      <c r="N34" s="53"/>
      <c r="O34" s="53"/>
    </row>
    <row r="35" spans="1:15" ht="12.75">
      <c r="A35" s="47"/>
      <c r="B35" s="129" t="s">
        <v>5</v>
      </c>
      <c r="C35" s="74">
        <v>600</v>
      </c>
      <c r="D35" s="74">
        <v>656</v>
      </c>
      <c r="E35" s="67">
        <v>661</v>
      </c>
      <c r="F35" s="67">
        <v>694</v>
      </c>
      <c r="G35" s="67">
        <v>708.8981351046264</v>
      </c>
      <c r="H35" s="79">
        <f t="shared" si="3"/>
        <v>18.1496891841044</v>
      </c>
      <c r="I35" s="54"/>
      <c r="J35" s="56"/>
      <c r="K35" s="53"/>
      <c r="M35" s="53"/>
      <c r="N35" s="53"/>
      <c r="O35" s="53"/>
    </row>
    <row r="36" spans="1:15" ht="12" customHeight="1">
      <c r="A36" s="47"/>
      <c r="B36" s="130" t="s">
        <v>62</v>
      </c>
      <c r="C36" s="131">
        <v>498</v>
      </c>
      <c r="D36" s="131">
        <v>577</v>
      </c>
      <c r="E36" s="131">
        <v>581</v>
      </c>
      <c r="F36" s="131">
        <v>477</v>
      </c>
      <c r="G36" s="128">
        <v>463.22710878535327</v>
      </c>
      <c r="H36" s="107" t="s">
        <v>0</v>
      </c>
      <c r="I36" s="54"/>
      <c r="J36" s="56"/>
      <c r="K36" s="53"/>
      <c r="M36" s="53"/>
      <c r="N36" s="53"/>
      <c r="O36" s="53"/>
    </row>
    <row r="37" spans="1:15" ht="12" customHeight="1">
      <c r="A37" s="47"/>
      <c r="B37" s="91" t="s">
        <v>63</v>
      </c>
      <c r="C37" s="75" t="s">
        <v>0</v>
      </c>
      <c r="D37" s="75" t="s">
        <v>0</v>
      </c>
      <c r="E37" s="69" t="s">
        <v>0</v>
      </c>
      <c r="F37" s="69">
        <v>494</v>
      </c>
      <c r="G37" s="69">
        <v>529.9925595118525</v>
      </c>
      <c r="H37" s="81" t="s">
        <v>0</v>
      </c>
      <c r="I37" s="54"/>
      <c r="J37" s="56"/>
      <c r="K37" s="53"/>
      <c r="M37" s="53"/>
      <c r="N37" s="53"/>
      <c r="O37" s="53"/>
    </row>
    <row r="38" spans="1:15" ht="12" customHeight="1">
      <c r="A38" s="47"/>
      <c r="B38" s="92" t="s">
        <v>64</v>
      </c>
      <c r="C38" s="76" t="s">
        <v>0</v>
      </c>
      <c r="D38" s="76" t="s">
        <v>0</v>
      </c>
      <c r="E38" s="41" t="s">
        <v>0</v>
      </c>
      <c r="F38" s="42">
        <v>381</v>
      </c>
      <c r="G38" s="42">
        <v>301.0282643866224</v>
      </c>
      <c r="H38" s="82" t="s">
        <v>0</v>
      </c>
      <c r="I38" s="54"/>
      <c r="J38" s="56"/>
      <c r="K38" s="53"/>
      <c r="M38" s="53"/>
      <c r="N38" s="53"/>
      <c r="O38" s="53"/>
    </row>
    <row r="39" spans="1:15" ht="12" customHeight="1">
      <c r="A39" s="47"/>
      <c r="B39" s="92" t="s">
        <v>41</v>
      </c>
      <c r="C39" s="76" t="s">
        <v>0</v>
      </c>
      <c r="D39" s="76" t="s">
        <v>0</v>
      </c>
      <c r="E39" s="41" t="s">
        <v>0</v>
      </c>
      <c r="F39" s="42" t="s">
        <v>0</v>
      </c>
      <c r="G39" s="42">
        <v>380.7354693501591</v>
      </c>
      <c r="H39" s="82" t="s">
        <v>0</v>
      </c>
      <c r="I39" s="54"/>
      <c r="J39" s="43" t="s">
        <v>0</v>
      </c>
      <c r="K39" s="53"/>
      <c r="M39" s="53"/>
      <c r="N39" s="53"/>
      <c r="O39" s="53"/>
    </row>
    <row r="40" spans="1:15" ht="12" customHeight="1">
      <c r="A40" s="47"/>
      <c r="B40" s="85" t="s">
        <v>4</v>
      </c>
      <c r="C40" s="63" t="s">
        <v>0</v>
      </c>
      <c r="D40" s="63" t="s">
        <v>0</v>
      </c>
      <c r="E40" s="43" t="s">
        <v>0</v>
      </c>
      <c r="F40" s="42">
        <v>364</v>
      </c>
      <c r="G40" s="42">
        <v>338.36148092901107</v>
      </c>
      <c r="H40" s="82" t="s">
        <v>0</v>
      </c>
      <c r="I40" s="54"/>
      <c r="J40" s="56"/>
      <c r="K40" s="53"/>
      <c r="M40" s="53"/>
      <c r="N40" s="53"/>
      <c r="O40" s="53"/>
    </row>
    <row r="41" spans="1:15" ht="12" customHeight="1">
      <c r="A41" s="47"/>
      <c r="B41" s="93" t="s">
        <v>3</v>
      </c>
      <c r="C41" s="63">
        <v>441</v>
      </c>
      <c r="D41" s="108">
        <v>465</v>
      </c>
      <c r="E41" s="108">
        <v>458</v>
      </c>
      <c r="F41" s="63">
        <v>410</v>
      </c>
      <c r="G41" s="63">
        <v>424.0449203181809</v>
      </c>
      <c r="H41" s="110">
        <f aca="true" t="shared" si="4" ref="H41">100*(G41/C41-1)</f>
        <v>-3.844689270253765</v>
      </c>
      <c r="I41" s="54"/>
      <c r="J41" s="56"/>
      <c r="K41" s="53"/>
      <c r="M41" s="53"/>
      <c r="N41" s="53"/>
      <c r="O41" s="53"/>
    </row>
    <row r="42" spans="1:15" ht="12" customHeight="1">
      <c r="A42" s="47"/>
      <c r="B42" s="86" t="s">
        <v>65</v>
      </c>
      <c r="C42" s="70" t="s">
        <v>0</v>
      </c>
      <c r="D42" s="70" t="s">
        <v>0</v>
      </c>
      <c r="E42" s="70" t="s">
        <v>0</v>
      </c>
      <c r="F42" s="71">
        <v>340</v>
      </c>
      <c r="G42" s="71">
        <v>356</v>
      </c>
      <c r="H42" s="65" t="s">
        <v>0</v>
      </c>
      <c r="I42" s="54"/>
      <c r="J42" s="56"/>
      <c r="K42" s="53"/>
      <c r="M42" s="53"/>
      <c r="N42" s="53"/>
      <c r="O42" s="53"/>
    </row>
    <row r="43" spans="1:15" ht="12" customHeight="1">
      <c r="A43" s="47"/>
      <c r="B43" s="94" t="s">
        <v>66</v>
      </c>
      <c r="C43" s="72" t="s">
        <v>0</v>
      </c>
      <c r="D43" s="72" t="s">
        <v>0</v>
      </c>
      <c r="E43" s="72" t="s">
        <v>0</v>
      </c>
      <c r="F43" s="72" t="s">
        <v>0</v>
      </c>
      <c r="G43" s="72">
        <v>252</v>
      </c>
      <c r="H43" s="68" t="s">
        <v>0</v>
      </c>
      <c r="I43" s="54"/>
      <c r="J43" s="56"/>
      <c r="K43" s="53"/>
      <c r="M43" s="53"/>
      <c r="N43" s="53"/>
      <c r="O43" s="53"/>
    </row>
    <row r="44" spans="2:10" ht="12.75">
      <c r="B44" s="139" t="s">
        <v>59</v>
      </c>
      <c r="C44" s="139"/>
      <c r="D44" s="139"/>
      <c r="E44" s="139"/>
      <c r="F44" s="139"/>
      <c r="G44" s="139"/>
      <c r="H44" s="139"/>
      <c r="J44" s="37"/>
    </row>
    <row r="45" spans="1:15" ht="12" customHeight="1">
      <c r="A45" s="47"/>
      <c r="B45" s="139" t="s">
        <v>68</v>
      </c>
      <c r="C45" s="139"/>
      <c r="D45" s="139"/>
      <c r="E45" s="139"/>
      <c r="F45" s="139"/>
      <c r="G45" s="139"/>
      <c r="H45" s="139"/>
      <c r="I45" s="54"/>
      <c r="J45" s="56"/>
      <c r="K45" s="53"/>
      <c r="M45" s="53"/>
      <c r="N45" s="53"/>
      <c r="O45" s="53"/>
    </row>
    <row r="46" spans="2:8" ht="22.5" customHeight="1">
      <c r="B46" s="139" t="s">
        <v>47</v>
      </c>
      <c r="C46" s="139"/>
      <c r="D46" s="139"/>
      <c r="E46" s="139"/>
      <c r="F46" s="139"/>
      <c r="G46" s="139"/>
      <c r="H46" s="139"/>
    </row>
    <row r="47" spans="2:8" ht="12.75">
      <c r="B47" s="136" t="s">
        <v>58</v>
      </c>
      <c r="C47" s="136"/>
      <c r="D47" s="136"/>
      <c r="E47" s="136"/>
      <c r="F47" s="136"/>
      <c r="G47" s="136"/>
      <c r="H47" s="136"/>
    </row>
    <row r="48" spans="2:8" ht="15" customHeight="1">
      <c r="B48" s="135" t="s">
        <v>39</v>
      </c>
      <c r="C48" s="135"/>
      <c r="D48" s="135"/>
      <c r="E48" s="135"/>
      <c r="F48" s="135"/>
      <c r="G48" s="135"/>
      <c r="H48" s="135"/>
    </row>
    <row r="49" spans="3:9" ht="12.75">
      <c r="C49" s="1"/>
      <c r="D49" s="1"/>
      <c r="E49" s="1"/>
      <c r="I49" s="29"/>
    </row>
    <row r="50" spans="1:9" ht="12.75">
      <c r="A50" s="48"/>
      <c r="C50" s="1"/>
      <c r="D50" s="1"/>
      <c r="E50" s="1"/>
      <c r="H50" s="30"/>
      <c r="I50" s="30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1:24" ht="12.75">
      <c r="A54" s="4"/>
      <c r="C54" s="1"/>
      <c r="D54" s="1"/>
      <c r="E54" s="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9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8" ht="12.75">
      <c r="B65" s="4"/>
      <c r="C65" s="4"/>
      <c r="D65" s="4"/>
      <c r="E65" s="4"/>
      <c r="F65" s="4"/>
      <c r="G65" s="4"/>
      <c r="H65" s="4"/>
    </row>
  </sheetData>
  <mergeCells count="7">
    <mergeCell ref="B48:H48"/>
    <mergeCell ref="B47:H47"/>
    <mergeCell ref="B2:H2"/>
    <mergeCell ref="B3:H3"/>
    <mergeCell ref="B45:H45"/>
    <mergeCell ref="B46:H46"/>
    <mergeCell ref="B44:H44"/>
  </mergeCells>
  <printOptions gridLines="1"/>
  <pageMargins left="0.787401575" right="0.787401575" top="0.984251969" bottom="0.984251969" header="0.4921259845" footer="0.4921259845"/>
  <pageSetup fitToHeight="1" fitToWidth="1" horizontalDpi="600" verticalDpi="600" orientation="landscape" paperSize="9" scale="82" r:id="rId1"/>
  <headerFooter alignWithMargins="0">
    <oddHeader>&amp;C&amp;A</oddHeader>
    <oddFooter>&amp;R&amp;D</oddFooter>
  </headerFooter>
  <rowBreaks count="2" manualBreakCount="2">
    <brk id="1" max="16383" man="1"/>
    <brk id="18" max="16383" man="1"/>
  </rowBreaks>
  <ignoredErrors>
    <ignoredError sqref="C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showGridLines="0" workbookViewId="0" topLeftCell="A1">
      <selection activeCell="Z4" sqref="Z4"/>
    </sheetView>
  </sheetViews>
  <sheetFormatPr defaultColWidth="9.140625" defaultRowHeight="12.75"/>
  <cols>
    <col min="1" max="1" width="30.140625" style="4" customWidth="1"/>
    <col min="2" max="24" width="6.57421875" style="4" customWidth="1"/>
    <col min="25" max="25" width="6.8515625" style="4" customWidth="1"/>
    <col min="26" max="26" width="7.421875" style="4" customWidth="1"/>
    <col min="27" max="27" width="9.8515625" style="4" customWidth="1"/>
    <col min="28" max="16384" width="9.140625" style="4" customWidth="1"/>
  </cols>
  <sheetData>
    <row r="1" spans="1:27" ht="19.5" customHeight="1">
      <c r="A1" s="137" t="s">
        <v>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1:27" ht="41.25" customHeight="1">
      <c r="A2" s="95"/>
      <c r="B2" s="98">
        <v>1995</v>
      </c>
      <c r="C2" s="97">
        <v>1996</v>
      </c>
      <c r="D2" s="98">
        <v>1997</v>
      </c>
      <c r="E2" s="98">
        <v>1998</v>
      </c>
      <c r="F2" s="98">
        <v>1999</v>
      </c>
      <c r="G2" s="98">
        <v>2000</v>
      </c>
      <c r="H2" s="98">
        <v>2001</v>
      </c>
      <c r="I2" s="98">
        <v>2002</v>
      </c>
      <c r="J2" s="98">
        <v>2003</v>
      </c>
      <c r="K2" s="98">
        <v>2004</v>
      </c>
      <c r="L2" s="98">
        <v>2005</v>
      </c>
      <c r="M2" s="98">
        <v>2006</v>
      </c>
      <c r="N2" s="98">
        <v>2007</v>
      </c>
      <c r="O2" s="98">
        <v>2008</v>
      </c>
      <c r="P2" s="98">
        <v>2009</v>
      </c>
      <c r="Q2" s="98">
        <v>2010</v>
      </c>
      <c r="R2" s="98">
        <v>2011</v>
      </c>
      <c r="S2" s="98">
        <v>2012</v>
      </c>
      <c r="T2" s="98" t="s">
        <v>1</v>
      </c>
      <c r="U2" s="98">
        <v>2014</v>
      </c>
      <c r="V2" s="98">
        <v>2015</v>
      </c>
      <c r="W2" s="98">
        <v>2016</v>
      </c>
      <c r="X2" s="98">
        <v>2017</v>
      </c>
      <c r="Y2" s="98">
        <v>2018</v>
      </c>
      <c r="Z2" s="98">
        <v>2019</v>
      </c>
      <c r="AA2" s="99" t="s">
        <v>69</v>
      </c>
    </row>
    <row r="3" spans="1:28" ht="17.25" customHeight="1">
      <c r="A3" s="96"/>
      <c r="B3" s="140" t="s">
        <v>30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49"/>
    </row>
    <row r="4" spans="1:31" ht="17.25" customHeight="1">
      <c r="A4" s="114" t="s">
        <v>31</v>
      </c>
      <c r="B4" s="119">
        <v>121.434</v>
      </c>
      <c r="C4" s="119">
        <v>117.132</v>
      </c>
      <c r="D4" s="119">
        <v>117.438</v>
      </c>
      <c r="E4" s="119">
        <v>113.813</v>
      </c>
      <c r="F4" s="119">
        <v>112.524</v>
      </c>
      <c r="G4" s="119">
        <v>112.365</v>
      </c>
      <c r="H4" s="119">
        <v>107.367</v>
      </c>
      <c r="I4" s="119">
        <v>103.873</v>
      </c>
      <c r="J4" s="119">
        <v>98.827</v>
      </c>
      <c r="K4" s="119">
        <v>93.027</v>
      </c>
      <c r="L4" s="119">
        <v>87.835</v>
      </c>
      <c r="M4" s="119">
        <v>88.001</v>
      </c>
      <c r="N4" s="119">
        <v>87.252</v>
      </c>
      <c r="O4" s="119">
        <v>83.472</v>
      </c>
      <c r="P4" s="119">
        <v>81.743</v>
      </c>
      <c r="Q4" s="119">
        <v>78.607</v>
      </c>
      <c r="R4" s="119">
        <v>73.596</v>
      </c>
      <c r="S4" s="119">
        <v>67.405</v>
      </c>
      <c r="T4" s="119">
        <v>62.885</v>
      </c>
      <c r="U4" s="119">
        <v>59.207</v>
      </c>
      <c r="V4" s="119">
        <v>56.521</v>
      </c>
      <c r="W4" s="119">
        <v>53.955061375010004</v>
      </c>
      <c r="X4" s="119">
        <v>52.62047229012</v>
      </c>
      <c r="Y4" s="119">
        <v>51.922014346999994</v>
      </c>
      <c r="Z4" s="119">
        <v>53.700574687622</v>
      </c>
      <c r="AA4" s="120">
        <f>(Z4/B4-1)*100</f>
        <v>-55.777974300754316</v>
      </c>
      <c r="AB4" s="38"/>
      <c r="AC4" s="57"/>
      <c r="AD4" s="124"/>
      <c r="AE4" s="124"/>
    </row>
    <row r="5" spans="1:31" ht="17.25" customHeight="1">
      <c r="A5" s="115" t="s">
        <v>32</v>
      </c>
      <c r="B5" s="121">
        <v>29.551</v>
      </c>
      <c r="C5" s="121">
        <v>30.321</v>
      </c>
      <c r="D5" s="121">
        <v>33.078</v>
      </c>
      <c r="E5" s="121">
        <v>33.221</v>
      </c>
      <c r="F5" s="121">
        <v>33.848</v>
      </c>
      <c r="G5" s="121">
        <v>36.085</v>
      </c>
      <c r="H5" s="121">
        <v>37.151</v>
      </c>
      <c r="I5" s="121">
        <v>38.543</v>
      </c>
      <c r="J5" s="121">
        <v>38.671</v>
      </c>
      <c r="K5" s="121">
        <v>41.336</v>
      </c>
      <c r="L5" s="121">
        <v>44.631</v>
      </c>
      <c r="M5" s="121">
        <v>48.398</v>
      </c>
      <c r="N5" s="121">
        <v>48.964</v>
      </c>
      <c r="O5" s="121">
        <v>50.902</v>
      </c>
      <c r="P5" s="121">
        <v>51.72</v>
      </c>
      <c r="Q5" s="121">
        <v>53.207</v>
      </c>
      <c r="R5" s="121">
        <v>55.226</v>
      </c>
      <c r="S5" s="121">
        <v>53.846</v>
      </c>
      <c r="T5" s="121">
        <v>55.9233744173</v>
      </c>
      <c r="U5" s="121">
        <v>56.546639974259996</v>
      </c>
      <c r="V5" s="121">
        <v>56.999849725160004</v>
      </c>
      <c r="W5" s="121">
        <v>58.124583753166</v>
      </c>
      <c r="X5" s="121">
        <v>58.680334542484</v>
      </c>
      <c r="Y5" s="121">
        <v>58.944050178689004</v>
      </c>
      <c r="Z5" s="121">
        <v>59.72564980301</v>
      </c>
      <c r="AA5" s="120">
        <f aca="true" t="shared" si="0" ref="AA5:AA8">(Z5/B5-1)*100</f>
        <v>102.11041860854118</v>
      </c>
      <c r="AB5" s="38"/>
      <c r="AC5" s="57"/>
      <c r="AD5" s="124"/>
      <c r="AE5" s="124"/>
    </row>
    <row r="6" spans="1:31" ht="17.25" customHeight="1">
      <c r="A6" s="115" t="s">
        <v>42</v>
      </c>
      <c r="B6" s="121">
        <v>23.096</v>
      </c>
      <c r="C6" s="121">
        <v>26.359</v>
      </c>
      <c r="D6" s="121">
        <v>29.538</v>
      </c>
      <c r="E6" s="121">
        <v>32.132</v>
      </c>
      <c r="F6" s="121">
        <v>36.569</v>
      </c>
      <c r="G6" s="121">
        <v>37.518</v>
      </c>
      <c r="H6" s="121">
        <v>39.596</v>
      </c>
      <c r="I6" s="121">
        <v>42.967</v>
      </c>
      <c r="J6" s="121">
        <v>43.123</v>
      </c>
      <c r="K6" s="121">
        <v>43.447</v>
      </c>
      <c r="L6" s="121">
        <v>45.895</v>
      </c>
      <c r="M6" s="121">
        <v>47.434</v>
      </c>
      <c r="N6" s="121">
        <v>51.955</v>
      </c>
      <c r="O6" s="121">
        <v>52.757</v>
      </c>
      <c r="P6" s="121">
        <v>54.278</v>
      </c>
      <c r="Q6" s="121">
        <v>55.316</v>
      </c>
      <c r="R6" s="121">
        <v>56.482</v>
      </c>
      <c r="S6" s="121">
        <v>57.509</v>
      </c>
      <c r="T6" s="121">
        <v>56.439</v>
      </c>
      <c r="U6" s="121">
        <v>59.393</v>
      </c>
      <c r="V6" s="121">
        <v>62.676192285999996</v>
      </c>
      <c r="W6" s="121">
        <v>64.873538424833</v>
      </c>
      <c r="X6" s="121">
        <v>66.014211417462</v>
      </c>
      <c r="Y6" s="121">
        <v>66.634470864889</v>
      </c>
      <c r="Z6" s="121">
        <v>68.082052019526</v>
      </c>
      <c r="AA6" s="120">
        <f>(Z6/B6-1)*100</f>
        <v>194.77854182337202</v>
      </c>
      <c r="AB6" s="38"/>
      <c r="AC6" s="57"/>
      <c r="AD6" s="124"/>
      <c r="AE6" s="124"/>
    </row>
    <row r="7" spans="1:31" ht="17.25" customHeight="1">
      <c r="A7" s="115" t="s">
        <v>33</v>
      </c>
      <c r="B7" s="121">
        <v>14.125</v>
      </c>
      <c r="C7" s="121">
        <v>16.085</v>
      </c>
      <c r="D7" s="121">
        <v>17.421</v>
      </c>
      <c r="E7" s="121">
        <v>17.977</v>
      </c>
      <c r="F7" s="121">
        <v>19.163</v>
      </c>
      <c r="G7" s="121">
        <v>22.656</v>
      </c>
      <c r="H7" s="121">
        <v>23.148</v>
      </c>
      <c r="I7" s="121">
        <v>24.47</v>
      </c>
      <c r="J7" s="121">
        <v>24.437</v>
      </c>
      <c r="K7" s="121">
        <v>25.55</v>
      </c>
      <c r="L7" s="121">
        <v>25.702</v>
      </c>
      <c r="M7" s="121">
        <v>26.802</v>
      </c>
      <c r="N7" s="121">
        <v>27.861</v>
      </c>
      <c r="O7" s="121">
        <v>30.385</v>
      </c>
      <c r="P7" s="121">
        <v>29.516</v>
      </c>
      <c r="Q7" s="121">
        <v>28.987</v>
      </c>
      <c r="R7" s="121">
        <v>28.967</v>
      </c>
      <c r="S7" s="121">
        <v>30.335</v>
      </c>
      <c r="T7" s="121">
        <v>31.367</v>
      </c>
      <c r="U7" s="121">
        <v>32.553</v>
      </c>
      <c r="V7" s="121">
        <v>33.1217340179</v>
      </c>
      <c r="W7" s="121">
        <v>36.44149568526</v>
      </c>
      <c r="X7" s="121">
        <v>37.706229011331004</v>
      </c>
      <c r="Y7" s="121">
        <v>37.675218998981</v>
      </c>
      <c r="Z7" s="121">
        <v>38.942660502095</v>
      </c>
      <c r="AA7" s="120">
        <f t="shared" si="0"/>
        <v>175.7002513422655</v>
      </c>
      <c r="AB7" s="38"/>
      <c r="AC7" s="57"/>
      <c r="AD7" s="124"/>
      <c r="AE7" s="124"/>
    </row>
    <row r="8" spans="1:31" ht="17.25" customHeight="1">
      <c r="A8" s="116" t="s">
        <v>34</v>
      </c>
      <c r="B8" s="122">
        <v>9.782301732000008</v>
      </c>
      <c r="C8" s="122">
        <v>13.295959075999974</v>
      </c>
      <c r="D8" s="122">
        <v>11.671532370999984</v>
      </c>
      <c r="E8" s="122">
        <v>11.370600975000002</v>
      </c>
      <c r="F8" s="122">
        <v>11.995705342999969</v>
      </c>
      <c r="G8" s="122">
        <v>11.44939756300002</v>
      </c>
      <c r="H8" s="122">
        <v>11.553797970000005</v>
      </c>
      <c r="I8" s="122">
        <v>11.732398990000007</v>
      </c>
      <c r="J8" s="122">
        <v>11.963843364000013</v>
      </c>
      <c r="K8" s="122">
        <v>13.325294579999962</v>
      </c>
      <c r="L8" s="122">
        <v>16.211278000999982</v>
      </c>
      <c r="M8" s="122">
        <v>13.276928519999984</v>
      </c>
      <c r="N8" s="122">
        <v>10.582060671000022</v>
      </c>
      <c r="O8" s="122">
        <v>9.964381535000001</v>
      </c>
      <c r="P8" s="122">
        <v>7.277116115000041</v>
      </c>
      <c r="Q8" s="122">
        <v>5.8830084880000015</v>
      </c>
      <c r="R8" s="122">
        <v>5.5545384589999856</v>
      </c>
      <c r="S8" s="122">
        <v>5.870357515999984</v>
      </c>
      <c r="T8" s="122">
        <v>4.8623790057000065</v>
      </c>
      <c r="U8" s="122">
        <v>4.145608992740023</v>
      </c>
      <c r="V8" s="122">
        <v>4.089956215939992</v>
      </c>
      <c r="W8" s="122">
        <v>4.631930012089981</v>
      </c>
      <c r="X8" s="122">
        <v>5.6211220747000255</v>
      </c>
      <c r="Y8" s="122">
        <v>5.917300464324001</v>
      </c>
      <c r="Z8" s="122">
        <v>4.051913038147006</v>
      </c>
      <c r="AA8" s="120">
        <f t="shared" si="0"/>
        <v>-58.579144774359904</v>
      </c>
      <c r="AB8" s="38"/>
      <c r="AC8" s="57"/>
      <c r="AD8" s="124"/>
      <c r="AE8" s="124"/>
    </row>
    <row r="9" spans="1:51" ht="17.25" customHeight="1">
      <c r="A9" s="100"/>
      <c r="B9" s="141" t="s">
        <v>35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58"/>
      <c r="AC9" s="57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29" ht="17.25" customHeight="1">
      <c r="A10" s="117" t="s">
        <v>31</v>
      </c>
      <c r="B10" s="119">
        <v>286</v>
      </c>
      <c r="C10" s="119">
        <v>276</v>
      </c>
      <c r="D10" s="119">
        <v>276</v>
      </c>
      <c r="E10" s="119">
        <v>266</v>
      </c>
      <c r="F10" s="119">
        <v>263</v>
      </c>
      <c r="G10" s="119">
        <v>262</v>
      </c>
      <c r="H10" s="119">
        <v>250</v>
      </c>
      <c r="I10" s="119">
        <v>241</v>
      </c>
      <c r="J10" s="119">
        <v>229</v>
      </c>
      <c r="K10" s="119">
        <v>215</v>
      </c>
      <c r="L10" s="119">
        <v>202</v>
      </c>
      <c r="M10" s="119">
        <v>202</v>
      </c>
      <c r="N10" s="119">
        <v>199</v>
      </c>
      <c r="O10" s="119">
        <v>190</v>
      </c>
      <c r="P10" s="119">
        <v>186</v>
      </c>
      <c r="Q10" s="119">
        <v>178</v>
      </c>
      <c r="R10" s="119">
        <v>167</v>
      </c>
      <c r="S10" s="119">
        <v>153</v>
      </c>
      <c r="T10" s="119">
        <v>142</v>
      </c>
      <c r="U10" s="119">
        <v>134</v>
      </c>
      <c r="V10" s="119">
        <v>127</v>
      </c>
      <c r="W10" s="119">
        <v>121.20179355494994</v>
      </c>
      <c r="X10" s="119">
        <v>118.03170341706587</v>
      </c>
      <c r="Y10" s="119">
        <v>116.29673565308636</v>
      </c>
      <c r="Z10" s="119">
        <v>120.0642308760235</v>
      </c>
      <c r="AA10" s="120">
        <f>(Z10/B10-1)*100</f>
        <v>-58.01949969369809</v>
      </c>
      <c r="AB10" s="38"/>
      <c r="AC10" s="57"/>
    </row>
    <row r="11" spans="1:29" ht="17.25" customHeight="1">
      <c r="A11" s="115" t="s">
        <v>32</v>
      </c>
      <c r="B11" s="121">
        <v>70</v>
      </c>
      <c r="C11" s="121">
        <v>71</v>
      </c>
      <c r="D11" s="121">
        <v>77</v>
      </c>
      <c r="E11" s="121">
        <v>78</v>
      </c>
      <c r="F11" s="121">
        <v>79</v>
      </c>
      <c r="G11" s="121">
        <v>84</v>
      </c>
      <c r="H11" s="121">
        <v>87</v>
      </c>
      <c r="I11" s="121">
        <v>90</v>
      </c>
      <c r="J11" s="121">
        <v>90</v>
      </c>
      <c r="K11" s="121">
        <v>95</v>
      </c>
      <c r="L11" s="121">
        <v>103</v>
      </c>
      <c r="M11" s="121">
        <v>111</v>
      </c>
      <c r="N11" s="121">
        <v>112</v>
      </c>
      <c r="O11" s="121">
        <v>116</v>
      </c>
      <c r="P11" s="121">
        <v>117</v>
      </c>
      <c r="Q11" s="121">
        <v>121</v>
      </c>
      <c r="R11" s="121">
        <v>125</v>
      </c>
      <c r="S11" s="121">
        <v>122</v>
      </c>
      <c r="T11" s="121">
        <v>127</v>
      </c>
      <c r="U11" s="121">
        <v>127.56572613224529</v>
      </c>
      <c r="V11" s="121">
        <v>128.31017973073298</v>
      </c>
      <c r="W11" s="121">
        <v>130.5679878955993</v>
      </c>
      <c r="X11" s="121">
        <v>131.62443326137017</v>
      </c>
      <c r="Y11" s="121">
        <v>132.024936015398</v>
      </c>
      <c r="Z11" s="121">
        <v>133.53514834585224</v>
      </c>
      <c r="AA11" s="120">
        <f aca="true" t="shared" si="1" ref="AA11:AA14">(Z11/B11-1)*100</f>
        <v>90.76449763693178</v>
      </c>
      <c r="AB11" s="38"/>
      <c r="AC11" s="57"/>
    </row>
    <row r="12" spans="1:29" ht="17.25" customHeight="1">
      <c r="A12" s="115" t="s">
        <v>42</v>
      </c>
      <c r="B12" s="121">
        <v>54</v>
      </c>
      <c r="C12" s="121">
        <v>62</v>
      </c>
      <c r="D12" s="121">
        <v>69</v>
      </c>
      <c r="E12" s="121">
        <v>75</v>
      </c>
      <c r="F12" s="121">
        <v>85</v>
      </c>
      <c r="G12" s="121">
        <v>87</v>
      </c>
      <c r="H12" s="121">
        <v>92</v>
      </c>
      <c r="I12" s="121">
        <v>100</v>
      </c>
      <c r="J12" s="121">
        <v>100</v>
      </c>
      <c r="K12" s="121">
        <v>100</v>
      </c>
      <c r="L12" s="121">
        <v>105</v>
      </c>
      <c r="M12" s="121">
        <v>109</v>
      </c>
      <c r="N12" s="121">
        <v>119</v>
      </c>
      <c r="O12" s="121">
        <v>120</v>
      </c>
      <c r="P12" s="121">
        <v>123</v>
      </c>
      <c r="Q12" s="121">
        <v>125</v>
      </c>
      <c r="R12" s="121">
        <v>128</v>
      </c>
      <c r="S12" s="121">
        <v>130</v>
      </c>
      <c r="T12" s="121">
        <v>128</v>
      </c>
      <c r="U12" s="121">
        <v>134</v>
      </c>
      <c r="V12" s="121">
        <v>141</v>
      </c>
      <c r="W12" s="119">
        <v>145.72848238826165</v>
      </c>
      <c r="X12" s="119">
        <v>148.07487436406643</v>
      </c>
      <c r="Y12" s="119">
        <v>149.25020804792854</v>
      </c>
      <c r="Z12" s="119">
        <v>152.21846804686007</v>
      </c>
      <c r="AA12" s="120">
        <f>(Z12/B12-1)*100</f>
        <v>181.88605193862975</v>
      </c>
      <c r="AB12" s="38"/>
      <c r="AC12" s="57"/>
    </row>
    <row r="13" spans="1:29" ht="17.25" customHeight="1">
      <c r="A13" s="115" t="s">
        <v>33</v>
      </c>
      <c r="B13" s="122">
        <v>33.29080427500963</v>
      </c>
      <c r="C13" s="122">
        <v>37.85012644201134</v>
      </c>
      <c r="D13" s="122">
        <v>40.9372812222344</v>
      </c>
      <c r="E13" s="122">
        <v>42.026796150370764</v>
      </c>
      <c r="F13" s="122">
        <v>44.72739824546759</v>
      </c>
      <c r="G13" s="122">
        <v>52.82023097709679</v>
      </c>
      <c r="H13" s="122">
        <v>53.897236213031576</v>
      </c>
      <c r="I13" s="122">
        <v>56.84671084763764</v>
      </c>
      <c r="J13" s="122">
        <v>56.570763452308675</v>
      </c>
      <c r="K13" s="122">
        <v>58.92597669116983</v>
      </c>
      <c r="L13" s="122">
        <v>59.07008253477012</v>
      </c>
      <c r="M13" s="122">
        <v>61.39947618110842</v>
      </c>
      <c r="N13" s="122">
        <v>63.612099615730465</v>
      </c>
      <c r="O13" s="122">
        <v>69.15302809423844</v>
      </c>
      <c r="P13" s="122">
        <v>67.01710655905819</v>
      </c>
      <c r="Q13" s="122">
        <v>65.7237304223785</v>
      </c>
      <c r="R13" s="122">
        <v>65.79573130388343</v>
      </c>
      <c r="S13" s="122">
        <v>68.8013697053679</v>
      </c>
      <c r="T13" s="122">
        <v>70.97217956736765</v>
      </c>
      <c r="U13" s="122">
        <v>73.43253470939729</v>
      </c>
      <c r="V13" s="122">
        <v>74.55906752951273</v>
      </c>
      <c r="W13" s="122">
        <v>81.86024673718876</v>
      </c>
      <c r="X13" s="122">
        <v>84.57792653596185</v>
      </c>
      <c r="Y13" s="122">
        <v>84.38626736078834</v>
      </c>
      <c r="Z13" s="122">
        <v>87.06835278110846</v>
      </c>
      <c r="AA13" s="120">
        <f t="shared" si="1"/>
        <v>161.5387482436643</v>
      </c>
      <c r="AB13" s="38"/>
      <c r="AC13" s="57"/>
    </row>
    <row r="14" spans="1:29" ht="17.25" customHeight="1">
      <c r="A14" s="118" t="s">
        <v>34</v>
      </c>
      <c r="B14" s="123">
        <v>23.622093764515682</v>
      </c>
      <c r="C14" s="123">
        <v>31.148726293078823</v>
      </c>
      <c r="D14" s="123">
        <v>28.46160277368</v>
      </c>
      <c r="E14" s="123">
        <v>26.47673411873592</v>
      </c>
      <c r="F14" s="123">
        <v>27.729506952838847</v>
      </c>
      <c r="G14" s="123">
        <v>27.076492352798823</v>
      </c>
      <c r="H14" s="123">
        <v>26.48777015408126</v>
      </c>
      <c r="I14" s="123">
        <v>26.76819395870291</v>
      </c>
      <c r="J14" s="123">
        <v>26.393158638364696</v>
      </c>
      <c r="K14" s="123">
        <v>30.747956288832995</v>
      </c>
      <c r="L14" s="123">
        <v>37.24235701615504</v>
      </c>
      <c r="M14" s="123">
        <v>29.945503902890437</v>
      </c>
      <c r="N14" s="123">
        <v>23.402317195248884</v>
      </c>
      <c r="O14" s="123">
        <v>22.72257356919772</v>
      </c>
      <c r="P14" s="123">
        <v>16.810771430913405</v>
      </c>
      <c r="Q14" s="123">
        <v>13.354073639600756</v>
      </c>
      <c r="R14" s="123">
        <v>13.308012824483399</v>
      </c>
      <c r="S14" s="123">
        <v>13.554613422033981</v>
      </c>
      <c r="T14" s="123">
        <v>10.498640592051572</v>
      </c>
      <c r="U14" s="123">
        <v>9.344066995039384</v>
      </c>
      <c r="V14" s="123">
        <v>9.086048022426382</v>
      </c>
      <c r="W14" s="123">
        <v>10.404922370199188</v>
      </c>
      <c r="X14" s="123">
        <v>12.608602407331261</v>
      </c>
      <c r="Y14" s="123">
        <v>13.25377561972681</v>
      </c>
      <c r="Z14" s="123">
        <v>9.059303840444556</v>
      </c>
      <c r="AA14" s="134">
        <f t="shared" si="1"/>
        <v>-61.6490226025047</v>
      </c>
      <c r="AB14" s="38"/>
      <c r="AC14" s="57"/>
    </row>
    <row r="15" spans="1:29" ht="17.25" customHeight="1">
      <c r="A15" s="143" t="s">
        <v>49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38"/>
      <c r="AC15" s="57"/>
    </row>
    <row r="16" spans="1:27" ht="15" customHeight="1">
      <c r="A16" s="142" t="s">
        <v>39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26"/>
      <c r="AA17" s="112"/>
    </row>
    <row r="19" spans="3:26" ht="12.75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3:26" ht="12.75"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</sheetData>
  <mergeCells count="5">
    <mergeCell ref="B3:AA3"/>
    <mergeCell ref="B9:AA9"/>
    <mergeCell ref="A1:AA1"/>
    <mergeCell ref="A16:AA16"/>
    <mergeCell ref="A15:AA15"/>
  </mergeCells>
  <printOptions/>
  <pageMargins left="0.7" right="0.7" top="0.75" bottom="0.75" header="0.3" footer="0.3"/>
  <pageSetup horizontalDpi="600" verticalDpi="600" orientation="portrait" paperSize="9" r:id="rId1"/>
  <ignoredErrors>
    <ignoredError sqref="T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showGridLines="0" zoomScaleSheetLayoutView="70" zoomScalePageLayoutView="5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Y4" sqref="Y4"/>
    </sheetView>
  </sheetViews>
  <sheetFormatPr defaultColWidth="9.140625" defaultRowHeight="12.75"/>
  <cols>
    <col min="1" max="1" width="17.7109375" style="4" customWidth="1"/>
    <col min="2" max="2" width="8.7109375" style="4" customWidth="1"/>
    <col min="3" max="3" width="6.28125" style="4" customWidth="1"/>
    <col min="4" max="9" width="6.28125" style="4" bestFit="1" customWidth="1"/>
    <col min="10" max="10" width="5.421875" style="4" bestFit="1" customWidth="1"/>
    <col min="11" max="15" width="6.28125" style="4" bestFit="1" customWidth="1"/>
    <col min="16" max="16" width="5.421875" style="4" bestFit="1" customWidth="1"/>
    <col min="17" max="17" width="6.57421875" style="4" customWidth="1"/>
    <col min="18" max="18" width="6.8515625" style="4" customWidth="1"/>
    <col min="19" max="19" width="6.28125" style="4" customWidth="1"/>
    <col min="20" max="20" width="5.00390625" style="4" bestFit="1" customWidth="1"/>
    <col min="21" max="21" width="6.28125" style="4" customWidth="1"/>
    <col min="22" max="22" width="6.421875" style="4" customWidth="1"/>
    <col min="23" max="24" width="6.140625" style="4" customWidth="1"/>
    <col min="25" max="25" width="6.7109375" style="4" customWidth="1"/>
    <col min="26" max="26" width="6.57421875" style="4" bestFit="1" customWidth="1"/>
    <col min="27" max="27" width="5.140625" style="4" bestFit="1" customWidth="1"/>
    <col min="28" max="28" width="5.57421875" style="4" bestFit="1" customWidth="1"/>
    <col min="29" max="29" width="7.00390625" style="4" bestFit="1" customWidth="1"/>
    <col min="30" max="30" width="6.140625" style="4" bestFit="1" customWidth="1"/>
    <col min="31" max="31" width="5.57421875" style="4" bestFit="1" customWidth="1"/>
    <col min="32" max="16384" width="9.140625" style="4" customWidth="1"/>
  </cols>
  <sheetData>
    <row r="1" ht="12">
      <c r="A1" s="6"/>
    </row>
    <row r="2" s="5" customFormat="1" ht="12">
      <c r="AD2" s="28"/>
    </row>
    <row r="3" spans="1:56" ht="12">
      <c r="A3" s="24"/>
      <c r="B3" s="24">
        <v>1995</v>
      </c>
      <c r="C3" s="24">
        <v>1996</v>
      </c>
      <c r="D3" s="24">
        <v>1997</v>
      </c>
      <c r="E3" s="24">
        <v>1998</v>
      </c>
      <c r="F3" s="24">
        <v>1999</v>
      </c>
      <c r="G3" s="24">
        <v>2000</v>
      </c>
      <c r="H3" s="24">
        <v>2001</v>
      </c>
      <c r="I3" s="24">
        <v>2002</v>
      </c>
      <c r="J3" s="24">
        <v>2003</v>
      </c>
      <c r="K3" s="24">
        <v>2004</v>
      </c>
      <c r="L3" s="24">
        <v>2005</v>
      </c>
      <c r="M3" s="24">
        <v>2006</v>
      </c>
      <c r="N3" s="24">
        <v>2007</v>
      </c>
      <c r="O3" s="24">
        <v>2008</v>
      </c>
      <c r="P3" s="24">
        <v>2009</v>
      </c>
      <c r="Q3" s="24">
        <v>2010</v>
      </c>
      <c r="R3" s="24">
        <v>2011</v>
      </c>
      <c r="S3" s="24">
        <v>2012</v>
      </c>
      <c r="T3" s="24">
        <v>2013</v>
      </c>
      <c r="U3" s="24">
        <v>2014</v>
      </c>
      <c r="V3" s="24">
        <v>2015</v>
      </c>
      <c r="W3" s="24">
        <v>2016</v>
      </c>
      <c r="X3" s="24">
        <v>2017</v>
      </c>
      <c r="Y3" s="24">
        <v>2018</v>
      </c>
      <c r="Z3" s="24">
        <v>2019</v>
      </c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56" ht="12">
      <c r="A4" s="4" t="s">
        <v>31</v>
      </c>
      <c r="B4" s="27">
        <f>'Table 2'!B10</f>
        <v>286</v>
      </c>
      <c r="C4" s="27">
        <f>'Table 2'!C10</f>
        <v>276</v>
      </c>
      <c r="D4" s="27">
        <f>'Table 2'!D10</f>
        <v>276</v>
      </c>
      <c r="E4" s="27">
        <f>'Table 2'!E10</f>
        <v>266</v>
      </c>
      <c r="F4" s="27">
        <f>'Table 2'!F10</f>
        <v>263</v>
      </c>
      <c r="G4" s="27">
        <f>'Table 2'!G10</f>
        <v>262</v>
      </c>
      <c r="H4" s="27">
        <f>'Table 2'!H10</f>
        <v>250</v>
      </c>
      <c r="I4" s="27">
        <f>'Table 2'!I10</f>
        <v>241</v>
      </c>
      <c r="J4" s="27">
        <f>'Table 2'!J10</f>
        <v>229</v>
      </c>
      <c r="K4" s="27">
        <f>'Table 2'!K10</f>
        <v>215</v>
      </c>
      <c r="L4" s="27">
        <f>'Table 2'!L10</f>
        <v>202</v>
      </c>
      <c r="M4" s="27">
        <f>'Table 2'!M10</f>
        <v>202</v>
      </c>
      <c r="N4" s="27">
        <f>'Table 2'!N10</f>
        <v>199</v>
      </c>
      <c r="O4" s="27">
        <f>'Table 2'!O10</f>
        <v>190</v>
      </c>
      <c r="P4" s="27">
        <f>'Table 2'!P10</f>
        <v>186</v>
      </c>
      <c r="Q4" s="27">
        <f>'Table 2'!Q10</f>
        <v>178</v>
      </c>
      <c r="R4" s="27">
        <f>'Table 2'!R10</f>
        <v>167</v>
      </c>
      <c r="S4" s="27">
        <f>'Table 2'!S10</f>
        <v>153</v>
      </c>
      <c r="T4" s="27">
        <f>'Table 2'!T10</f>
        <v>142</v>
      </c>
      <c r="U4" s="27">
        <f>'Table 2'!U10</f>
        <v>134</v>
      </c>
      <c r="V4" s="27">
        <f>'Table 2'!V10</f>
        <v>127</v>
      </c>
      <c r="W4" s="27">
        <f>'Table 2'!W10</f>
        <v>121.20179355494994</v>
      </c>
      <c r="X4" s="27">
        <f>'Table 2'!X10</f>
        <v>118.03170341706587</v>
      </c>
      <c r="Y4" s="27">
        <f>'Table 2'!Y10</f>
        <v>116.29673565308636</v>
      </c>
      <c r="Z4" s="27">
        <f>'Table 2'!Z10</f>
        <v>120.0642308760235</v>
      </c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</row>
    <row r="5" spans="1:56" ht="12">
      <c r="A5" s="4" t="s">
        <v>32</v>
      </c>
      <c r="B5" s="27">
        <f>'Table 2'!B11</f>
        <v>70</v>
      </c>
      <c r="C5" s="27">
        <f>'Table 2'!C11</f>
        <v>71</v>
      </c>
      <c r="D5" s="27">
        <f>'Table 2'!D11</f>
        <v>77</v>
      </c>
      <c r="E5" s="27">
        <f>'Table 2'!E11</f>
        <v>78</v>
      </c>
      <c r="F5" s="27">
        <f>'Table 2'!F11</f>
        <v>79</v>
      </c>
      <c r="G5" s="27">
        <f>'Table 2'!G11</f>
        <v>84</v>
      </c>
      <c r="H5" s="27">
        <f>'Table 2'!H11</f>
        <v>87</v>
      </c>
      <c r="I5" s="27">
        <f>'Table 2'!I11</f>
        <v>90</v>
      </c>
      <c r="J5" s="27">
        <f>'Table 2'!J11</f>
        <v>90</v>
      </c>
      <c r="K5" s="27">
        <f>'Table 2'!K11</f>
        <v>95</v>
      </c>
      <c r="L5" s="27">
        <f>'Table 2'!L11</f>
        <v>103</v>
      </c>
      <c r="M5" s="27">
        <f>'Table 2'!M11</f>
        <v>111</v>
      </c>
      <c r="N5" s="27">
        <f>'Table 2'!N11</f>
        <v>112</v>
      </c>
      <c r="O5" s="27">
        <f>'Table 2'!O11</f>
        <v>116</v>
      </c>
      <c r="P5" s="27">
        <f>'Table 2'!P11</f>
        <v>117</v>
      </c>
      <c r="Q5" s="27">
        <f>'Table 2'!Q11</f>
        <v>121</v>
      </c>
      <c r="R5" s="27">
        <f>'Table 2'!R11</f>
        <v>125</v>
      </c>
      <c r="S5" s="27">
        <f>'Table 2'!S11</f>
        <v>122</v>
      </c>
      <c r="T5" s="27">
        <f>'Table 2'!T11</f>
        <v>127</v>
      </c>
      <c r="U5" s="27">
        <f>'Table 2'!U11</f>
        <v>127.56572613224529</v>
      </c>
      <c r="V5" s="27">
        <f>'Table 2'!V11</f>
        <v>128.31017973073298</v>
      </c>
      <c r="W5" s="27">
        <f>'Table 2'!W11</f>
        <v>130.5679878955993</v>
      </c>
      <c r="X5" s="27">
        <f>'Table 2'!X11</f>
        <v>131.62443326137017</v>
      </c>
      <c r="Y5" s="27">
        <f>'Table 2'!Y11</f>
        <v>132.024936015398</v>
      </c>
      <c r="Z5" s="27">
        <f>'Table 2'!Z11</f>
        <v>133.53514834585224</v>
      </c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</row>
    <row r="6" spans="1:56" ht="12">
      <c r="A6" s="4" t="s">
        <v>42</v>
      </c>
      <c r="B6" s="27">
        <f>'Table 2'!B12</f>
        <v>54</v>
      </c>
      <c r="C6" s="27">
        <f>'Table 2'!C12</f>
        <v>62</v>
      </c>
      <c r="D6" s="27">
        <f>'Table 2'!D12</f>
        <v>69</v>
      </c>
      <c r="E6" s="27">
        <f>'Table 2'!E12</f>
        <v>75</v>
      </c>
      <c r="F6" s="27">
        <f>'Table 2'!F12</f>
        <v>85</v>
      </c>
      <c r="G6" s="27">
        <f>'Table 2'!G12</f>
        <v>87</v>
      </c>
      <c r="H6" s="27">
        <f>'Table 2'!H12</f>
        <v>92</v>
      </c>
      <c r="I6" s="27">
        <f>'Table 2'!I12</f>
        <v>100</v>
      </c>
      <c r="J6" s="27">
        <f>'Table 2'!J12</f>
        <v>100</v>
      </c>
      <c r="K6" s="27">
        <f>'Table 2'!K12</f>
        <v>100</v>
      </c>
      <c r="L6" s="27">
        <f>'Table 2'!L12</f>
        <v>105</v>
      </c>
      <c r="M6" s="27">
        <f>'Table 2'!M12</f>
        <v>109</v>
      </c>
      <c r="N6" s="27">
        <f>'Table 2'!N12</f>
        <v>119</v>
      </c>
      <c r="O6" s="27">
        <f>'Table 2'!O12</f>
        <v>120</v>
      </c>
      <c r="P6" s="27">
        <f>'Table 2'!P12</f>
        <v>123</v>
      </c>
      <c r="Q6" s="27">
        <f>'Table 2'!Q12</f>
        <v>125</v>
      </c>
      <c r="R6" s="27">
        <f>'Table 2'!R12</f>
        <v>128</v>
      </c>
      <c r="S6" s="27">
        <f>'Table 2'!S12</f>
        <v>130</v>
      </c>
      <c r="T6" s="27">
        <f>'Table 2'!T12</f>
        <v>128</v>
      </c>
      <c r="U6" s="27">
        <f>'Table 2'!U12</f>
        <v>134</v>
      </c>
      <c r="V6" s="27">
        <f>'Table 2'!V12</f>
        <v>141</v>
      </c>
      <c r="W6" s="27">
        <f>'Table 2'!W12</f>
        <v>145.72848238826165</v>
      </c>
      <c r="X6" s="27">
        <f>'Table 2'!X12</f>
        <v>148.07487436406643</v>
      </c>
      <c r="Y6" s="27">
        <f>'Table 2'!Y12</f>
        <v>149.25020804792854</v>
      </c>
      <c r="Z6" s="27">
        <f>'Table 2'!Z12</f>
        <v>152.21846804686007</v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26" s="25" customFormat="1" ht="12">
      <c r="A7" s="4" t="s">
        <v>33</v>
      </c>
      <c r="B7" s="27">
        <f>'Table 2'!B13</f>
        <v>33.29080427500963</v>
      </c>
      <c r="C7" s="27">
        <f>'Table 2'!C13</f>
        <v>37.85012644201134</v>
      </c>
      <c r="D7" s="27">
        <f>'Table 2'!D13</f>
        <v>40.9372812222344</v>
      </c>
      <c r="E7" s="27">
        <f>'Table 2'!E13</f>
        <v>42.026796150370764</v>
      </c>
      <c r="F7" s="27">
        <f>'Table 2'!F13</f>
        <v>44.72739824546759</v>
      </c>
      <c r="G7" s="27">
        <f>'Table 2'!G13</f>
        <v>52.82023097709679</v>
      </c>
      <c r="H7" s="27">
        <f>'Table 2'!H13</f>
        <v>53.897236213031576</v>
      </c>
      <c r="I7" s="27">
        <f>'Table 2'!I13</f>
        <v>56.84671084763764</v>
      </c>
      <c r="J7" s="27">
        <f>'Table 2'!J13</f>
        <v>56.570763452308675</v>
      </c>
      <c r="K7" s="27">
        <f>'Table 2'!K13</f>
        <v>58.92597669116983</v>
      </c>
      <c r="L7" s="27">
        <f>'Table 2'!L13</f>
        <v>59.07008253477012</v>
      </c>
      <c r="M7" s="27">
        <f>'Table 2'!M13</f>
        <v>61.39947618110842</v>
      </c>
      <c r="N7" s="27">
        <f>'Table 2'!N13</f>
        <v>63.612099615730465</v>
      </c>
      <c r="O7" s="27">
        <f>'Table 2'!O13</f>
        <v>69.15302809423844</v>
      </c>
      <c r="P7" s="27">
        <f>'Table 2'!P13</f>
        <v>67.01710655905819</v>
      </c>
      <c r="Q7" s="27">
        <f>'Table 2'!Q13</f>
        <v>65.7237304223785</v>
      </c>
      <c r="R7" s="27">
        <f>'Table 2'!R13</f>
        <v>65.79573130388343</v>
      </c>
      <c r="S7" s="27">
        <f>'Table 2'!S13</f>
        <v>68.8013697053679</v>
      </c>
      <c r="T7" s="27">
        <f>'Table 2'!T13</f>
        <v>70.97217956736765</v>
      </c>
      <c r="U7" s="27">
        <f>'Table 2'!U13</f>
        <v>73.43253470939729</v>
      </c>
      <c r="V7" s="27">
        <f>'Table 2'!V13</f>
        <v>74.55906752951273</v>
      </c>
      <c r="W7" s="27">
        <f>'Table 2'!W13</f>
        <v>81.86024673718876</v>
      </c>
      <c r="X7" s="27">
        <f>'Table 2'!X13</f>
        <v>84.57792653596185</v>
      </c>
      <c r="Y7" s="27">
        <f>'Table 2'!Y13</f>
        <v>84.38626736078834</v>
      </c>
      <c r="Z7" s="27">
        <f>'Table 2'!Z13</f>
        <v>87.06835278110846</v>
      </c>
    </row>
    <row r="8" spans="1:56" ht="12">
      <c r="A8" s="24" t="s">
        <v>34</v>
      </c>
      <c r="B8" s="23">
        <f>'Table 2'!B14</f>
        <v>23.622093764515682</v>
      </c>
      <c r="C8" s="23">
        <f>'Table 2'!C14</f>
        <v>31.148726293078823</v>
      </c>
      <c r="D8" s="23">
        <f>'Table 2'!D14</f>
        <v>28.46160277368</v>
      </c>
      <c r="E8" s="23">
        <f>'Table 2'!E14</f>
        <v>26.47673411873592</v>
      </c>
      <c r="F8" s="23">
        <f>'Table 2'!F14</f>
        <v>27.729506952838847</v>
      </c>
      <c r="G8" s="23">
        <f>'Table 2'!G14</f>
        <v>27.076492352798823</v>
      </c>
      <c r="H8" s="23">
        <f>'Table 2'!H14</f>
        <v>26.48777015408126</v>
      </c>
      <c r="I8" s="23">
        <f>'Table 2'!I14</f>
        <v>26.76819395870291</v>
      </c>
      <c r="J8" s="23">
        <f>'Table 2'!J14</f>
        <v>26.393158638364696</v>
      </c>
      <c r="K8" s="23">
        <f>'Table 2'!K14</f>
        <v>30.747956288832995</v>
      </c>
      <c r="L8" s="23">
        <f>'Table 2'!L14</f>
        <v>37.24235701615504</v>
      </c>
      <c r="M8" s="23">
        <f>'Table 2'!M14</f>
        <v>29.945503902890437</v>
      </c>
      <c r="N8" s="23">
        <f>'Table 2'!N14</f>
        <v>23.402317195248884</v>
      </c>
      <c r="O8" s="23">
        <f>'Table 2'!O14</f>
        <v>22.72257356919772</v>
      </c>
      <c r="P8" s="23">
        <f>'Table 2'!P14</f>
        <v>16.810771430913405</v>
      </c>
      <c r="Q8" s="23">
        <f>'Table 2'!Q14</f>
        <v>13.354073639600756</v>
      </c>
      <c r="R8" s="23">
        <f>'Table 2'!R14</f>
        <v>13.308012824483399</v>
      </c>
      <c r="S8" s="23">
        <f>'Table 2'!S14</f>
        <v>13.554613422033981</v>
      </c>
      <c r="T8" s="23">
        <f>'Table 2'!T14</f>
        <v>10.498640592051572</v>
      </c>
      <c r="U8" s="23">
        <f>'Table 2'!U14</f>
        <v>9.344066995039384</v>
      </c>
      <c r="V8" s="23">
        <f>'Table 2'!V14</f>
        <v>9.086048022426382</v>
      </c>
      <c r="W8" s="23">
        <f>'Table 2'!W14</f>
        <v>10.404922370199188</v>
      </c>
      <c r="X8" s="23">
        <f>'Table 2'!X14</f>
        <v>12.608602407331261</v>
      </c>
      <c r="Y8" s="23">
        <f>'Table 2'!Y14</f>
        <v>13.25377561972681</v>
      </c>
      <c r="Z8" s="23">
        <f>'Table 2'!Z14</f>
        <v>9.059303840444556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ht="12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ht="12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132"/>
      <c r="X10" s="132"/>
      <c r="Y10" s="132"/>
      <c r="Z10" s="132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9:56" ht="12">
      <c r="S11" s="27"/>
      <c r="T11" s="27"/>
      <c r="U11" s="27"/>
      <c r="V11" s="32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22:56" ht="12">
      <c r="V12" s="25"/>
      <c r="W12" s="32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</row>
    <row r="13" spans="1:56" ht="15.75">
      <c r="A13" s="83" t="s">
        <v>54</v>
      </c>
      <c r="K13" s="20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</row>
    <row r="14" spans="1:56" ht="12.75">
      <c r="A14" s="84" t="s">
        <v>40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</row>
    <row r="15" spans="22:56" ht="12"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>
      <c r="A28" s="19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>
      <c r="A47" s="113" t="s">
        <v>49</v>
      </c>
    </row>
    <row r="48" ht="12">
      <c r="A48" s="45" t="s">
        <v>39</v>
      </c>
    </row>
    <row r="49" ht="12"/>
    <row r="50" ht="12"/>
    <row r="51" ht="14.25" customHeight="1"/>
  </sheetData>
  <printOptions/>
  <pageMargins left="0.42" right="0.43" top="0.984251969" bottom="0.984251969" header="0.5" footer="0.5"/>
  <pageSetup fitToHeight="1" fitToWidth="1" horizontalDpi="600" verticalDpi="600" orientation="landscape" paperSize="9" scale="68" r:id="rId2"/>
  <headerFooter alignWithMargins="0">
    <oddHeader>&amp;C&amp;A</oddHeader>
    <oddFooter>&amp;R&amp;D</oddFooter>
  </headerFooter>
  <rowBreaks count="2" manualBreakCount="2">
    <brk id="2" max="16383" man="1"/>
    <brk id="21" max="16383" man="1"/>
  </rowBreaks>
  <colBreaks count="3" manualBreakCount="3">
    <brk id="10" min="1" max="16383" man="1"/>
    <brk id="20" min="1" max="16383" man="1"/>
    <brk id="3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BOCHATON Lene (ESTAT)</dc:creator>
  <cp:keywords/>
  <dc:description/>
  <cp:lastModifiedBy>HAUSER Hans-Eduard (ESTAT)</cp:lastModifiedBy>
  <cp:lastPrinted>2019-01-22T14:49:54Z</cp:lastPrinted>
  <dcterms:created xsi:type="dcterms:W3CDTF">2015-03-19T20:39:57Z</dcterms:created>
  <dcterms:modified xsi:type="dcterms:W3CDTF">2021-02-12T10:27:17Z</dcterms:modified>
  <cp:category/>
  <cp:version/>
  <cp:contentType/>
  <cp:contentStatus/>
</cp:coreProperties>
</file>