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521" yWindow="65521" windowWidth="14520" windowHeight="11640" activeTab="0"/>
  </bookViews>
  <sheets>
    <sheet name="Figure_1" sheetId="1" r:id="rId1"/>
    <sheet name="env_air_gge" sheetId="3" r:id="rId2"/>
    <sheet name="Sheet1" sheetId="10" state="hidden" r:id="rId3"/>
    <sheet name="Table 2" sheetId="11" state="hidden" r:id="rId4"/>
  </sheets>
  <definedNames>
    <definedName name="_xlnm.Print_Area" localSheetId="1">'env_air_gge'!$A$11:$AH$12</definedName>
    <definedName name="_xlnm.Print_Area" localSheetId="0">'Figure_1'!$B$3:$Y$13</definedName>
  </definedNames>
  <calcPr calcId="162913"/>
</workbook>
</file>

<file path=xl/sharedStrings.xml><?xml version="1.0" encoding="utf-8"?>
<sst xmlns="http://schemas.openxmlformats.org/spreadsheetml/2006/main" count="73" uniqueCount="72">
  <si>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</si>
  <si>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</si>
  <si>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</si>
  <si>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</si>
  <si>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</si>
  <si>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</si>
  <si>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</si>
  <si>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</si>
  <si>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</si>
  <si>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</si>
  <si>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</si>
  <si>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</si>
  <si>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</si>
  <si>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</si>
  <si>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</si>
  <si>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</si>
  <si>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</si>
  <si>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</si>
  <si>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</si>
  <si>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</si>
  <si>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</si>
  <si>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</si>
  <si>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</si>
  <si>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GEO/TIME</t>
  </si>
  <si>
    <t>UNIT</t>
  </si>
  <si>
    <t>Source of data</t>
  </si>
  <si>
    <t>Extracted on</t>
  </si>
  <si>
    <t>Last update</t>
  </si>
  <si>
    <t>2013</t>
  </si>
  <si>
    <t>2014</t>
  </si>
  <si>
    <t>AIRPOL</t>
  </si>
  <si>
    <t>(Index 1990=100)</t>
  </si>
  <si>
    <t>Index (1990=100)</t>
  </si>
  <si>
    <t>Greenhouse gas emissions by source sector (source: EEA) [env_air_gge]</t>
  </si>
  <si>
    <t>2015</t>
  </si>
  <si>
    <t>Table 2: Three perspectives of greenhouse gas (GHG) emission statistics</t>
  </si>
  <si>
    <t>Perspective</t>
  </si>
  <si>
    <t>Statistical framework</t>
  </si>
  <si>
    <t>Purpose</t>
  </si>
  <si>
    <t>Related data sets</t>
  </si>
  <si>
    <t>Related SE article</t>
  </si>
  <si>
    <t>1 GHG emissions classified by economic activities</t>
  </si>
  <si>
    <t>Air Emissions Accounts (AEA) by Eurostat</t>
  </si>
  <si>
    <t>tailored for integrated environmental-economic analyses</t>
  </si>
  <si>
    <t>env_air_aa</t>
  </si>
  <si>
    <t>this article</t>
  </si>
  <si>
    <t>2 GHG emissions classified by technical processes</t>
  </si>
  <si>
    <t>GHG emission inventories by UN</t>
  </si>
  <si>
    <t>official international reporting framework for international climate policies (UNFCCC, EU MMR)</t>
  </si>
  <si>
    <t>env_air_gge</t>
  </si>
  <si>
    <t>link</t>
  </si>
  <si>
    <t>3 'footprints' = GHG emissions classified by final use of products</t>
  </si>
  <si>
    <t>Modelling results published by Eurostat</t>
  </si>
  <si>
    <t>one particular analytical application of AEA</t>
  </si>
  <si>
    <t>env_ac_io10</t>
  </si>
  <si>
    <r>
      <t>Source:</t>
    </r>
    <r>
      <rPr>
        <sz val="9"/>
        <color indexed="8"/>
        <rFont val="Arial"/>
        <family val="2"/>
      </rPr>
      <t xml:space="preserve"> European Environment Agency (online data code: env_air_gge)</t>
    </r>
  </si>
  <si>
    <t>European Environment Agency (EEA)</t>
  </si>
  <si>
    <t>MIO tonnes of CO2-eqv</t>
  </si>
  <si>
    <t>SRC_CRF</t>
  </si>
  <si>
    <t>2016</t>
  </si>
  <si>
    <t>2017</t>
  </si>
  <si>
    <t>2018</t>
  </si>
  <si>
    <t>EU27_2020</t>
  </si>
  <si>
    <t>1990=100/2019</t>
  </si>
  <si>
    <t>change % 1990/2019</t>
  </si>
  <si>
    <t>abs 2019-1990</t>
  </si>
  <si>
    <t>change % 2018/2019</t>
  </si>
  <si>
    <t>abs 2019-2018</t>
  </si>
  <si>
    <t>MIO_T - Million tonnes</t>
  </si>
  <si>
    <t>GHG - Greenhouse gases (CO2, N2O in CO2 equivalent, CH4 in CO2 equivalent, HFC in CO2 equivalent, PFC in CO2 equivalent, SF6 in CO2 equivalent, NF3 in CO2 equivalent)</t>
  </si>
  <si>
    <t>TOTX4_MEMONIA - Total (excluding LULUCF and memo items, including international aviation)</t>
  </si>
  <si>
    <r>
      <t>Figure 1: Greenhouse gas emissions (including international aviation,</t>
    </r>
    <r>
      <rPr>
        <b/>
        <sz val="9"/>
        <color indexed="8"/>
        <rFont val="Arial"/>
        <family val="2"/>
      </rPr>
      <t xml:space="preserve"> excluding LULUCF) trend, EU, 1990 - 2019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</si>
</sst>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\.mm\.yy"/>
    <numFmt numFmtId="165" formatCode="#,##0.0"/>
    <numFmt numFmtId="166" formatCode="0.0"/>
    <numFmt numFmtId="167" formatCode="0.0%"/>
    <numFmt numFmtId="168" formatCode="#,##0.00000"/>
    <numFmt numFmtId="169" formatCode="#,##0.000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0"/>
      <name val="Arial"/>
      <family val="2"/>
    </font>
    <font>
      <i/>
      <sz val="9"/>
      <color theme="1"/>
      <name val="Arial"/>
      <family val="2"/>
    </font>
    <font>
      <b/>
      <sz val="9"/>
      <color indexed="8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" applyNumberFormat="0" applyAlignment="0" applyProtection="0"/>
    <xf numFmtId="0" fontId="9" fillId="28" borderId="2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0" borderId="1" applyNumberFormat="0" applyAlignment="0" applyProtection="0"/>
    <xf numFmtId="0" fontId="17" fillId="0" borderId="6" applyNumberFormat="0" applyFill="0" applyAlignment="0" applyProtection="0"/>
    <xf numFmtId="0" fontId="1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9" fillId="2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2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165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3" fillId="0" borderId="0" xfId="57" applyFont="1">
      <alignment/>
      <protection/>
    </xf>
    <xf numFmtId="0" fontId="24" fillId="0" borderId="0" xfId="0" applyFont="1" applyBorder="1" applyAlignment="1">
      <alignment horizontal="left" vertical="center"/>
    </xf>
    <xf numFmtId="2" fontId="23" fillId="0" borderId="0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1" fontId="24" fillId="2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166" fontId="3" fillId="0" borderId="0" xfId="57" applyNumberFormat="1" applyFont="1">
      <alignment/>
      <protection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3" fillId="34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2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 wrapText="1"/>
    </xf>
    <xf numFmtId="0" fontId="25" fillId="0" borderId="12" xfId="53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4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3" fillId="2" borderId="11" xfId="57" applyNumberFormat="1" applyFont="1" applyFill="1" applyBorder="1" applyAlignment="1">
      <alignment wrapText="1"/>
      <protection/>
    </xf>
    <xf numFmtId="0" fontId="3" fillId="2" borderId="11" xfId="0" applyNumberFormat="1" applyFont="1" applyFill="1" applyBorder="1" applyAlignment="1">
      <alignment/>
    </xf>
    <xf numFmtId="168" fontId="3" fillId="0" borderId="11" xfId="0" applyNumberFormat="1" applyFont="1" applyFill="1" applyBorder="1" applyAlignment="1">
      <alignment/>
    </xf>
    <xf numFmtId="166" fontId="3" fillId="2" borderId="11" xfId="0" applyNumberFormat="1" applyFont="1" applyFill="1" applyBorder="1" applyAlignment="1">
      <alignment/>
    </xf>
    <xf numFmtId="166" fontId="3" fillId="0" borderId="11" xfId="0" applyNumberFormat="1" applyFont="1" applyFill="1" applyBorder="1" applyAlignment="1">
      <alignment/>
    </xf>
    <xf numFmtId="168" fontId="1" fillId="0" borderId="11" xfId="0" applyNumberFormat="1" applyFont="1" applyFill="1" applyBorder="1" applyAlignment="1">
      <alignment/>
    </xf>
    <xf numFmtId="169" fontId="1" fillId="0" borderId="1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Greenhouse gas emissions (including international aviation, excluding LULUCF) trend, EU, 1990 - 2019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275"/>
          <c:y val="0.18775"/>
          <c:w val="0.8735"/>
          <c:h val="0.61175"/>
        </c:manualLayout>
      </c:layout>
      <c:lineChart>
        <c:grouping val="standard"/>
        <c:varyColors val="0"/>
        <c:ser>
          <c:idx val="1"/>
          <c:order val="0"/>
          <c:tx>
            <c:strRef>
              <c:f>Figure_1!$B$5</c:f>
              <c:strCache>
                <c:ptCount val="1"/>
                <c:pt idx="0">
                  <c:v>Index (1990=100)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Figure_1!$C$4:$AF$4</c:f>
              <c:numCache/>
            </c:numRef>
          </c:cat>
          <c:val>
            <c:numRef>
              <c:f>Figure_1!$C$5:$AF$5</c:f>
              <c:numCache/>
            </c:numRef>
          </c:val>
          <c:smooth val="0"/>
        </c:ser>
        <c:ser>
          <c:idx val="0"/>
          <c:order val="1"/>
          <c:tx>
            <c:strRef>
              <c:f>Figure_1!$B$6</c:f>
              <c:strCache>
                <c:ptCount val="1"/>
                <c:pt idx="0">
                  <c:v>MIO tonnes of CO2-eqv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Figure_1!$C$4:$AF$4</c:f>
              <c:numCache/>
            </c:numRef>
          </c:cat>
          <c:val>
            <c:numRef>
              <c:f>Figure_1!$C$6:$AE$6</c:f>
              <c:numCache/>
            </c:numRef>
          </c:val>
          <c:smooth val="0"/>
        </c:ser>
        <c:axId val="34176153"/>
        <c:axId val="39149922"/>
      </c:lineChart>
      <c:catAx>
        <c:axId val="3417615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149922"/>
        <c:crosses val="autoZero"/>
        <c:auto val="0"/>
        <c:lblOffset val="100"/>
        <c:tickLblSkip val="2"/>
        <c:noMultiLvlLbl val="0"/>
      </c:catAx>
      <c:valAx>
        <c:axId val="39149922"/>
        <c:scaling>
          <c:orientation val="minMax"/>
          <c:max val="10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,##\ 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176153"/>
        <c:crosses val="autoZero"/>
        <c:crossBetween val="midCat"/>
        <c:dispUnits/>
        <c:majorUnit val="10"/>
      </c:valAx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405"/>
          <c:y val="0.87275"/>
          <c:w val="0.1925"/>
          <c:h val="0.0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29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European Environment Agency (online data code: env_air_gge)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1162050</xdr:colOff>
      <xdr:row>7</xdr:row>
      <xdr:rowOff>57150</xdr:rowOff>
    </xdr:from>
    <xdr:ext cx="9534525" cy="6105525"/>
    <xdr:graphicFrame macro="">
      <xdr:nvGraphicFramePr>
        <xdr:cNvPr id="1327" name="Chart 2"/>
        <xdr:cNvGraphicFramePr/>
      </xdr:nvGraphicFramePr>
      <xdr:xfrm>
        <a:off x="1638300" y="1123950"/>
        <a:ext cx="95345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web/environment/emissions-of-greenhouse-gases-and-air-pollutants/air-emission-accounts/database" TargetMode="External" /><Relationship Id="rId2" Type="http://schemas.openxmlformats.org/officeDocument/2006/relationships/hyperlink" Target="http://appsso.eurostat.ec.europa.eu/nui/show.do?dataset=env_air_gge&amp;lang=en" TargetMode="External" /><Relationship Id="rId3" Type="http://schemas.openxmlformats.org/officeDocument/2006/relationships/hyperlink" Target="http://ec.europa.eu/eurostat/web/products-datasets/-/env_ac_io10" TargetMode="External" /><Relationship Id="rId4" Type="http://schemas.openxmlformats.org/officeDocument/2006/relationships/hyperlink" Target="http://ec.europa.eu/eurostat/statistics-explained/index.php/Greenhouse_gas_emission_statistics_-_carbon_footprints" TargetMode="External" /><Relationship Id="rId5" Type="http://schemas.openxmlformats.org/officeDocument/2006/relationships/hyperlink" Target="http://ec.europa.eu/eurostat/statistics-explained/index.php/Greenhouse_gas_emission_statistics_-_air_emissions_account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5"/>
  <sheetViews>
    <sheetView showGridLines="0" tabSelected="1" workbookViewId="0" topLeftCell="A4">
      <selection activeCell="R15" sqref="R15"/>
    </sheetView>
  </sheetViews>
  <sheetFormatPr defaultColWidth="9.140625" defaultRowHeight="15"/>
  <cols>
    <col min="1" max="1" width="7.140625" style="1" customWidth="1"/>
    <col min="2" max="2" width="22.57421875" style="1" customWidth="1"/>
    <col min="3" max="5" width="9.140625" style="1" customWidth="1"/>
    <col min="6" max="6" width="10.28125" style="1" customWidth="1"/>
    <col min="7" max="25" width="9.140625" style="1" customWidth="1"/>
    <col min="26" max="27" width="10.28125" style="1" customWidth="1"/>
    <col min="28" max="30" width="9.421875" style="1" bestFit="1" customWidth="1"/>
    <col min="31" max="16384" width="9.140625" style="1" customWidth="1"/>
  </cols>
  <sheetData>
    <row r="1" spans="2:7" ht="12">
      <c r="B1" s="26" t="s">
        <v>71</v>
      </c>
      <c r="C1" s="13"/>
      <c r="D1" s="13"/>
      <c r="E1" s="13"/>
      <c r="F1" s="14"/>
      <c r="G1" s="14"/>
    </row>
    <row r="2" ht="12">
      <c r="B2" s="27" t="s">
        <v>31</v>
      </c>
    </row>
    <row r="3" spans="3:23" ht="1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32" ht="12">
      <c r="B4" s="12"/>
      <c r="C4" s="11">
        <v>1990</v>
      </c>
      <c r="D4" s="11">
        <v>1991</v>
      </c>
      <c r="E4" s="11">
        <v>1992</v>
      </c>
      <c r="F4" s="11">
        <v>1993</v>
      </c>
      <c r="G4" s="11">
        <v>1994</v>
      </c>
      <c r="H4" s="11">
        <v>1995</v>
      </c>
      <c r="I4" s="11">
        <v>1996</v>
      </c>
      <c r="J4" s="11">
        <v>1997</v>
      </c>
      <c r="K4" s="11">
        <v>1998</v>
      </c>
      <c r="L4" s="11">
        <v>1999</v>
      </c>
      <c r="M4" s="11">
        <v>2000</v>
      </c>
      <c r="N4" s="11">
        <v>2001</v>
      </c>
      <c r="O4" s="11">
        <v>2002</v>
      </c>
      <c r="P4" s="11">
        <v>2003</v>
      </c>
      <c r="Q4" s="11">
        <v>2004</v>
      </c>
      <c r="R4" s="11">
        <v>2005</v>
      </c>
      <c r="S4" s="11">
        <v>2006</v>
      </c>
      <c r="T4" s="11">
        <v>2007</v>
      </c>
      <c r="U4" s="11">
        <v>2008</v>
      </c>
      <c r="V4" s="11">
        <v>2009</v>
      </c>
      <c r="W4" s="11">
        <v>2010</v>
      </c>
      <c r="X4" s="11">
        <v>2011</v>
      </c>
      <c r="Y4" s="11">
        <v>2012</v>
      </c>
      <c r="Z4" s="11">
        <v>2013</v>
      </c>
      <c r="AA4" s="11">
        <v>2014</v>
      </c>
      <c r="AB4" s="11">
        <v>2015</v>
      </c>
      <c r="AC4" s="11">
        <v>2016</v>
      </c>
      <c r="AD4" s="11">
        <v>2017</v>
      </c>
      <c r="AE4" s="11">
        <v>2018</v>
      </c>
      <c r="AF4" s="11">
        <v>2019</v>
      </c>
    </row>
    <row r="5" spans="2:32" ht="12">
      <c r="B5" s="8" t="s">
        <v>32</v>
      </c>
      <c r="C5" s="9">
        <f aca="true" t="shared" si="0" ref="C5:Y5">(C6/$C$6)*100</f>
        <v>100</v>
      </c>
      <c r="D5" s="9">
        <f t="shared" si="0"/>
        <v>97.68980216575372</v>
      </c>
      <c r="E5" s="9">
        <f t="shared" si="0"/>
        <v>94.75665735317467</v>
      </c>
      <c r="F5" s="9">
        <f t="shared" si="0"/>
        <v>93.16901687403542</v>
      </c>
      <c r="G5" s="9">
        <f t="shared" si="0"/>
        <v>92.68560425897708</v>
      </c>
      <c r="H5" s="9">
        <f t="shared" si="0"/>
        <v>93.80065645120892</v>
      </c>
      <c r="I5" s="9">
        <f t="shared" si="0"/>
        <v>95.73092566673296</v>
      </c>
      <c r="J5" s="9">
        <f t="shared" si="0"/>
        <v>94.3494481220018</v>
      </c>
      <c r="K5" s="9">
        <f t="shared" si="0"/>
        <v>93.65207721265284</v>
      </c>
      <c r="L5" s="9">
        <f t="shared" si="0"/>
        <v>92.22862557466414</v>
      </c>
      <c r="M5" s="9">
        <f t="shared" si="0"/>
        <v>92.0913618208645</v>
      </c>
      <c r="N5" s="9">
        <f t="shared" si="0"/>
        <v>93.0422901451222</v>
      </c>
      <c r="O5" s="9">
        <f t="shared" si="0"/>
        <v>92.70226155404137</v>
      </c>
      <c r="P5" s="9">
        <f t="shared" si="0"/>
        <v>94.43827660623097</v>
      </c>
      <c r="Q5" s="9">
        <f t="shared" si="0"/>
        <v>94.64058460086542</v>
      </c>
      <c r="R5" s="9">
        <f t="shared" si="0"/>
        <v>94.18575368611559</v>
      </c>
      <c r="S5" s="9">
        <f t="shared" si="0"/>
        <v>94.21034765772114</v>
      </c>
      <c r="T5" s="9">
        <f t="shared" si="0"/>
        <v>93.51647088397553</v>
      </c>
      <c r="U5" s="9">
        <f t="shared" si="0"/>
        <v>91.5753085093418</v>
      </c>
      <c r="V5" s="9">
        <f t="shared" si="0"/>
        <v>84.97749523073028</v>
      </c>
      <c r="W5" s="9">
        <f t="shared" si="0"/>
        <v>86.8454121253352</v>
      </c>
      <c r="X5" s="9">
        <f t="shared" si="0"/>
        <v>84.70500382004714</v>
      </c>
      <c r="Y5" s="9">
        <f t="shared" si="0"/>
        <v>83.15316741889937</v>
      </c>
      <c r="Z5" s="9">
        <f aca="true" t="shared" si="1" ref="Z5:AF5">(Z6/$C$6)*100</f>
        <v>81.4752899588908</v>
      </c>
      <c r="AA5" s="9">
        <f t="shared" si="1"/>
        <v>78.72454698401955</v>
      </c>
      <c r="AB5" s="9">
        <f t="shared" si="1"/>
        <v>79.79353725499094</v>
      </c>
      <c r="AC5" s="9">
        <f t="shared" si="1"/>
        <v>79.97459435098799</v>
      </c>
      <c r="AD5" s="9">
        <f t="shared" si="1"/>
        <v>80.6785377032145</v>
      </c>
      <c r="AE5" s="9">
        <f t="shared" si="1"/>
        <v>79.01940561372753</v>
      </c>
      <c r="AF5" s="9">
        <f t="shared" si="1"/>
        <v>75.99102007352985</v>
      </c>
    </row>
    <row r="6" spans="2:32" ht="12">
      <c r="B6" s="16" t="s">
        <v>57</v>
      </c>
      <c r="C6" s="10">
        <f>env_air_gge!B12</f>
        <v>4925.10937</v>
      </c>
      <c r="D6" s="10">
        <f>env_air_gge!C12</f>
        <v>4811.3296</v>
      </c>
      <c r="E6" s="10">
        <f>env_air_gge!D12</f>
        <v>4666.86901</v>
      </c>
      <c r="F6" s="10">
        <f>env_air_gge!E12</f>
        <v>4588.67598</v>
      </c>
      <c r="G6" s="10">
        <f>env_air_gge!F12</f>
        <v>4564.86738</v>
      </c>
      <c r="H6" s="10">
        <f>env_air_gge!G12</f>
        <v>4619.78492</v>
      </c>
      <c r="I6" s="10">
        <f>env_air_gge!H12</f>
        <v>4714.85279</v>
      </c>
      <c r="J6" s="10">
        <f>env_air_gge!I12</f>
        <v>4646.81351</v>
      </c>
      <c r="K6" s="10">
        <f>env_air_gge!J12</f>
        <v>4612.46723</v>
      </c>
      <c r="L6" s="10">
        <f>env_air_gge!K12</f>
        <v>4542.36068</v>
      </c>
      <c r="M6" s="10">
        <f>env_air_gge!L12</f>
        <v>4535.60029</v>
      </c>
      <c r="N6" s="10">
        <f>env_air_gge!M12</f>
        <v>4582.43455</v>
      </c>
      <c r="O6" s="10">
        <f>env_air_gge!N12</f>
        <v>4565.68777</v>
      </c>
      <c r="P6" s="10">
        <f>env_air_gge!O12</f>
        <v>4651.18841</v>
      </c>
      <c r="Q6" s="10">
        <f>env_air_gge!P12</f>
        <v>4661.1523</v>
      </c>
      <c r="R6" s="10">
        <f>env_air_gge!Q12</f>
        <v>4638.75138</v>
      </c>
      <c r="S6" s="10">
        <f>env_air_gge!R12</f>
        <v>4639.96266</v>
      </c>
      <c r="T6" s="10">
        <f>env_air_gge!S12</f>
        <v>4605.78847</v>
      </c>
      <c r="U6" s="10">
        <f>env_air_gge!T12</f>
        <v>4510.1841</v>
      </c>
      <c r="V6" s="10">
        <f>env_air_gge!U12</f>
        <v>4185.23458</v>
      </c>
      <c r="W6" s="10">
        <f>env_air_gge!V12</f>
        <v>4277.23153</v>
      </c>
      <c r="X6" s="10">
        <f>env_air_gge!W12</f>
        <v>4171.81408</v>
      </c>
      <c r="Y6" s="10">
        <f>env_air_gge!X12</f>
        <v>4095.38444</v>
      </c>
      <c r="Z6" s="10">
        <f>env_air_gge!Y12</f>
        <v>4012.74714</v>
      </c>
      <c r="AA6" s="10">
        <f>env_air_gge!Z12</f>
        <v>3877.27004</v>
      </c>
      <c r="AB6" s="10">
        <f>env_air_gge!AA12</f>
        <v>3929.91898</v>
      </c>
      <c r="AC6" s="10">
        <f>env_air_gge!AB12</f>
        <v>3938.83624</v>
      </c>
      <c r="AD6" s="10">
        <f>env_air_gge!AC12</f>
        <v>3973.50622</v>
      </c>
      <c r="AE6" s="10">
        <f>env_air_gge!AD12</f>
        <v>3891.79215</v>
      </c>
      <c r="AF6" s="10">
        <f>env_air_gge!AE12</f>
        <v>3742.64085</v>
      </c>
    </row>
    <row r="7" spans="3:30" ht="12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Y7" s="3"/>
      <c r="Z7" s="3"/>
      <c r="AA7" s="3"/>
      <c r="AB7" s="3"/>
      <c r="AC7" s="3"/>
      <c r="AD7" s="3"/>
    </row>
    <row r="8" spans="3:30" ht="12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Y8" s="4"/>
      <c r="Z8" s="6"/>
      <c r="AA8" s="6"/>
      <c r="AB8" s="6"/>
      <c r="AC8" s="6"/>
      <c r="AD8" s="6"/>
    </row>
    <row r="9" spans="3:27" ht="12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  <c r="W9" s="2"/>
      <c r="Z9" s="4"/>
      <c r="AA9" s="4"/>
    </row>
    <row r="10" spans="3:23" ht="12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5"/>
      <c r="W10" s="2"/>
    </row>
    <row r="11" spans="3:23" ht="12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3:23" ht="12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3:23" ht="12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3:23" ht="12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3:23" ht="12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3:23" ht="12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3:23" ht="12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3:23" ht="12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3:23" ht="12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3:23" ht="12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3:23" ht="1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3:23" ht="12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3:23" ht="12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2">
      <c r="A24" s="2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3:23" ht="12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3:23" ht="12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3:23" ht="12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3:23" ht="1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3:23" ht="1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28.15" customHeight="1"/>
    <row r="42" ht="56.45" customHeight="1"/>
    <row r="43" ht="12"/>
    <row r="45" ht="14.45" customHeight="1">
      <c r="B45" s="25" t="s">
        <v>55</v>
      </c>
    </row>
  </sheetData>
  <printOptions/>
  <pageMargins left="0.75" right="0.75" top="1" bottom="1" header="0.5" footer="0.5"/>
  <pageSetup fitToHeight="0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workbookViewId="0" topLeftCell="A1">
      <selection activeCell="C26" sqref="C26"/>
    </sheetView>
  </sheetViews>
  <sheetFormatPr defaultColWidth="9.140625" defaultRowHeight="15"/>
  <cols>
    <col min="1" max="1" width="51.28125" style="7" customWidth="1"/>
    <col min="2" max="31" width="12.140625" style="7" customWidth="1"/>
    <col min="32" max="32" width="13.8515625" style="7" customWidth="1"/>
    <col min="33" max="33" width="18.140625" style="15" customWidth="1"/>
    <col min="34" max="34" width="13.8515625" style="15" customWidth="1"/>
    <col min="35" max="35" width="17.8515625" style="15" customWidth="1"/>
    <col min="36" max="36" width="13.8515625" style="7" customWidth="1"/>
    <col min="37" max="16384" width="9.140625" style="7" customWidth="1"/>
  </cols>
  <sheetData>
    <row r="1" spans="1:31" ht="15">
      <c r="A1" s="36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5">
      <c r="A3" s="36" t="s">
        <v>27</v>
      </c>
      <c r="B3" s="38">
        <v>44350.67769675926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15">
      <c r="A4" s="36" t="s">
        <v>26</v>
      </c>
      <c r="B4" s="38">
        <v>44354.59088125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ht="15">
      <c r="A5" s="36" t="s">
        <v>25</v>
      </c>
      <c r="B5" s="36" t="s">
        <v>56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ht="1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15">
      <c r="A7" s="36" t="s">
        <v>24</v>
      </c>
      <c r="B7" s="36" t="s">
        <v>68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ht="15">
      <c r="A8" s="36" t="s">
        <v>30</v>
      </c>
      <c r="B8" s="36" t="s">
        <v>69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ht="15">
      <c r="A9" s="36" t="s">
        <v>58</v>
      </c>
      <c r="B9" s="36" t="s">
        <v>70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6" ht="1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J10" s="15"/>
    </row>
    <row r="11" spans="1:36" ht="15">
      <c r="A11" s="18" t="s">
        <v>23</v>
      </c>
      <c r="B11" s="18" t="s">
        <v>22</v>
      </c>
      <c r="C11" s="18" t="s">
        <v>21</v>
      </c>
      <c r="D11" s="18" t="s">
        <v>20</v>
      </c>
      <c r="E11" s="18" t="s">
        <v>19</v>
      </c>
      <c r="F11" s="18" t="s">
        <v>18</v>
      </c>
      <c r="G11" s="18" t="s">
        <v>17</v>
      </c>
      <c r="H11" s="18" t="s">
        <v>16</v>
      </c>
      <c r="I11" s="18" t="s">
        <v>15</v>
      </c>
      <c r="J11" s="18" t="s">
        <v>14</v>
      </c>
      <c r="K11" s="18" t="s">
        <v>13</v>
      </c>
      <c r="L11" s="18" t="s">
        <v>12</v>
      </c>
      <c r="M11" s="18" t="s">
        <v>11</v>
      </c>
      <c r="N11" s="18" t="s">
        <v>10</v>
      </c>
      <c r="O11" s="18" t="s">
        <v>9</v>
      </c>
      <c r="P11" s="18" t="s">
        <v>8</v>
      </c>
      <c r="Q11" s="18" t="s">
        <v>7</v>
      </c>
      <c r="R11" s="18" t="s">
        <v>6</v>
      </c>
      <c r="S11" s="18" t="s">
        <v>5</v>
      </c>
      <c r="T11" s="18" t="s">
        <v>4</v>
      </c>
      <c r="U11" s="18" t="s">
        <v>3</v>
      </c>
      <c r="V11" s="18" t="s">
        <v>2</v>
      </c>
      <c r="W11" s="18" t="s">
        <v>1</v>
      </c>
      <c r="X11" s="18" t="s">
        <v>0</v>
      </c>
      <c r="Y11" s="18" t="s">
        <v>28</v>
      </c>
      <c r="Z11" s="18" t="s">
        <v>29</v>
      </c>
      <c r="AA11" s="18" t="s">
        <v>34</v>
      </c>
      <c r="AB11" s="18" t="s">
        <v>59</v>
      </c>
      <c r="AC11" s="18" t="s">
        <v>60</v>
      </c>
      <c r="AD11" s="18" t="s">
        <v>61</v>
      </c>
      <c r="AE11" s="18">
        <v>2019</v>
      </c>
      <c r="AF11" s="29" t="s">
        <v>63</v>
      </c>
      <c r="AG11" s="32" t="s">
        <v>64</v>
      </c>
      <c r="AH11" s="29" t="s">
        <v>65</v>
      </c>
      <c r="AI11" s="30" t="s">
        <v>66</v>
      </c>
      <c r="AJ11" s="29" t="s">
        <v>67</v>
      </c>
    </row>
    <row r="12" spans="1:36" ht="12.75">
      <c r="A12" s="18" t="s">
        <v>62</v>
      </c>
      <c r="B12" s="34">
        <v>4925.10937</v>
      </c>
      <c r="C12" s="35">
        <v>4811.3296</v>
      </c>
      <c r="D12" s="34">
        <v>4666.86901</v>
      </c>
      <c r="E12" s="34">
        <v>4588.67598</v>
      </c>
      <c r="F12" s="34">
        <v>4564.86738</v>
      </c>
      <c r="G12" s="34">
        <v>4619.78492</v>
      </c>
      <c r="H12" s="34">
        <v>4714.85279</v>
      </c>
      <c r="I12" s="34">
        <v>4646.81351</v>
      </c>
      <c r="J12" s="34">
        <v>4612.46723</v>
      </c>
      <c r="K12" s="34">
        <v>4542.36068</v>
      </c>
      <c r="L12" s="34">
        <v>4535.60029</v>
      </c>
      <c r="M12" s="34">
        <v>4582.43455</v>
      </c>
      <c r="N12" s="34">
        <v>4565.68777</v>
      </c>
      <c r="O12" s="34">
        <v>4651.18841</v>
      </c>
      <c r="P12" s="35">
        <v>4661.1523</v>
      </c>
      <c r="Q12" s="34">
        <v>4638.75138</v>
      </c>
      <c r="R12" s="34">
        <v>4639.96266</v>
      </c>
      <c r="S12" s="34">
        <v>4605.78847</v>
      </c>
      <c r="T12" s="35">
        <v>4510.1841</v>
      </c>
      <c r="U12" s="34">
        <v>4185.23458</v>
      </c>
      <c r="V12" s="34">
        <v>4277.23153</v>
      </c>
      <c r="W12" s="34">
        <v>4171.81408</v>
      </c>
      <c r="X12" s="34">
        <v>4095.38444</v>
      </c>
      <c r="Y12" s="34">
        <v>4012.74714</v>
      </c>
      <c r="Z12" s="34">
        <v>3877.27004</v>
      </c>
      <c r="AA12" s="34">
        <v>3929.91898</v>
      </c>
      <c r="AB12" s="34">
        <v>3938.83624</v>
      </c>
      <c r="AC12" s="34">
        <v>3973.50622</v>
      </c>
      <c r="AD12" s="34">
        <v>3891.79215</v>
      </c>
      <c r="AE12" s="34">
        <v>3742.64085</v>
      </c>
      <c r="AF12" s="31">
        <f>(AE12/B12)*100</f>
        <v>75.99102007352985</v>
      </c>
      <c r="AG12" s="33">
        <f aca="true" t="shared" si="0" ref="AG12">AF12-100</f>
        <v>-24.008979926470147</v>
      </c>
      <c r="AH12" s="31">
        <f>(AE12-B12)</f>
        <v>-1182.4685200000004</v>
      </c>
      <c r="AI12" s="31">
        <f>((AE12-AD12)/AD12)*100</f>
        <v>-3.8324580103796255</v>
      </c>
      <c r="AJ12" s="31">
        <f>(AE12-AD12)</f>
        <v>-149.15130000000045</v>
      </c>
    </row>
  </sheetData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"/>
  <sheetViews>
    <sheetView showGridLines="0" workbookViewId="0" topLeftCell="A1">
      <selection activeCell="F4" sqref="F4"/>
    </sheetView>
  </sheetViews>
  <sheetFormatPr defaultColWidth="8.8515625" defaultRowHeight="15"/>
  <cols>
    <col min="1" max="1" width="8.8515625" style="1" customWidth="1"/>
    <col min="2" max="3" width="20.28125" style="1" customWidth="1"/>
    <col min="4" max="4" width="37.28125" style="1" customWidth="1"/>
    <col min="5" max="5" width="12.28125" style="1" customWidth="1"/>
    <col min="6" max="6" width="11.140625" style="1" customWidth="1"/>
    <col min="7" max="16384" width="8.8515625" style="1" customWidth="1"/>
  </cols>
  <sheetData>
    <row r="1" spans="2:6" ht="15">
      <c r="B1" s="19" t="s">
        <v>35</v>
      </c>
      <c r="C1" s="19"/>
      <c r="D1" s="19"/>
      <c r="E1" s="19"/>
      <c r="F1" s="19"/>
    </row>
    <row r="2" spans="2:6" ht="15">
      <c r="B2" s="19"/>
      <c r="C2" s="19"/>
      <c r="D2" s="19"/>
      <c r="E2" s="19"/>
      <c r="F2" s="19"/>
    </row>
    <row r="3" spans="2:6" ht="24">
      <c r="B3" s="20" t="s">
        <v>36</v>
      </c>
      <c r="C3" s="20" t="s">
        <v>37</v>
      </c>
      <c r="D3" s="20" t="s">
        <v>38</v>
      </c>
      <c r="E3" s="20" t="s">
        <v>39</v>
      </c>
      <c r="F3" s="20" t="s">
        <v>40</v>
      </c>
    </row>
    <row r="4" spans="2:6" ht="36">
      <c r="B4" s="21" t="s">
        <v>41</v>
      </c>
      <c r="C4" s="22" t="s">
        <v>42</v>
      </c>
      <c r="D4" s="22" t="s">
        <v>43</v>
      </c>
      <c r="E4" s="23" t="s">
        <v>44</v>
      </c>
      <c r="F4" s="23" t="s">
        <v>50</v>
      </c>
    </row>
    <row r="5" spans="2:6" ht="36">
      <c r="B5" s="21" t="s">
        <v>46</v>
      </c>
      <c r="C5" s="22" t="s">
        <v>47</v>
      </c>
      <c r="D5" s="22" t="s">
        <v>48</v>
      </c>
      <c r="E5" s="23" t="s">
        <v>49</v>
      </c>
      <c r="F5" s="24" t="s">
        <v>45</v>
      </c>
    </row>
    <row r="6" spans="2:6" ht="36">
      <c r="B6" s="21" t="s">
        <v>51</v>
      </c>
      <c r="C6" s="22" t="s">
        <v>52</v>
      </c>
      <c r="D6" s="22" t="s">
        <v>53</v>
      </c>
      <c r="E6" s="23" t="s">
        <v>54</v>
      </c>
      <c r="F6" s="23" t="s">
        <v>50</v>
      </c>
    </row>
  </sheetData>
  <hyperlinks>
    <hyperlink ref="E4" r:id="rId1" display="http://ec.europa.eu/eurostat/web/environment/emissions-of-greenhouse-gases-and-air-pollutants/air-emission-accounts/database"/>
    <hyperlink ref="E5" r:id="rId2" display="http://appsso.eurostat.ec.europa.eu/nui/show.do?dataset=env_air_gge&amp;lang=en"/>
    <hyperlink ref="E6" r:id="rId3" display="http://ec.europa.eu/eurostat/web/products-datasets/-/env_ac_io10"/>
    <hyperlink ref="F6" r:id="rId4" display="http://ec.europa.eu/eurostat/statistics-explained/index.php/Greenhouse_gas_emission_statistics_-_carbon_footprints"/>
    <hyperlink ref="F4" r:id="rId5" display="http://ec.europa.eu/eurostat/statistics-explained/index.php/Greenhouse_gas_emission_statistics_-_air_emissions_accou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BIDDLE David (ESTAT)</dc:creator>
  <cp:keywords/>
  <dc:description/>
  <cp:lastModifiedBy>VERDON Dominique (ESTAT)</cp:lastModifiedBy>
  <cp:lastPrinted>2016-07-11T06:57:23Z</cp:lastPrinted>
  <dcterms:created xsi:type="dcterms:W3CDTF">2012-07-03T10:26:12Z</dcterms:created>
  <dcterms:modified xsi:type="dcterms:W3CDTF">2021-06-15T12:25:08Z</dcterms:modified>
  <cp:category/>
  <cp:version/>
  <cp:contentType/>
  <cp:contentStatus/>
</cp:coreProperties>
</file>