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23.xml" ContentType="application/vnd.openxmlformats-officedocument.drawing+xml"/>
  <Override PartName="/xl/worksheets/sheet13.xml" ContentType="application/vnd.openxmlformats-officedocument.spreadsheetml.worksheet+xml"/>
  <Override PartName="/xl/drawings/drawing25.xml" ContentType="application/vnd.openxmlformats-officedocument.drawing+xml"/>
  <Override PartName="/xl/worksheets/sheet14.xml" ContentType="application/vnd.openxmlformats-officedocument.spreadsheetml.worksheet+xml"/>
  <Override PartName="/xl/drawings/drawing27.xml" ContentType="application/vnd.openxmlformats-officedocument.drawing+xml"/>
  <Override PartName="/xl/worksheets/sheet15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charts/style2.xml" ContentType="application/vnd.ms-office.chartstyle+xml"/>
  <Override PartName="/xl/charts/colors2.xml" ContentType="application/vnd.ms-office.chartcolorstyle+xml"/>
  <Override PartName="/xl/charts/style5.xml" ContentType="application/vnd.ms-office.chartstyle+xml"/>
  <Override PartName="/xl/charts/colors1.xml" ContentType="application/vnd.ms-office.chartcolorstyle+xml"/>
  <Override PartName="/xl/charts/colors8.xml" ContentType="application/vnd.ms-office.chartcolorstyle+xml"/>
  <Override PartName="/xl/charts/style8.xml" ContentType="application/vnd.ms-office.chartstyle+xml"/>
  <Override PartName="/xl/charts/style9.xml" ContentType="application/vnd.ms-office.chartstyle+xml"/>
  <Override PartName="/xl/charts/colors4.xml" ContentType="application/vnd.ms-office.chartcolorstyle+xml"/>
  <Override PartName="/xl/charts/style1.xml" ContentType="application/vnd.ms-office.chartstyle+xml"/>
  <Override PartName="/xl/charts/colors9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colors5.xml" ContentType="application/vnd.ms-office.chartcolorstyle+xml"/>
  <Override PartName="/xl/charts/colors10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10.xml" ContentType="application/vnd.ms-office.chartstyle+xml"/>
  <Override PartName="/xl/charts/colors12.xml" ContentType="application/vnd.ms-office.chartcolorstyle+xml"/>
  <Override PartName="/xl/charts/style4.xml" ContentType="application/vnd.ms-office.chartstyle+xml"/>
  <Override PartName="/xl/charts/style12.xml" ContentType="application/vnd.ms-office.chartstyle+xml"/>
  <Override PartName="/xl/charts/style11.xml" ContentType="application/vnd.ms-office.chartstyle+xml"/>
  <Override PartName="/xl/charts/colors1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filterPrivacy="1"/>
  <bookViews>
    <workbookView xWindow="0" yWindow="0" windowWidth="27885" windowHeight="10365" tabRatio="705" activeTab="0"/>
  </bookViews>
  <sheets>
    <sheet name="Figure 1 " sheetId="31" r:id="rId1"/>
    <sheet name="Table 1" sheetId="30" r:id="rId2"/>
    <sheet name="Figure 2" sheetId="2" r:id="rId3"/>
    <sheet name="Figure 3" sheetId="34" r:id="rId4"/>
    <sheet name="Figure 4" sheetId="4" r:id="rId5"/>
    <sheet name="Figure 5" sheetId="5" r:id="rId6"/>
    <sheet name="Figure 6" sheetId="35" r:id="rId7"/>
    <sheet name="Figure 7" sheetId="9" r:id="rId8"/>
    <sheet name="Figure 8" sheetId="8" r:id="rId9"/>
    <sheet name="Figure 9" sheetId="10" r:id="rId10"/>
    <sheet name="Figure 10" sheetId="7" r:id="rId11"/>
    <sheet name="Figure 11" sheetId="29" r:id="rId12"/>
    <sheet name="Figure 12" sheetId="32" r:id="rId13"/>
    <sheet name="Figure 13" sheetId="33" r:id="rId14"/>
    <sheet name="Figure 14" sheetId="27" r:id="rId15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<sst xmlns="http://schemas.openxmlformats.org/spreadsheetml/2006/main" count="1575" uniqueCount="276">
  <si>
    <t>Energy taxes</t>
  </si>
  <si>
    <t>Transport taxes</t>
  </si>
  <si>
    <t>Pollution &amp; resource taxes</t>
  </si>
  <si>
    <t>% of TSC</t>
  </si>
  <si>
    <t>% of GDP</t>
  </si>
  <si>
    <r>
      <t>Source:</t>
    </r>
    <r>
      <rPr>
        <sz val="9"/>
        <color theme="1"/>
        <rFont val="Arial"/>
        <family val="2"/>
      </rPr>
      <t xml:space="preserve"> Eurostat (online data codes: env_ac_tax, gov_10a_taxag)</t>
    </r>
  </si>
  <si>
    <t>Labour taxes</t>
  </si>
  <si>
    <t>Environmental taxes</t>
  </si>
  <si>
    <t>Source: Eurostat (online data codes: env_ac_tax), DG TAXUD</t>
  </si>
  <si>
    <t>Million euro</t>
  </si>
  <si>
    <t>% of total 
environmental taxes</t>
  </si>
  <si>
    <t>Corporations</t>
  </si>
  <si>
    <t>Households</t>
  </si>
  <si>
    <t>Non-residents</t>
  </si>
  <si>
    <t>Total environmental taxes</t>
  </si>
  <si>
    <t>Taxes on Pollution/Resources</t>
  </si>
  <si>
    <t>Note:</t>
  </si>
  <si>
    <t>Environment</t>
  </si>
  <si>
    <t>Environmental tax revenues [env_ac_tax]</t>
  </si>
  <si>
    <t>Environmental taxes by economic activity (NACE Rev. 2) [env_ac_taxind2]</t>
  </si>
  <si>
    <t>Last update</t>
  </si>
  <si>
    <t>Source of data</t>
  </si>
  <si>
    <t>Eurostat</t>
  </si>
  <si>
    <t>TIME</t>
  </si>
  <si>
    <t>UNIT</t>
  </si>
  <si>
    <t>GEO</t>
  </si>
  <si>
    <t>European Union - 27 countries (from 2020)</t>
  </si>
  <si>
    <t>POL/RES</t>
  </si>
  <si>
    <t/>
  </si>
  <si>
    <t>:</t>
  </si>
  <si>
    <t>EU</t>
  </si>
  <si>
    <t>Slovenia</t>
  </si>
  <si>
    <t>Latvia</t>
  </si>
  <si>
    <t>Bulgaria</t>
  </si>
  <si>
    <t>Greece</t>
  </si>
  <si>
    <t>Croatia</t>
  </si>
  <si>
    <t>Netherlands</t>
  </si>
  <si>
    <t>Malta</t>
  </si>
  <si>
    <t>Cyprus</t>
  </si>
  <si>
    <t>Estonia</t>
  </si>
  <si>
    <t>Italy</t>
  </si>
  <si>
    <t>Romania</t>
  </si>
  <si>
    <t>Poland</t>
  </si>
  <si>
    <t>Denmark</t>
  </si>
  <si>
    <t>Finland</t>
  </si>
  <si>
    <t>Portugal</t>
  </si>
  <si>
    <t>Lithuania</t>
  </si>
  <si>
    <t>Hungary</t>
  </si>
  <si>
    <t>Ireland</t>
  </si>
  <si>
    <t>Czechia</t>
  </si>
  <si>
    <t>Belgium</t>
  </si>
  <si>
    <t>Austria</t>
  </si>
  <si>
    <t>Spain</t>
  </si>
  <si>
    <t>France</t>
  </si>
  <si>
    <t>Sweden</t>
  </si>
  <si>
    <t>Germany</t>
  </si>
  <si>
    <t>Slovakia</t>
  </si>
  <si>
    <t>Luxembourg</t>
  </si>
  <si>
    <t>Norway</t>
  </si>
  <si>
    <t>Switzerland</t>
  </si>
  <si>
    <t>Iceland</t>
  </si>
  <si>
    <t>AT</t>
  </si>
  <si>
    <t>BE</t>
  </si>
  <si>
    <t>BG</t>
  </si>
  <si>
    <t>CH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</si>
  <si>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</si>
  <si>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</si>
  <si>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</si>
  <si>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</si>
  <si>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</si>
  <si>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</si>
  <si>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</si>
  <si>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</si>
  <si>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</si>
  <si>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HR</t>
  </si>
  <si>
    <t>HU</t>
  </si>
  <si>
    <t>IE</t>
  </si>
  <si>
    <t>IS</t>
  </si>
  <si>
    <t>IT</t>
  </si>
  <si>
    <t>LT</t>
  </si>
  <si>
    <t>LU</t>
  </si>
  <si>
    <t>LV</t>
  </si>
  <si>
    <t>MT</t>
  </si>
  <si>
    <t>NL</t>
  </si>
  <si>
    <t>NO</t>
  </si>
  <si>
    <t>PL</t>
  </si>
  <si>
    <t>PT</t>
  </si>
  <si>
    <t>RO</t>
  </si>
  <si>
    <t>SE</t>
  </si>
  <si>
    <t>SI</t>
  </si>
  <si>
    <t>SK</t>
  </si>
  <si>
    <t>Serbia</t>
  </si>
  <si>
    <t>Turkey</t>
  </si>
  <si>
    <t>Noth Macedonia</t>
  </si>
  <si>
    <t>Extracted on</t>
  </si>
  <si>
    <t>European Union</t>
  </si>
  <si>
    <t>(% of energy tax revenue)</t>
  </si>
  <si>
    <t>TOTAL_HH_NRES</t>
  </si>
  <si>
    <t>Other NACE and not-allocated</t>
  </si>
  <si>
    <t>Industry, utilities and construction</t>
  </si>
  <si>
    <t>Services (including trade, transportation and storage)</t>
  </si>
  <si>
    <t>Manufacturing, construction, mining and utilities</t>
  </si>
  <si>
    <r>
      <t>Source:</t>
    </r>
    <r>
      <rPr>
        <sz val="9"/>
        <color theme="1"/>
        <rFont val="Arial"/>
        <family val="2"/>
      </rPr>
      <t xml:space="preserve"> env_ac_taxind2</t>
    </r>
  </si>
  <si>
    <t xml:space="preserve">Last updated: </t>
  </si>
  <si>
    <t>Time frequency</t>
  </si>
  <si>
    <t>Annual</t>
  </si>
  <si>
    <t>Unit of measure</t>
  </si>
  <si>
    <t>2014</t>
  </si>
  <si>
    <t>2015</t>
  </si>
  <si>
    <t>2016</t>
  </si>
  <si>
    <t>2017</t>
  </si>
  <si>
    <t>2018</t>
  </si>
  <si>
    <t>2019</t>
  </si>
  <si>
    <t>2020</t>
  </si>
  <si>
    <t>2021</t>
  </si>
  <si>
    <t>(billion euro)</t>
  </si>
  <si>
    <t xml:space="preserve">  </t>
  </si>
  <si>
    <t>Change in percentage points (right hand scale)</t>
  </si>
  <si>
    <t>(% in TSC and change in percentage points)</t>
  </si>
  <si>
    <t>Eurostat (online data code: env_ac_tax)</t>
  </si>
  <si>
    <t>Current prices, million euro</t>
  </si>
  <si>
    <t>NA_ITEM</t>
  </si>
  <si>
    <t>Gross domestic product at market prices</t>
  </si>
  <si>
    <t>GEO/TIME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</si>
  <si>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</si>
  <si>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</si>
  <si>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</si>
  <si>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</si>
  <si>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</si>
  <si>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</si>
  <si>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</si>
  <si>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</si>
  <si>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</si>
  <si>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</si>
  <si>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</si>
  <si>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</si>
  <si>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GDP and main components (output, expenditure and income) [nama_10_gdp]</t>
  </si>
  <si>
    <t>TAX/TIME</t>
  </si>
  <si>
    <t>GDP at current prices</t>
  </si>
  <si>
    <t>Total tax revenues</t>
  </si>
  <si>
    <t>Pollution/Resource taxes</t>
  </si>
  <si>
    <t>General government; institutions of the EU</t>
  </si>
  <si>
    <t>Total receipts from taxes and social contributions (including imputed social contributions) after deduction of amounts assessed but unlikely to be collected</t>
  </si>
  <si>
    <t>Eurostat (online data codes: env_ac_tax, nama_10_gdp)</t>
  </si>
  <si>
    <t>(index 2002=100)</t>
  </si>
  <si>
    <t>Thousand tonnes of oil equivalent (TOE)</t>
  </si>
  <si>
    <t>Final energy consumption</t>
  </si>
  <si>
    <t>Energy taxes as % of GDP</t>
  </si>
  <si>
    <t>GDP at market prices</t>
  </si>
  <si>
    <t>NRG_BAL</t>
  </si>
  <si>
    <t>Final consumption - energy use</t>
  </si>
  <si>
    <t>Total</t>
  </si>
  <si>
    <t xml:space="preserve">(index 2002=100) </t>
  </si>
  <si>
    <t>Eurostat (online data codes: env_ac_tax, nrg_bal_s, nama_gdp_k)</t>
  </si>
  <si>
    <t xml:space="preserve">Germany </t>
  </si>
  <si>
    <t>Transport tax revenue and new vehicle registrations (passenger cars), EU, 2002-2020</t>
  </si>
  <si>
    <t>New vehicle registrations*</t>
  </si>
  <si>
    <t>Eurostat (online data codes: env_ac_tax, road_eqr_carmot),  * Data gaps completed with estimations</t>
  </si>
  <si>
    <t>(% of transport tax revenue)</t>
  </si>
  <si>
    <t>TAX</t>
  </si>
  <si>
    <t>Transport tax revenues</t>
  </si>
  <si>
    <t>Passenger cars</t>
  </si>
  <si>
    <t>Buses and motor coaches</t>
  </si>
  <si>
    <t>Goods vehicles</t>
  </si>
  <si>
    <t>Passenger cars*</t>
  </si>
  <si>
    <t>Buses and motor coaches*</t>
  </si>
  <si>
    <t>Goods vehicles*</t>
  </si>
  <si>
    <t>Lorries</t>
  </si>
  <si>
    <t>Germany (until 1990 former territory of the FRG)</t>
  </si>
  <si>
    <t>Motor coaches, buses and trolley buses</t>
  </si>
  <si>
    <t xml:space="preserve">Dataset: </t>
  </si>
  <si>
    <t>Stock of vehicles by category and NUTS 2 regions [TRAN_R_VEHST__custom_942110]</t>
  </si>
  <si>
    <t>Vehicles</t>
  </si>
  <si>
    <t>GEO (Labels)</t>
  </si>
  <si>
    <t>Taxes</t>
  </si>
  <si>
    <t>Environmental tax revenues [ENV_AC_TAX]</t>
  </si>
  <si>
    <t>Figure 11:  Transport tax revenues and vehicle stock (passenger cars, buses and motor coaches, goods vehicles), EU, 2002-2020</t>
  </si>
  <si>
    <t>European Union (from 2020)</t>
  </si>
  <si>
    <t xml:space="preserve">* Data gaps completed with estimations
Source: Eurostat (online data codes: env_ac_tax, tran_r_vehst) 
</t>
  </si>
  <si>
    <t>Implicit tax rate on energy [TEN00120]</t>
  </si>
  <si>
    <t>Increase/decrease (right-hand scale)</t>
  </si>
  <si>
    <t>(EUR per TOE)</t>
  </si>
  <si>
    <t>Eurostat (online data codes: env_ac_tax, ten00120)</t>
  </si>
  <si>
    <t>Simplified energy balances - annual data [nrg_100a]</t>
  </si>
  <si>
    <t>European Union (current composition)</t>
  </si>
  <si>
    <t>INDIC_NRG</t>
  </si>
  <si>
    <t>Final energy consumption (total)</t>
  </si>
  <si>
    <t>implicit tax rate</t>
  </si>
  <si>
    <t>energy taxes deflated</t>
  </si>
  <si>
    <t>Energy intensity</t>
  </si>
  <si>
    <t>Implicit tax rate on energy</t>
  </si>
  <si>
    <t>Energy taxes (deflated)</t>
  </si>
  <si>
    <t>GDP (chain-linked volumes 2010)</t>
  </si>
  <si>
    <t>Energy intensity (TOE/GDP)</t>
  </si>
  <si>
    <t>Energy intensity of GDP in chain linked volumes (2010)</t>
  </si>
  <si>
    <t>Kilograms of oil equivalent (KGOE) per thousand euro</t>
  </si>
  <si>
    <t>Chain linked volumes, index 2010=100</t>
  </si>
  <si>
    <t>Solid fossil fuels</t>
  </si>
  <si>
    <t>Natural gas</t>
  </si>
  <si>
    <t>Renewables and biofuels</t>
  </si>
  <si>
    <t>Electricity</t>
  </si>
  <si>
    <t>Price index (implicit deflator), 2010=100, euro</t>
  </si>
  <si>
    <t>Energy taxes (deflated value)</t>
  </si>
  <si>
    <t>Increase/decrease</t>
  </si>
  <si>
    <t>Data extracted on 21/05/2022 22:39:01 from [ESTAT]</t>
  </si>
  <si>
    <t>Final energy consumption by product [TEN00123__custom_2768124]</t>
  </si>
  <si>
    <t>Energy balance</t>
  </si>
  <si>
    <t>Geopolitical entity (reporting)</t>
  </si>
  <si>
    <t>SIEC (Labels)</t>
  </si>
  <si>
    <t>Oil and petroleum products (excluding biofuel portion)</t>
  </si>
  <si>
    <t>Non-renewable waste</t>
  </si>
  <si>
    <t>Heat</t>
  </si>
  <si>
    <t>Nuclear heat</t>
  </si>
  <si>
    <t>Manufactured gases</t>
  </si>
  <si>
    <t>Peat and peat products</t>
  </si>
  <si>
    <t>Oil shale and oil sands</t>
  </si>
  <si>
    <t>Energy taxes deflated</t>
  </si>
  <si>
    <t>2009 - 2019</t>
  </si>
  <si>
    <t>2009 - 2020</t>
  </si>
  <si>
    <r>
      <rPr>
        <b/>
        <sz val="10"/>
        <rFont val="Arial"/>
        <family val="2"/>
      </rPr>
      <t>GDP and main components</t>
    </r>
    <r>
      <rPr>
        <sz val="10"/>
        <rFont val="Arial"/>
        <family val="2"/>
      </rPr>
      <t xml:space="preserve"> (output, expenditure and income) [nama_10_gdp]</t>
    </r>
  </si>
  <si>
    <t>Energy taxes - deflated</t>
  </si>
  <si>
    <t>(index 2009=100)</t>
  </si>
  <si>
    <t>Final consumption of energy products and energy taxes (deflated), EU 2009-2020</t>
  </si>
  <si>
    <t>Eurostat (online data code: env_ac_tax, ten00123, nrg_100a, nama_10_gdp)</t>
  </si>
  <si>
    <t xml:space="preserve">Final energy consumption, implicit tax rate on energy, energy taxes, GDP and energy intensity, EU 2002-2020 </t>
  </si>
  <si>
    <t>Eurostat (online data codes: env_ac_tax, ten00120, nama_10_gdp, nrg_100a, nrg_ind_ei)</t>
  </si>
  <si>
    <t>Energy intensity [nrg_ind_ei]</t>
  </si>
  <si>
    <t>% of total government revenue from taxes and social contributions (TSC)</t>
  </si>
  <si>
    <t>% of (specific type of) environmental tax revenue (by tax payer)</t>
  </si>
  <si>
    <t>The shares by ‘payer’ do not necessarily add up to 100% owing to a small share of ‘not allocated taxes’.</t>
  </si>
  <si>
    <t>The shares of GDP and of from TSC are calculated with the taxes reported in the national tax lists from Oct 2021.</t>
  </si>
  <si>
    <r>
      <t>Source:</t>
    </r>
    <r>
      <rPr>
        <sz val="9"/>
        <color theme="1"/>
        <rFont val="Arial"/>
        <family val="2"/>
      </rPr>
      <t xml:space="preserve"> Eurostat (online data codes: env_ac_tax and env_ac_taxind2)</t>
    </r>
  </si>
  <si>
    <t>2020 - TAX / NACE_R2</t>
  </si>
  <si>
    <t>Pollution taxes</t>
  </si>
  <si>
    <t>Resource taxes</t>
  </si>
  <si>
    <t>unit</t>
  </si>
  <si>
    <t>tax</t>
  </si>
  <si>
    <t>MIO_EUR</t>
  </si>
  <si>
    <t>ENV</t>
  </si>
  <si>
    <t>NRG</t>
  </si>
  <si>
    <t>TRA</t>
  </si>
  <si>
    <t>POL_RES</t>
  </si>
  <si>
    <t>PC_TSCO</t>
  </si>
  <si>
    <t>PC_GDP</t>
  </si>
  <si>
    <t>Figure 1: Environmental tax revenue by type (¹) and total environmental taxes as share of TSC and GDP (²), EU  2000-2021</t>
  </si>
  <si>
    <t xml:space="preserve">(billion EUR and % TSC and GDP) </t>
  </si>
  <si>
    <t>Energy taxes by economic activity, 2020</t>
  </si>
  <si>
    <t>Iceland (2019)</t>
  </si>
  <si>
    <t>Transport taxes by economic activity, 2020</t>
  </si>
  <si>
    <t xml:space="preserve">Total tax revenue from auctioning of emission allowances as reported by Member States, 2013-2021 </t>
  </si>
  <si>
    <t>ETS</t>
  </si>
  <si>
    <t>Environmental taxes as a share of total taxes and social contributions, 2002 and 2021</t>
  </si>
  <si>
    <t>tax:</t>
  </si>
  <si>
    <t>unit:</t>
  </si>
  <si>
    <t>03/01/2023 23:00</t>
  </si>
  <si>
    <t>National accounts indicator (ESA 2010)</t>
  </si>
  <si>
    <t>14/11/2022 23:00</t>
  </si>
  <si>
    <t>Sector</t>
  </si>
  <si>
    <t>Data extracted on 05/01/2023 13:01:21 from [ESTAT]</t>
  </si>
  <si>
    <t>Main national accounts tax aggregates [GOV_10A_TAXAG__custom_4386051]</t>
  </si>
  <si>
    <t>Development of GDP, total tax revenue, energy-, transport- and pollution/resource tax revenue, 2002 - 2021</t>
  </si>
  <si>
    <t>Data extracted on 05/01/2023 13:45:06 from [ESTAT]</t>
  </si>
  <si>
    <t>Simplified energy balances [NRG_BAL_S__custom_4386794]</t>
  </si>
  <si>
    <t>14/12/2022 23:00</t>
  </si>
  <si>
    <t>Standard international energy product classification (SIEC)</t>
  </si>
  <si>
    <t>Thousand tonnes of oil equivalent</t>
  </si>
  <si>
    <t>Energy taxes, GDP and final energy consumption, EU, 2002-2021</t>
  </si>
  <si>
    <t>Implicit tax rate on energy (deflated), EU, 2002 and 2021</t>
  </si>
  <si>
    <t>Data extracted on 05/01/2023 16:20:08 from [ESTAT]</t>
  </si>
  <si>
    <t>New passenger cars by type of motor energy and engine size [ROAD_EQR_CARMOT__custom_4389513]</t>
  </si>
  <si>
    <t>02/08/2022 23:00</t>
  </si>
  <si>
    <t>Motor energy</t>
  </si>
  <si>
    <t>Engine capacity of vehicle (in cm³)</t>
  </si>
  <si>
    <t>data for 2021 for new vehicle registrations not available yet.</t>
  </si>
  <si>
    <t>data for 2021 for vehicle stocks are not available yet.</t>
  </si>
  <si>
    <t>Table1: Total environmental tax revenue by type of tax and tax payer, EU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</si>
</sst>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_i"/>
    <numFmt numFmtId="165" formatCode="#,##0.0"/>
    <numFmt numFmtId="166" formatCode="0.0"/>
    <numFmt numFmtId="167" formatCode="dd\.mm\.yy"/>
    <numFmt numFmtId="168" formatCode="#,##0.000"/>
    <numFmt numFmtId="169" formatCode="#,##0.##########"/>
    <numFmt numFmtId="170" formatCode="0.0000000000000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color rgb="FF000000"/>
      <name val="Arial"/>
      <family val="2"/>
    </font>
    <font>
      <b/>
      <sz val="9"/>
      <color indexed="9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color theme="0" tint="-0.3499799966812134"/>
      <name val="Arial"/>
      <family val="2"/>
    </font>
    <font>
      <sz val="8"/>
      <color theme="0" tint="-0.3499799966812134"/>
      <name val="Arial"/>
      <family val="2"/>
    </font>
    <font>
      <sz val="9"/>
      <color rgb="FFFFC000"/>
      <name val="Arial"/>
      <family val="2"/>
    </font>
    <font>
      <sz val="9"/>
      <color theme="7"/>
      <name val="Arial"/>
      <family val="2"/>
    </font>
    <font>
      <sz val="11"/>
      <color theme="7"/>
      <name val="Arial"/>
      <family val="2"/>
    </font>
    <font>
      <sz val="9"/>
      <color theme="0"/>
      <name val="Arial"/>
      <family val="2"/>
    </font>
    <font>
      <sz val="9"/>
      <color indexed="8"/>
      <name val="Calibri"/>
      <family val="2"/>
      <scheme val="minor"/>
    </font>
    <font>
      <sz val="9"/>
      <color theme="5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theme="3"/>
      <name val="Arial"/>
      <family val="2"/>
    </font>
    <font>
      <b/>
      <sz val="18"/>
      <color theme="1"/>
      <name val="Arial"/>
      <family val="2"/>
    </font>
    <font>
      <sz val="8"/>
      <name val="+mn-cs"/>
      <family val="2"/>
    </font>
    <font>
      <sz val="8"/>
      <name val="Calibri"/>
      <family val="2"/>
    </font>
    <font>
      <sz val="14"/>
      <color theme="1"/>
      <name val="Arial"/>
      <family val="2"/>
    </font>
  </fonts>
  <fills count="2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0096D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mediumGray">
        <bgColor indexed="22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theme="1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thin"/>
      <bottom/>
    </border>
    <border>
      <left/>
      <right/>
      <top style="thin"/>
      <bottom/>
    </border>
    <border>
      <left/>
      <right style="thin"/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/>
      <right style="thin"/>
      <top style="hair">
        <color rgb="FFC0C0C0"/>
      </top>
      <bottom style="hair">
        <color rgb="FFC0C0C0"/>
      </bottom>
    </border>
    <border>
      <left/>
      <right style="thin"/>
      <top style="hair">
        <color rgb="FFC0C0C0"/>
      </top>
      <bottom style="thin"/>
    </border>
    <border>
      <left/>
      <right style="thin"/>
      <top style="thin"/>
      <bottom style="hair">
        <color rgb="FFC0C0C0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>
        <color rgb="FFB0B0B0"/>
      </left>
      <right style="thin">
        <color rgb="FFB0B0B0"/>
      </right>
      <top style="thin">
        <color rgb="FFB0B0B0"/>
      </top>
      <bottom/>
    </border>
    <border>
      <left style="thin"/>
      <right style="hair">
        <color rgb="FFA6A6A6"/>
      </right>
      <top style="thin"/>
      <bottom/>
    </border>
    <border>
      <left style="thin"/>
      <right style="hair">
        <color rgb="FFA6A6A6"/>
      </right>
      <top style="thin">
        <color rgb="FF000000"/>
      </top>
      <bottom/>
    </border>
    <border>
      <left style="thin"/>
      <right style="hair">
        <color rgb="FFA6A6A6"/>
      </right>
      <top style="thin">
        <color rgb="FF000000"/>
      </top>
      <bottom style="thin">
        <color rgb="FF000000"/>
      </bottom>
    </border>
    <border>
      <left style="thin"/>
      <right style="hair">
        <color rgb="FFA6A6A6"/>
      </right>
      <top/>
      <bottom style="thin">
        <color rgb="FF000000"/>
      </bottom>
    </border>
    <border>
      <left style="thin"/>
      <right style="hair">
        <color rgb="FFA6A6A6"/>
      </right>
      <top/>
      <bottom style="hair">
        <color rgb="FFC0C0C0"/>
      </bottom>
    </border>
    <border>
      <left style="thin"/>
      <right style="hair">
        <color rgb="FFA6A6A6"/>
      </right>
      <top style="hair">
        <color rgb="FFC0C0C0"/>
      </top>
      <bottom/>
    </border>
    <border>
      <left style="thin"/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/>
      <top style="thin">
        <color rgb="FF000000"/>
      </top>
      <bottom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 applyFill="0" applyBorder="0" applyProtection="0">
      <alignment horizontal="right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320">
    <xf numFmtId="0" fontId="0" fillId="0" borderId="0" xfId="0"/>
    <xf numFmtId="0" fontId="2" fillId="0" borderId="0" xfId="0" applyFont="1"/>
    <xf numFmtId="0" fontId="5" fillId="0" borderId="0" xfId="0" applyFont="1"/>
    <xf numFmtId="164" fontId="4" fillId="2" borderId="1" xfId="20" applyFont="1" applyFill="1" applyBorder="1" applyAlignment="1">
      <alignment horizontal="left"/>
    </xf>
    <xf numFmtId="0" fontId="3" fillId="2" borderId="1" xfId="20" applyNumberFormat="1" applyFont="1" applyFill="1" applyBorder="1" applyAlignment="1">
      <alignment horizontal="right"/>
    </xf>
    <xf numFmtId="3" fontId="3" fillId="0" borderId="1" xfId="21" applyNumberFormat="1" applyFont="1" applyFill="1" applyBorder="1" applyAlignment="1">
      <alignment/>
    </xf>
    <xf numFmtId="4" fontId="3" fillId="0" borderId="1" xfId="21" applyNumberFormat="1" applyFont="1" applyFill="1" applyBorder="1" applyAlignment="1">
      <alignment/>
    </xf>
    <xf numFmtId="165" fontId="3" fillId="0" borderId="1" xfId="21" applyNumberFormat="1" applyFont="1" applyFill="1" applyBorder="1" applyAlignment="1">
      <alignment/>
    </xf>
    <xf numFmtId="0" fontId="6" fillId="0" borderId="0" xfId="0" applyFont="1"/>
    <xf numFmtId="1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4" fontId="4" fillId="0" borderId="4" xfId="20" applyFont="1" applyFill="1" applyBorder="1" applyAlignment="1">
      <alignment horizontal="left"/>
    </xf>
    <xf numFmtId="164" fontId="4" fillId="0" borderId="1" xfId="20" applyFont="1" applyFill="1" applyBorder="1" applyAlignment="1">
      <alignment horizontal="left"/>
    </xf>
    <xf numFmtId="166" fontId="2" fillId="0" borderId="4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left"/>
    </xf>
    <xf numFmtId="0" fontId="4" fillId="0" borderId="0" xfId="22" applyNumberFormat="1" applyFont="1" applyFill="1" applyBorder="1" applyAlignment="1">
      <alignment horizontal="left" vertical="center"/>
    </xf>
    <xf numFmtId="0" fontId="3" fillId="0" borderId="0" xfId="22" applyNumberFormat="1" applyFont="1" applyFill="1" applyBorder="1" applyAlignment="1">
      <alignment vertical="center"/>
    </xf>
    <xf numFmtId="0" fontId="4" fillId="2" borderId="5" xfId="22" applyNumberFormat="1" applyFont="1" applyFill="1" applyBorder="1" applyAlignment="1">
      <alignment horizontal="center" vertical="center"/>
    </xf>
    <xf numFmtId="0" fontId="4" fillId="2" borderId="6" xfId="22" applyNumberFormat="1" applyFont="1" applyFill="1" applyBorder="1" applyAlignment="1">
      <alignment horizontal="center" vertical="center"/>
    </xf>
    <xf numFmtId="0" fontId="4" fillId="2" borderId="7" xfId="22" applyNumberFormat="1" applyFont="1" applyFill="1" applyBorder="1" applyAlignment="1">
      <alignment horizontal="center" vertical="center" wrapText="1"/>
    </xf>
    <xf numFmtId="0" fontId="4" fillId="2" borderId="5" xfId="22" applyNumberFormat="1" applyFont="1" applyFill="1" applyBorder="1" applyAlignment="1">
      <alignment horizontal="center" vertical="center" wrapText="1"/>
    </xf>
    <xf numFmtId="0" fontId="4" fillId="0" borderId="0" xfId="22" applyNumberFormat="1" applyFont="1" applyFill="1" applyBorder="1" applyAlignment="1">
      <alignment horizontal="center" vertical="center"/>
    </xf>
    <xf numFmtId="166" fontId="4" fillId="0" borderId="0" xfId="22" applyNumberFormat="1" applyFont="1" applyFill="1" applyBorder="1" applyAlignment="1">
      <alignment horizontal="left" vertical="center"/>
    </xf>
    <xf numFmtId="3" fontId="2" fillId="3" borderId="8" xfId="20" applyNumberFormat="1" applyFont="1" applyFill="1" applyBorder="1" applyAlignment="1">
      <alignment horizontal="right"/>
    </xf>
    <xf numFmtId="166" fontId="2" fillId="3" borderId="9" xfId="20" applyNumberFormat="1" applyFont="1" applyFill="1" applyBorder="1" applyAlignment="1">
      <alignment horizontal="right"/>
    </xf>
    <xf numFmtId="164" fontId="2" fillId="3" borderId="10" xfId="20" applyFont="1" applyFill="1" applyBorder="1" applyAlignment="1">
      <alignment horizontal="right"/>
    </xf>
    <xf numFmtId="164" fontId="2" fillId="3" borderId="9" xfId="20" applyFont="1" applyFill="1" applyBorder="1" applyAlignment="1">
      <alignment horizontal="right"/>
    </xf>
    <xf numFmtId="166" fontId="3" fillId="0" borderId="0" xfId="22" applyNumberFormat="1" applyFont="1" applyFill="1" applyBorder="1" applyAlignment="1">
      <alignment horizontal="left" vertical="center"/>
    </xf>
    <xf numFmtId="3" fontId="2" fillId="0" borderId="11" xfId="20" applyNumberFormat="1" applyFont="1" applyFill="1" applyBorder="1" applyAlignment="1">
      <alignment horizontal="right"/>
    </xf>
    <xf numFmtId="166" fontId="2" fillId="0" borderId="12" xfId="20" applyNumberFormat="1" applyFont="1" applyFill="1" applyBorder="1" applyAlignment="1">
      <alignment horizontal="right"/>
    </xf>
    <xf numFmtId="164" fontId="2" fillId="0" borderId="11" xfId="20" applyFont="1" applyFill="1" applyBorder="1" applyAlignment="1">
      <alignment horizontal="right"/>
    </xf>
    <xf numFmtId="164" fontId="2" fillId="0" borderId="12" xfId="20" applyFont="1" applyFill="1" applyBorder="1" applyAlignment="1">
      <alignment horizontal="right"/>
    </xf>
    <xf numFmtId="3" fontId="2" fillId="0" borderId="13" xfId="20" applyNumberFormat="1" applyFont="1" applyFill="1" applyBorder="1" applyAlignment="1">
      <alignment horizontal="right"/>
    </xf>
    <xf numFmtId="164" fontId="2" fillId="0" borderId="13" xfId="20" applyFont="1" applyFill="1" applyBorder="1" applyAlignment="1">
      <alignment horizontal="right"/>
    </xf>
    <xf numFmtId="164" fontId="2" fillId="0" borderId="14" xfId="20" applyFont="1" applyFill="1" applyBorder="1" applyAlignment="1">
      <alignment horizontal="right"/>
    </xf>
    <xf numFmtId="3" fontId="2" fillId="0" borderId="15" xfId="20" applyNumberFormat="1" applyFont="1" applyFill="1" applyBorder="1" applyAlignment="1">
      <alignment horizontal="right"/>
    </xf>
    <xf numFmtId="164" fontId="2" fillId="0" borderId="15" xfId="20" applyFont="1" applyFill="1" applyBorder="1" applyAlignment="1">
      <alignment horizontal="right"/>
    </xf>
    <xf numFmtId="2" fontId="3" fillId="0" borderId="0" xfId="22" applyFont="1" applyAlignment="1">
      <alignment/>
    </xf>
    <xf numFmtId="2" fontId="3" fillId="0" borderId="0" xfId="22" applyFont="1" applyBorder="1" applyAlignment="1">
      <alignment/>
    </xf>
    <xf numFmtId="0" fontId="3" fillId="0" borderId="0" xfId="22" applyNumberFormat="1" applyFont="1" applyFill="1" applyBorder="1" applyAlignment="1">
      <alignment horizontal="left" vertical="center"/>
    </xf>
    <xf numFmtId="0" fontId="3" fillId="0" borderId="0" xfId="22" applyNumberFormat="1" applyFont="1" applyFill="1" applyBorder="1" applyAlignment="1">
      <alignment horizontal="left"/>
    </xf>
    <xf numFmtId="0" fontId="7" fillId="0" borderId="0" xfId="22" applyNumberFormat="1" applyFont="1" applyFill="1" applyBorder="1" applyAlignment="1">
      <alignment/>
    </xf>
    <xf numFmtId="0" fontId="4" fillId="0" borderId="0" xfId="22" applyNumberFormat="1" applyFont="1" applyBorder="1" applyAlignment="1">
      <alignment vertical="center"/>
    </xf>
    <xf numFmtId="167" fontId="3" fillId="0" borderId="0" xfId="22" applyNumberFormat="1" applyFont="1" applyFill="1" applyBorder="1" applyAlignment="1">
      <alignment/>
    </xf>
    <xf numFmtId="0" fontId="3" fillId="0" borderId="0" xfId="22" applyNumberFormat="1" applyFont="1" applyFill="1" applyBorder="1" applyAlignment="1">
      <alignment/>
    </xf>
    <xf numFmtId="0" fontId="2" fillId="0" borderId="0" xfId="0" applyFont="1" applyFill="1"/>
    <xf numFmtId="0" fontId="3" fillId="4" borderId="16" xfId="22" applyNumberFormat="1" applyFont="1" applyFill="1" applyBorder="1" applyAlignment="1">
      <alignment/>
    </xf>
    <xf numFmtId="4" fontId="3" fillId="0" borderId="0" xfId="22" applyNumberFormat="1" applyFont="1" applyFill="1" applyBorder="1" applyAlignment="1">
      <alignment/>
    </xf>
    <xf numFmtId="0" fontId="2" fillId="0" borderId="0" xfId="24" applyFont="1" applyFill="1">
      <alignment/>
      <protection/>
    </xf>
    <xf numFmtId="0" fontId="2" fillId="0" borderId="0" xfId="24" applyFont="1" applyAlignment="1">
      <alignment horizontal="left"/>
      <protection/>
    </xf>
    <xf numFmtId="0" fontId="9" fillId="0" borderId="0" xfId="24" applyFont="1" applyAlignment="1">
      <alignment horizontal="left" vertical="center"/>
      <protection/>
    </xf>
    <xf numFmtId="0" fontId="2" fillId="0" borderId="0" xfId="24" applyFont="1">
      <alignment/>
      <protection/>
    </xf>
    <xf numFmtId="4" fontId="3" fillId="0" borderId="0" xfId="22" applyNumberFormat="1" applyFont="1" applyFill="1" applyBorder="1" applyAlignment="1">
      <alignment horizontal="right"/>
    </xf>
    <xf numFmtId="166" fontId="2" fillId="0" borderId="0" xfId="24" applyNumberFormat="1" applyFont="1" applyAlignment="1">
      <alignment horizontal="right"/>
      <protection/>
    </xf>
    <xf numFmtId="3" fontId="3" fillId="0" borderId="0" xfId="22" applyNumberFormat="1" applyFont="1" applyFill="1" applyBorder="1" applyAlignment="1">
      <alignment horizontal="right"/>
    </xf>
    <xf numFmtId="165" fontId="3" fillId="0" borderId="0" xfId="22" applyNumberFormat="1" applyFont="1" applyFill="1" applyBorder="1" applyAlignment="1">
      <alignment horizontal="right"/>
    </xf>
    <xf numFmtId="4" fontId="3" fillId="0" borderId="0" xfId="22" applyNumberFormat="1" applyFont="1" applyFill="1" applyBorder="1" applyAlignment="1">
      <alignment horizontal="left"/>
    </xf>
    <xf numFmtId="0" fontId="5" fillId="2" borderId="6" xfId="24" applyFont="1" applyFill="1" applyBorder="1" applyAlignment="1">
      <alignment horizontal="left" vertical="center"/>
      <protection/>
    </xf>
    <xf numFmtId="0" fontId="3" fillId="4" borderId="16" xfId="22" applyNumberFormat="1" applyFont="1" applyFill="1" applyBorder="1" applyAlignment="1">
      <alignment horizontal="left"/>
    </xf>
    <xf numFmtId="2" fontId="2" fillId="0" borderId="0" xfId="24" applyNumberFormat="1" applyFont="1" applyAlignment="1">
      <alignment horizontal="right"/>
      <protection/>
    </xf>
    <xf numFmtId="0" fontId="5" fillId="0" borderId="0" xfId="24" applyFont="1" applyAlignment="1">
      <alignment horizontal="left"/>
      <protection/>
    </xf>
    <xf numFmtId="0" fontId="6" fillId="0" borderId="0" xfId="24" applyFont="1" applyAlignment="1">
      <alignment horizontal="left"/>
      <protection/>
    </xf>
    <xf numFmtId="166" fontId="2" fillId="0" borderId="0" xfId="0" applyNumberFormat="1" applyFont="1"/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5" borderId="17" xfId="0" applyFont="1" applyFill="1" applyBorder="1" applyAlignment="1">
      <alignment horizontal="right" vertical="center"/>
    </xf>
    <xf numFmtId="0" fontId="10" fillId="5" borderId="17" xfId="0" applyFont="1" applyFill="1" applyBorder="1" applyAlignment="1">
      <alignment horizontal="left" vertical="center"/>
    </xf>
    <xf numFmtId="0" fontId="4" fillId="6" borderId="17" xfId="0" applyFont="1" applyFill="1" applyBorder="1" applyAlignment="1">
      <alignment horizontal="left" vertical="center"/>
    </xf>
    <xf numFmtId="0" fontId="4" fillId="7" borderId="17" xfId="0" applyFont="1" applyFill="1" applyBorder="1" applyAlignment="1">
      <alignment horizontal="left" vertical="center"/>
    </xf>
    <xf numFmtId="0" fontId="2" fillId="8" borderId="0" xfId="0" applyFont="1" applyFill="1"/>
    <xf numFmtId="166" fontId="2" fillId="8" borderId="0" xfId="0" applyNumberFormat="1" applyFont="1" applyFill="1"/>
    <xf numFmtId="0" fontId="3" fillId="0" borderId="0" xfId="0" applyNumberFormat="1" applyFont="1" applyFill="1" applyBorder="1" applyAlignment="1">
      <alignment/>
    </xf>
    <xf numFmtId="0" fontId="3" fillId="0" borderId="0" xfId="25" applyFont="1">
      <alignment/>
      <protection/>
    </xf>
    <xf numFmtId="0" fontId="3" fillId="4" borderId="16" xfId="0" applyNumberFormat="1" applyFont="1" applyFill="1" applyBorder="1" applyAlignment="1">
      <alignment/>
    </xf>
    <xf numFmtId="165" fontId="3" fillId="0" borderId="16" xfId="0" applyNumberFormat="1" applyFont="1" applyFill="1" applyBorder="1" applyAlignment="1">
      <alignment/>
    </xf>
    <xf numFmtId="0" fontId="2" fillId="9" borderId="0" xfId="0" applyFont="1" applyFill="1"/>
    <xf numFmtId="0" fontId="3" fillId="4" borderId="1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9" borderId="0" xfId="0" applyNumberFormat="1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2" fontId="3" fillId="0" borderId="1" xfId="22" applyFont="1" applyBorder="1" applyAlignment="1">
      <alignment/>
    </xf>
    <xf numFmtId="0" fontId="3" fillId="0" borderId="1" xfId="22" applyNumberFormat="1" applyFont="1" applyFill="1" applyBorder="1" applyAlignment="1">
      <alignment/>
    </xf>
    <xf numFmtId="166" fontId="3" fillId="0" borderId="1" xfId="22" applyNumberFormat="1" applyFont="1" applyBorder="1" applyAlignment="1">
      <alignment/>
    </xf>
    <xf numFmtId="166" fontId="3" fillId="0" borderId="16" xfId="27" applyNumberFormat="1" applyFont="1" applyFill="1" applyBorder="1" applyAlignment="1">
      <alignment/>
      <protection/>
    </xf>
    <xf numFmtId="1" fontId="3" fillId="0" borderId="0" xfId="0" applyNumberFormat="1" applyFont="1" applyFill="1" applyBorder="1" applyAlignment="1">
      <alignment horizontal="right" vertical="center" shrinkToFit="1"/>
    </xf>
    <xf numFmtId="3" fontId="2" fillId="0" borderId="0" xfId="0" applyNumberFormat="1" applyFont="1"/>
    <xf numFmtId="3" fontId="2" fillId="0" borderId="0" xfId="24" applyNumberFormat="1" applyFont="1" applyAlignment="1">
      <alignment horizontal="left"/>
      <protection/>
    </xf>
    <xf numFmtId="166" fontId="3" fillId="0" borderId="16" xfId="0" applyNumberFormat="1" applyFont="1" applyFill="1" applyBorder="1" applyAlignment="1">
      <alignment/>
    </xf>
    <xf numFmtId="2" fontId="5" fillId="8" borderId="0" xfId="24" applyNumberFormat="1" applyFont="1" applyFill="1" applyAlignment="1">
      <alignment horizontal="left"/>
      <protection/>
    </xf>
    <xf numFmtId="2" fontId="2" fillId="8" borderId="0" xfId="24" applyNumberFormat="1" applyFont="1" applyFill="1">
      <alignment/>
      <protection/>
    </xf>
    <xf numFmtId="2" fontId="2" fillId="8" borderId="0" xfId="24" applyNumberFormat="1" applyFont="1" applyFill="1" applyBorder="1">
      <alignment/>
      <protection/>
    </xf>
    <xf numFmtId="0" fontId="3" fillId="0" borderId="0" xfId="28" applyNumberFormat="1" applyFont="1" applyFill="1" applyBorder="1" applyAlignment="1">
      <alignment/>
      <protection/>
    </xf>
    <xf numFmtId="0" fontId="3" fillId="0" borderId="0" xfId="28" applyFont="1">
      <alignment/>
      <protection/>
    </xf>
    <xf numFmtId="0" fontId="3" fillId="4" borderId="0" xfId="28" applyNumberFormat="1" applyFont="1" applyFill="1" applyBorder="1" applyAlignment="1">
      <alignment/>
      <protection/>
    </xf>
    <xf numFmtId="4" fontId="3" fillId="0" borderId="0" xfId="28" applyNumberFormat="1" applyFont="1" applyFill="1" applyBorder="1" applyAlignment="1">
      <alignment/>
      <protection/>
    </xf>
    <xf numFmtId="0" fontId="4" fillId="0" borderId="0" xfId="28" applyFont="1" applyAlignment="1">
      <alignment horizontal="left"/>
      <protection/>
    </xf>
    <xf numFmtId="0" fontId="3" fillId="0" borderId="0" xfId="28" applyFont="1" applyAlignment="1">
      <alignment horizontal="left"/>
      <protection/>
    </xf>
    <xf numFmtId="1" fontId="3" fillId="0" borderId="0" xfId="28" applyNumberFormat="1" applyFont="1" applyFill="1" applyBorder="1" applyAlignment="1">
      <alignment/>
      <protection/>
    </xf>
    <xf numFmtId="0" fontId="3" fillId="0" borderId="0" xfId="28" applyFont="1" applyAlignment="1">
      <alignment wrapText="1"/>
      <protection/>
    </xf>
    <xf numFmtId="0" fontId="3" fillId="0" borderId="0" xfId="23" applyNumberFormat="1" applyFont="1" applyFill="1" applyBorder="1" applyAlignment="1">
      <alignment/>
      <protection/>
    </xf>
    <xf numFmtId="0" fontId="3" fillId="0" borderId="0" xfId="23" applyFont="1">
      <alignment/>
      <protection/>
    </xf>
    <xf numFmtId="0" fontId="3" fillId="0" borderId="0" xfId="29" applyFont="1">
      <alignment/>
      <protection/>
    </xf>
    <xf numFmtId="4" fontId="3" fillId="0" borderId="0" xfId="23" applyNumberFormat="1" applyFont="1">
      <alignment/>
      <protection/>
    </xf>
    <xf numFmtId="0" fontId="4" fillId="0" borderId="0" xfId="29" applyFont="1" applyAlignment="1">
      <alignment horizontal="left"/>
      <protection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10" borderId="0" xfId="0" applyFill="1"/>
    <xf numFmtId="0" fontId="1" fillId="0" borderId="0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0" fontId="1" fillId="4" borderId="16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168" fontId="1" fillId="0" borderId="16" xfId="0" applyNumberFormat="1" applyFont="1" applyFill="1" applyBorder="1" applyAlignment="1">
      <alignment/>
    </xf>
    <xf numFmtId="0" fontId="1" fillId="11" borderId="16" xfId="0" applyNumberFormat="1" applyFont="1" applyFill="1" applyBorder="1" applyAlignment="1">
      <alignment/>
    </xf>
    <xf numFmtId="0" fontId="1" fillId="4" borderId="18" xfId="0" applyNumberFormat="1" applyFont="1" applyFill="1" applyBorder="1" applyAlignment="1">
      <alignment/>
    </xf>
    <xf numFmtId="168" fontId="1" fillId="0" borderId="18" xfId="0" applyNumberFormat="1" applyFont="1" applyFill="1" applyBorder="1" applyAlignment="1">
      <alignment/>
    </xf>
    <xf numFmtId="0" fontId="2" fillId="12" borderId="1" xfId="0" applyFont="1" applyFill="1" applyBorder="1"/>
    <xf numFmtId="168" fontId="2" fillId="0" borderId="1" xfId="0" applyNumberFormat="1" applyFont="1" applyBorder="1"/>
    <xf numFmtId="0" fontId="1" fillId="9" borderId="0" xfId="0" applyNumberFormat="1" applyFont="1" applyFill="1" applyBorder="1" applyAlignment="1">
      <alignment/>
    </xf>
    <xf numFmtId="0" fontId="0" fillId="9" borderId="0" xfId="0" applyFill="1"/>
    <xf numFmtId="0" fontId="3" fillId="9" borderId="0" xfId="23" applyFont="1" applyFill="1">
      <alignment/>
      <protection/>
    </xf>
    <xf numFmtId="0" fontId="4" fillId="9" borderId="0" xfId="23" applyFont="1" applyFill="1">
      <alignment/>
      <protection/>
    </xf>
    <xf numFmtId="2" fontId="3" fillId="0" borderId="0" xfId="23" applyNumberFormat="1" applyFont="1">
      <alignment/>
      <protection/>
    </xf>
    <xf numFmtId="0" fontId="3" fillId="13" borderId="1" xfId="23" applyNumberFormat="1" applyFont="1" applyFill="1" applyBorder="1" applyAlignment="1">
      <alignment/>
      <protection/>
    </xf>
    <xf numFmtId="0" fontId="3" fillId="4" borderId="1" xfId="23" applyNumberFormat="1" applyFont="1" applyFill="1" applyBorder="1" applyAlignment="1">
      <alignment/>
      <protection/>
    </xf>
    <xf numFmtId="165" fontId="3" fillId="0" borderId="1" xfId="23" applyNumberFormat="1" applyFont="1" applyFill="1" applyBorder="1" applyAlignment="1">
      <alignment/>
      <protection/>
    </xf>
    <xf numFmtId="166" fontId="3" fillId="13" borderId="1" xfId="23" applyNumberFormat="1" applyFont="1" applyFill="1" applyBorder="1">
      <alignment/>
      <protection/>
    </xf>
    <xf numFmtId="166" fontId="3" fillId="0" borderId="1" xfId="23" applyNumberFormat="1" applyFont="1" applyFill="1" applyBorder="1">
      <alignment/>
      <protection/>
    </xf>
    <xf numFmtId="166" fontId="3" fillId="0" borderId="1" xfId="29" applyNumberFormat="1" applyFont="1" applyFill="1" applyBorder="1">
      <alignment/>
      <protection/>
    </xf>
    <xf numFmtId="168" fontId="3" fillId="0" borderId="1" xfId="23" applyNumberFormat="1" applyFont="1" applyFill="1" applyBorder="1" applyAlignment="1">
      <alignment/>
      <protection/>
    </xf>
    <xf numFmtId="4" fontId="1" fillId="11" borderId="16" xfId="0" applyNumberFormat="1" applyFont="1" applyFill="1" applyBorder="1" applyAlignment="1">
      <alignment/>
    </xf>
    <xf numFmtId="164" fontId="2" fillId="0" borderId="19" xfId="20" applyFont="1" applyFill="1" applyBorder="1" applyAlignment="1">
      <alignment horizontal="right"/>
    </xf>
    <xf numFmtId="0" fontId="4" fillId="2" borderId="6" xfId="22" applyNumberFormat="1" applyFont="1" applyFill="1" applyBorder="1" applyAlignment="1">
      <alignment horizontal="center" vertical="center" wrapText="1"/>
    </xf>
    <xf numFmtId="169" fontId="3" fillId="0" borderId="0" xfId="0" applyNumberFormat="1" applyFont="1" applyFill="1" applyAlignment="1">
      <alignment horizontal="right" vertical="center" shrinkToFit="1"/>
    </xf>
    <xf numFmtId="4" fontId="2" fillId="0" borderId="0" xfId="0" applyNumberFormat="1" applyFont="1" applyFill="1"/>
    <xf numFmtId="2" fontId="2" fillId="0" borderId="0" xfId="24" applyNumberFormat="1" applyFont="1" applyFill="1" applyAlignment="1">
      <alignment horizontal="right"/>
      <protection/>
    </xf>
    <xf numFmtId="2" fontId="2" fillId="0" borderId="0" xfId="24" applyNumberFormat="1" applyFont="1">
      <alignment/>
      <protection/>
    </xf>
    <xf numFmtId="0" fontId="13" fillId="0" borderId="0" xfId="22" applyNumberFormat="1" applyFont="1" applyFill="1" applyBorder="1" applyAlignment="1">
      <alignment horizontal="left"/>
    </xf>
    <xf numFmtId="0" fontId="4" fillId="2" borderId="20" xfId="22" applyNumberFormat="1" applyFont="1" applyFill="1" applyBorder="1" applyAlignment="1">
      <alignment horizontal="center" vertical="center"/>
    </xf>
    <xf numFmtId="0" fontId="4" fillId="2" borderId="21" xfId="22" applyNumberFormat="1" applyFont="1" applyFill="1" applyBorder="1" applyAlignment="1">
      <alignment horizontal="center" vertical="center" wrapText="1"/>
    </xf>
    <xf numFmtId="0" fontId="4" fillId="2" borderId="21" xfId="22" applyNumberFormat="1" applyFont="1" applyFill="1" applyBorder="1" applyAlignment="1">
      <alignment horizontal="center" vertical="center"/>
    </xf>
    <xf numFmtId="4" fontId="3" fillId="3" borderId="9" xfId="20" applyNumberFormat="1" applyFont="1" applyFill="1" applyBorder="1" applyAlignment="1">
      <alignment horizontal="right"/>
    </xf>
    <xf numFmtId="4" fontId="3" fillId="0" borderId="0" xfId="22" applyNumberFormat="1" applyFont="1" applyFill="1" applyBorder="1" applyAlignment="1">
      <alignment vertical="center"/>
    </xf>
    <xf numFmtId="4" fontId="3" fillId="0" borderId="12" xfId="20" applyNumberFormat="1" applyFont="1" applyFill="1" applyBorder="1" applyAlignment="1">
      <alignment horizontal="right"/>
    </xf>
    <xf numFmtId="4" fontId="3" fillId="0" borderId="14" xfId="20" applyNumberFormat="1" applyFont="1" applyFill="1" applyBorder="1" applyAlignment="1">
      <alignment horizontal="right"/>
    </xf>
    <xf numFmtId="4" fontId="3" fillId="0" borderId="19" xfId="20" applyNumberFormat="1" applyFont="1" applyFill="1" applyBorder="1" applyAlignment="1">
      <alignment horizontal="right"/>
    </xf>
    <xf numFmtId="3" fontId="3" fillId="0" borderId="0" xfId="22" applyNumberFormat="1" applyFont="1" applyFill="1" applyBorder="1" applyAlignment="1">
      <alignment vertical="center"/>
    </xf>
    <xf numFmtId="170" fontId="3" fillId="0" borderId="0" xfId="22" applyNumberFormat="1" applyFont="1" applyFill="1" applyBorder="1" applyAlignment="1">
      <alignment vertical="center"/>
    </xf>
    <xf numFmtId="0" fontId="3" fillId="14" borderId="16" xfId="22" applyNumberFormat="1" applyFont="1" applyFill="1" applyBorder="1" applyAlignment="1">
      <alignment horizontal="center"/>
    </xf>
    <xf numFmtId="0" fontId="3" fillId="0" borderId="16" xfId="22" applyNumberFormat="1" applyFont="1" applyFill="1" applyBorder="1" applyAlignment="1">
      <alignment/>
    </xf>
    <xf numFmtId="0" fontId="3" fillId="14" borderId="16" xfId="22" applyNumberFormat="1" applyFont="1" applyFill="1" applyBorder="1" applyAlignment="1">
      <alignment/>
    </xf>
    <xf numFmtId="2" fontId="3" fillId="0" borderId="16" xfId="22" applyNumberFormat="1" applyFont="1" applyFill="1" applyBorder="1" applyAlignment="1">
      <alignment/>
    </xf>
    <xf numFmtId="0" fontId="4" fillId="2" borderId="22" xfId="22" applyNumberFormat="1" applyFont="1" applyFill="1" applyBorder="1" applyAlignment="1">
      <alignment vertical="center" wrapText="1"/>
    </xf>
    <xf numFmtId="164" fontId="2" fillId="3" borderId="23" xfId="20" applyFont="1" applyFill="1" applyBorder="1" applyAlignment="1">
      <alignment/>
    </xf>
    <xf numFmtId="164" fontId="2" fillId="0" borderId="24" xfId="20" applyFont="1" applyFill="1" applyBorder="1" applyAlignment="1">
      <alignment/>
    </xf>
    <xf numFmtId="164" fontId="2" fillId="0" borderId="25" xfId="20" applyFont="1" applyFill="1" applyBorder="1" applyAlignment="1">
      <alignment/>
    </xf>
    <xf numFmtId="0" fontId="0" fillId="15" borderId="0" xfId="0" applyFill="1"/>
    <xf numFmtId="166" fontId="0" fillId="0" borderId="0" xfId="0" applyNumberFormat="1"/>
    <xf numFmtId="0" fontId="0" fillId="12" borderId="0" xfId="0" applyFill="1"/>
    <xf numFmtId="166" fontId="0" fillId="12" borderId="0" xfId="0" applyNumberFormat="1" applyFill="1"/>
    <xf numFmtId="0" fontId="0" fillId="16" borderId="0" xfId="0" applyFill="1"/>
    <xf numFmtId="166" fontId="0" fillId="16" borderId="0" xfId="0" applyNumberFormat="1" applyFill="1"/>
    <xf numFmtId="0" fontId="0" fillId="17" borderId="0" xfId="0" applyFill="1"/>
    <xf numFmtId="166" fontId="0" fillId="17" borderId="0" xfId="0" applyNumberFormat="1" applyFill="1"/>
    <xf numFmtId="166" fontId="3" fillId="0" borderId="0" xfId="22" applyNumberFormat="1" applyFont="1" applyFill="1" applyBorder="1" applyAlignment="1">
      <alignment horizontal="right" vertical="center"/>
    </xf>
    <xf numFmtId="164" fontId="2" fillId="0" borderId="26" xfId="20" applyFont="1" applyFill="1" applyBorder="1" applyAlignment="1">
      <alignment/>
    </xf>
    <xf numFmtId="166" fontId="2" fillId="0" borderId="27" xfId="20" applyNumberFormat="1" applyFont="1" applyFill="1" applyBorder="1" applyAlignment="1">
      <alignment horizontal="right"/>
    </xf>
    <xf numFmtId="0" fontId="0" fillId="0" borderId="0" xfId="0" applyFill="1"/>
    <xf numFmtId="0" fontId="3" fillId="8" borderId="0" xfId="30" applyFont="1" applyFill="1" applyBorder="1">
      <alignment/>
      <protection/>
    </xf>
    <xf numFmtId="0" fontId="4" fillId="18" borderId="0" xfId="30" applyFont="1" applyFill="1">
      <alignment/>
      <protection/>
    </xf>
    <xf numFmtId="0" fontId="3" fillId="8" borderId="0" xfId="30" applyFont="1" applyFill="1">
      <alignment/>
      <protection/>
    </xf>
    <xf numFmtId="0" fontId="3" fillId="0" borderId="0" xfId="30" applyFont="1">
      <alignment/>
      <protection/>
    </xf>
    <xf numFmtId="0" fontId="4" fillId="18" borderId="0" xfId="30" applyFont="1" applyFill="1" applyAlignment="1">
      <alignment horizontal="left"/>
      <protection/>
    </xf>
    <xf numFmtId="0" fontId="3" fillId="0" borderId="0" xfId="30" applyFont="1" applyAlignment="1">
      <alignment horizontal="left"/>
      <protection/>
    </xf>
    <xf numFmtId="0" fontId="3" fillId="0" borderId="0" xfId="30" applyFont="1" applyBorder="1">
      <alignment/>
      <protection/>
    </xf>
    <xf numFmtId="0" fontId="3" fillId="4" borderId="16" xfId="22" applyNumberFormat="1" applyFont="1" applyFill="1" applyBorder="1" applyAlignment="1">
      <alignment horizontal="left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2" fillId="2" borderId="28" xfId="0" applyFont="1" applyFill="1" applyBorder="1"/>
    <xf numFmtId="0" fontId="2" fillId="2" borderId="21" xfId="0" applyFont="1" applyFill="1" applyBorder="1"/>
    <xf numFmtId="0" fontId="5" fillId="2" borderId="21" xfId="0" applyFont="1" applyFill="1" applyBorder="1"/>
    <xf numFmtId="0" fontId="2" fillId="2" borderId="29" xfId="0" applyFont="1" applyFill="1" applyBorder="1"/>
    <xf numFmtId="0" fontId="2" fillId="2" borderId="30" xfId="0" applyFont="1" applyFill="1" applyBorder="1"/>
    <xf numFmtId="0" fontId="2" fillId="2" borderId="0" xfId="0" applyFont="1" applyFill="1" applyBorder="1"/>
    <xf numFmtId="0" fontId="5" fillId="2" borderId="0" xfId="0" applyFont="1" applyFill="1" applyBorder="1"/>
    <xf numFmtId="0" fontId="5" fillId="2" borderId="31" xfId="0" applyFont="1" applyFill="1" applyBorder="1"/>
    <xf numFmtId="0" fontId="2" fillId="2" borderId="30" xfId="0" applyFont="1" applyFill="1" applyBorder="1" applyAlignment="1">
      <alignment horizontal="center"/>
    </xf>
    <xf numFmtId="2" fontId="2" fillId="2" borderId="0" xfId="0" applyNumberFormat="1" applyFont="1" applyFill="1" applyBorder="1"/>
    <xf numFmtId="2" fontId="2" fillId="2" borderId="31" xfId="0" applyNumberFormat="1" applyFont="1" applyFill="1" applyBorder="1"/>
    <xf numFmtId="0" fontId="2" fillId="2" borderId="32" xfId="0" applyFont="1" applyFill="1" applyBorder="1" applyAlignment="1">
      <alignment horizontal="center"/>
    </xf>
    <xf numFmtId="0" fontId="2" fillId="2" borderId="27" xfId="0" applyFont="1" applyFill="1" applyBorder="1"/>
    <xf numFmtId="2" fontId="2" fillId="2" borderId="27" xfId="0" applyNumberFormat="1" applyFont="1" applyFill="1" applyBorder="1"/>
    <xf numFmtId="2" fontId="2" fillId="2" borderId="23" xfId="0" applyNumberFormat="1" applyFont="1" applyFill="1" applyBorder="1"/>
    <xf numFmtId="0" fontId="2" fillId="2" borderId="32" xfId="0" applyFont="1" applyFill="1" applyBorder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5" borderId="17" xfId="0" applyFont="1" applyFill="1" applyBorder="1" applyAlignment="1">
      <alignment horizontal="right" vertical="center"/>
    </xf>
    <xf numFmtId="0" fontId="10" fillId="5" borderId="17" xfId="0" applyFont="1" applyFill="1" applyBorder="1" applyAlignment="1">
      <alignment horizontal="left" vertical="center"/>
    </xf>
    <xf numFmtId="0" fontId="4" fillId="6" borderId="17" xfId="0" applyFont="1" applyFill="1" applyBorder="1" applyAlignment="1">
      <alignment horizontal="left" vertical="center"/>
    </xf>
    <xf numFmtId="0" fontId="4" fillId="7" borderId="17" xfId="0" applyFont="1" applyFill="1" applyBorder="1" applyAlignment="1">
      <alignment horizontal="left" vertical="center"/>
    </xf>
    <xf numFmtId="169" fontId="3" fillId="0" borderId="0" xfId="0" applyNumberFormat="1" applyFont="1" applyAlignment="1">
      <alignment horizontal="right" vertical="center" shrinkToFit="1"/>
    </xf>
    <xf numFmtId="165" fontId="3" fillId="0" borderId="0" xfId="0" applyNumberFormat="1" applyFont="1" applyAlignment="1">
      <alignment horizontal="right" vertical="center" shrinkToFit="1"/>
    </xf>
    <xf numFmtId="169" fontId="3" fillId="19" borderId="0" xfId="0" applyNumberFormat="1" applyFont="1" applyFill="1" applyAlignment="1">
      <alignment horizontal="right" vertical="center" shrinkToFit="1"/>
    </xf>
    <xf numFmtId="165" fontId="3" fillId="19" borderId="0" xfId="0" applyNumberFormat="1" applyFont="1" applyFill="1" applyAlignment="1">
      <alignment horizontal="right" vertical="center" shrinkToFit="1"/>
    </xf>
    <xf numFmtId="166" fontId="3" fillId="0" borderId="1" xfId="22" applyNumberFormat="1" applyFont="1" applyBorder="1" applyAlignment="1">
      <alignment/>
    </xf>
    <xf numFmtId="166" fontId="3" fillId="0" borderId="16" xfId="0" applyNumberFormat="1" applyFont="1" applyFill="1" applyBorder="1" applyAlignment="1">
      <alignment/>
    </xf>
    <xf numFmtId="166" fontId="3" fillId="0" borderId="16" xfId="27" applyNumberFormat="1" applyFont="1" applyFill="1" applyBorder="1" applyAlignment="1">
      <alignment/>
      <protection/>
    </xf>
    <xf numFmtId="0" fontId="4" fillId="6" borderId="33" xfId="0" applyFont="1" applyFill="1" applyBorder="1" applyAlignment="1">
      <alignment horizontal="left" vertical="center"/>
    </xf>
    <xf numFmtId="2" fontId="3" fillId="0" borderId="1" xfId="22" applyFont="1" applyBorder="1" applyAlignment="1">
      <alignment/>
    </xf>
    <xf numFmtId="169" fontId="3" fillId="19" borderId="1" xfId="0" applyNumberFormat="1" applyFont="1" applyFill="1" applyBorder="1" applyAlignment="1">
      <alignment horizontal="right" vertical="center" shrinkToFit="1"/>
    </xf>
    <xf numFmtId="168" fontId="3" fillId="19" borderId="1" xfId="0" applyNumberFormat="1" applyFont="1" applyFill="1" applyBorder="1" applyAlignment="1">
      <alignment horizontal="right" vertical="center" shrinkToFit="1"/>
    </xf>
    <xf numFmtId="166" fontId="2" fillId="0" borderId="1" xfId="0" applyNumberFormat="1" applyFont="1" applyBorder="1"/>
    <xf numFmtId="4" fontId="3" fillId="0" borderId="18" xfId="0" applyNumberFormat="1" applyFont="1" applyFill="1" applyBorder="1" applyAlignment="1">
      <alignment/>
    </xf>
    <xf numFmtId="165" fontId="3" fillId="0" borderId="18" xfId="0" applyNumberFormat="1" applyFont="1" applyFill="1" applyBorder="1" applyAlignment="1">
      <alignment/>
    </xf>
    <xf numFmtId="0" fontId="2" fillId="0" borderId="1" xfId="0" applyFont="1" applyBorder="1"/>
    <xf numFmtId="0" fontId="4" fillId="7" borderId="1" xfId="0" applyFont="1" applyFill="1" applyBorder="1" applyAlignment="1">
      <alignment horizontal="left" vertical="center"/>
    </xf>
    <xf numFmtId="3" fontId="3" fillId="0" borderId="0" xfId="22" applyNumberFormat="1" applyFont="1" applyAlignment="1">
      <alignment/>
    </xf>
    <xf numFmtId="0" fontId="3" fillId="4" borderId="16" xfId="22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6" fontId="16" fillId="0" borderId="4" xfId="0" applyNumberFormat="1" applyFont="1" applyFill="1" applyBorder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166" fontId="2" fillId="0" borderId="0" xfId="24" applyNumberFormat="1" applyFont="1" applyAlignment="1">
      <alignment horizontal="left"/>
      <protection/>
    </xf>
    <xf numFmtId="166" fontId="2" fillId="0" borderId="0" xfId="24" applyNumberFormat="1" applyFont="1">
      <alignment/>
      <protection/>
    </xf>
    <xf numFmtId="0" fontId="2" fillId="0" borderId="0" xfId="24" applyFont="1" applyAlignment="1">
      <alignment horizontal="right"/>
      <protection/>
    </xf>
    <xf numFmtId="0" fontId="4" fillId="2" borderId="34" xfId="22" applyNumberFormat="1" applyFont="1" applyFill="1" applyBorder="1" applyAlignment="1">
      <alignment horizontal="center" vertical="center"/>
    </xf>
    <xf numFmtId="0" fontId="4" fillId="2" borderId="35" xfId="22" applyNumberFormat="1" applyFont="1" applyFill="1" applyBorder="1" applyAlignment="1">
      <alignment vertical="center"/>
    </xf>
    <xf numFmtId="0" fontId="4" fillId="2" borderId="36" xfId="22" applyNumberFormat="1" applyFont="1" applyFill="1" applyBorder="1" applyAlignment="1">
      <alignment horizontal="center" vertical="center"/>
    </xf>
    <xf numFmtId="0" fontId="4" fillId="3" borderId="37" xfId="22" applyNumberFormat="1" applyFont="1" applyFill="1" applyBorder="1" applyAlignment="1">
      <alignment horizontal="left" vertical="center"/>
    </xf>
    <xf numFmtId="0" fontId="4" fillId="0" borderId="38" xfId="22" applyNumberFormat="1" applyFont="1" applyFill="1" applyBorder="1" applyAlignment="1">
      <alignment horizontal="left" vertical="center"/>
    </xf>
    <xf numFmtId="0" fontId="4" fillId="0" borderId="39" xfId="22" applyNumberFormat="1" applyFont="1" applyFill="1" applyBorder="1" applyAlignment="1">
      <alignment horizontal="left" vertical="center"/>
    </xf>
    <xf numFmtId="0" fontId="4" fillId="0" borderId="40" xfId="22" applyNumberFormat="1" applyFont="1" applyFill="1" applyBorder="1" applyAlignment="1">
      <alignment horizontal="left" vertical="center"/>
    </xf>
    <xf numFmtId="0" fontId="13" fillId="0" borderId="0" xfId="22" applyNumberFormat="1" applyFont="1" applyFill="1" applyBorder="1" applyAlignment="1">
      <alignment horizontal="left" indent="1"/>
    </xf>
    <xf numFmtId="0" fontId="4" fillId="2" borderId="41" xfId="22" applyNumberFormat="1" applyFont="1" applyFill="1" applyBorder="1" applyAlignment="1">
      <alignment horizontal="center" vertical="center" wrapText="1"/>
    </xf>
    <xf numFmtId="0" fontId="4" fillId="2" borderId="42" xfId="22" applyNumberFormat="1" applyFont="1" applyFill="1" applyBorder="1" applyAlignment="1">
      <alignment horizontal="center" vertical="center" wrapText="1"/>
    </xf>
    <xf numFmtId="0" fontId="4" fillId="2" borderId="43" xfId="22" applyNumberFormat="1" applyFont="1" applyFill="1" applyBorder="1" applyAlignment="1">
      <alignment horizontal="center" vertical="center" wrapText="1"/>
    </xf>
    <xf numFmtId="0" fontId="4" fillId="2" borderId="5" xfId="22" applyNumberFormat="1" applyFont="1" applyFill="1" applyBorder="1" applyAlignment="1">
      <alignment horizontal="center" vertical="center"/>
    </xf>
    <xf numFmtId="0" fontId="4" fillId="2" borderId="6" xfId="22" applyNumberFormat="1" applyFont="1" applyFill="1" applyBorder="1" applyAlignment="1">
      <alignment horizontal="center" vertical="center"/>
    </xf>
    <xf numFmtId="0" fontId="4" fillId="2" borderId="7" xfId="22" applyNumberFormat="1" applyFont="1" applyFill="1" applyBorder="1" applyAlignment="1">
      <alignment horizontal="center" vertical="center"/>
    </xf>
    <xf numFmtId="0" fontId="4" fillId="2" borderId="44" xfId="22" applyNumberFormat="1" applyFont="1" applyFill="1" applyBorder="1" applyAlignment="1">
      <alignment horizontal="center" vertical="center"/>
    </xf>
    <xf numFmtId="0" fontId="4" fillId="2" borderId="45" xfId="22" applyNumberFormat="1" applyFont="1" applyFill="1" applyBorder="1" applyAlignment="1">
      <alignment horizontal="center" vertical="center"/>
    </xf>
    <xf numFmtId="0" fontId="4" fillId="2" borderId="46" xfId="22" applyNumberFormat="1" applyFont="1" applyFill="1" applyBorder="1" applyAlignment="1">
      <alignment horizontal="center" vertical="center"/>
    </xf>
    <xf numFmtId="2" fontId="0" fillId="20" borderId="0" xfId="0" applyNumberFormat="1" applyFill="1"/>
    <xf numFmtId="2" fontId="0" fillId="21" borderId="0" xfId="0" applyNumberFormat="1" applyFill="1"/>
    <xf numFmtId="0" fontId="2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2" fontId="2" fillId="0" borderId="0" xfId="0" applyNumberFormat="1" applyFont="1" applyFill="1" applyBorder="1"/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right" vertical="center" shrinkToFit="1"/>
    </xf>
    <xf numFmtId="166" fontId="2" fillId="0" borderId="0" xfId="0" applyNumberFormat="1" applyFont="1" applyFill="1" applyBorder="1"/>
    <xf numFmtId="0" fontId="2" fillId="0" borderId="28" xfId="0" applyFont="1" applyFill="1" applyBorder="1"/>
    <xf numFmtId="0" fontId="2" fillId="0" borderId="21" xfId="0" applyFont="1" applyFill="1" applyBorder="1"/>
    <xf numFmtId="0" fontId="2" fillId="0" borderId="29" xfId="0" applyFont="1" applyFill="1" applyBorder="1"/>
    <xf numFmtId="0" fontId="2" fillId="0" borderId="30" xfId="0" applyFont="1" applyFill="1" applyBorder="1"/>
    <xf numFmtId="0" fontId="2" fillId="0" borderId="31" xfId="0" applyFont="1" applyFill="1" applyBorder="1"/>
    <xf numFmtId="2" fontId="2" fillId="0" borderId="31" xfId="0" applyNumberFormat="1" applyFont="1" applyFill="1" applyBorder="1"/>
    <xf numFmtId="0" fontId="2" fillId="0" borderId="32" xfId="0" applyFont="1" applyFill="1" applyBorder="1"/>
    <xf numFmtId="2" fontId="2" fillId="0" borderId="27" xfId="0" applyNumberFormat="1" applyFont="1" applyFill="1" applyBorder="1"/>
    <xf numFmtId="2" fontId="2" fillId="0" borderId="23" xfId="0" applyNumberFormat="1" applyFont="1" applyFill="1" applyBorder="1"/>
    <xf numFmtId="1" fontId="5" fillId="0" borderId="31" xfId="0" applyNumberFormat="1" applyFont="1" applyFill="1" applyBorder="1"/>
    <xf numFmtId="49" fontId="3" fillId="4" borderId="16" xfId="0" applyNumberFormat="1" applyFont="1" applyFill="1" applyBorder="1" applyAlignment="1">
      <alignment horizontal="center"/>
    </xf>
    <xf numFmtId="0" fontId="3" fillId="4" borderId="16" xfId="0" applyNumberFormat="1" applyFont="1" applyFill="1" applyBorder="1" applyAlignment="1">
      <alignment horizontal="center"/>
    </xf>
    <xf numFmtId="0" fontId="3" fillId="4" borderId="16" xfId="22" applyNumberFormat="1" applyFont="1" applyFill="1" applyBorder="1" applyAlignment="1">
      <alignment horizontal="center"/>
    </xf>
    <xf numFmtId="0" fontId="3" fillId="4" borderId="16" xfId="22" applyNumberFormat="1" applyFont="1" applyFill="1" applyBorder="1" applyAlignment="1">
      <alignment horizontal="center"/>
    </xf>
    <xf numFmtId="166" fontId="3" fillId="0" borderId="1" xfId="23" applyNumberFormat="1" applyFont="1" applyFill="1" applyBorder="1" applyAlignment="1">
      <alignment/>
      <protection/>
    </xf>
    <xf numFmtId="166" fontId="3" fillId="19" borderId="1" xfId="23" applyNumberFormat="1" applyFont="1" applyFill="1" applyBorder="1" applyAlignment="1">
      <alignment horizontal="right" vertical="center" shrinkToFit="1"/>
      <protection/>
    </xf>
    <xf numFmtId="0" fontId="3" fillId="13" borderId="1" xfId="23" applyNumberFormat="1" applyFont="1" applyFill="1" applyBorder="1" applyAlignment="1">
      <alignment/>
      <protection/>
    </xf>
    <xf numFmtId="0" fontId="3" fillId="4" borderId="1" xfId="23" applyNumberFormat="1" applyFont="1" applyFill="1" applyBorder="1" applyAlignment="1">
      <alignment horizontal="center"/>
      <protection/>
    </xf>
    <xf numFmtId="0" fontId="3" fillId="4" borderId="1" xfId="23" applyNumberFormat="1" applyFont="1" applyFill="1" applyBorder="1" applyAlignment="1">
      <alignment horizontal="center"/>
      <protection/>
    </xf>
    <xf numFmtId="166" fontId="3" fillId="0" borderId="1" xfId="23" applyNumberFormat="1" applyFont="1" applyFill="1" applyBorder="1" applyAlignment="1">
      <alignment/>
      <protection/>
    </xf>
    <xf numFmtId="166" fontId="3" fillId="0" borderId="1" xfId="29" applyNumberFormat="1" applyFont="1" applyBorder="1">
      <alignment/>
      <protection/>
    </xf>
    <xf numFmtId="0" fontId="10" fillId="5" borderId="0" xfId="0" applyFont="1" applyFill="1" applyBorder="1" applyAlignment="1">
      <alignment horizontal="right" vertical="center"/>
    </xf>
    <xf numFmtId="0" fontId="10" fillId="5" borderId="0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0" fillId="10" borderId="0" xfId="0" applyFill="1" applyBorder="1"/>
    <xf numFmtId="0" fontId="4" fillId="7" borderId="0" xfId="0" applyFont="1" applyFill="1" applyBorder="1" applyAlignment="1">
      <alignment horizontal="left" vertical="center"/>
    </xf>
    <xf numFmtId="165" fontId="3" fillId="19" borderId="0" xfId="0" applyNumberFormat="1" applyFont="1" applyFill="1" applyBorder="1" applyAlignment="1">
      <alignment horizontal="right" vertical="center" shrinkToFit="1"/>
    </xf>
    <xf numFmtId="3" fontId="3" fillId="19" borderId="0" xfId="0" applyNumberFormat="1" applyFont="1" applyFill="1" applyBorder="1" applyAlignment="1">
      <alignment horizontal="right" vertical="center" shrinkToFit="1"/>
    </xf>
    <xf numFmtId="165" fontId="3" fillId="0" borderId="0" xfId="0" applyNumberFormat="1" applyFont="1" applyBorder="1" applyAlignment="1">
      <alignment horizontal="right" vertical="center" shrinkToFit="1"/>
    </xf>
    <xf numFmtId="3" fontId="3" fillId="0" borderId="0" xfId="0" applyNumberFormat="1" applyFont="1" applyBorder="1" applyAlignment="1">
      <alignment horizontal="right" vertical="center" shrinkToFit="1"/>
    </xf>
    <xf numFmtId="0" fontId="0" fillId="0" borderId="0" xfId="0" applyBorder="1"/>
    <xf numFmtId="165" fontId="0" fillId="0" borderId="0" xfId="0" applyNumberFormat="1" applyBorder="1"/>
    <xf numFmtId="0" fontId="19" fillId="0" borderId="0" xfId="0" applyFont="1"/>
    <xf numFmtId="0" fontId="3" fillId="0" borderId="0" xfId="23" applyFont="1" applyAlignment="1">
      <alignment horizontal="left" vertical="center"/>
      <protection/>
    </xf>
    <xf numFmtId="0" fontId="4" fillId="0" borderId="0" xfId="23" applyFont="1" applyAlignment="1">
      <alignment horizontal="left" vertical="center"/>
      <protection/>
    </xf>
    <xf numFmtId="0" fontId="20" fillId="0" borderId="0" xfId="0" applyFont="1"/>
    <xf numFmtId="0" fontId="10" fillId="5" borderId="17" xfId="23" applyFont="1" applyFill="1" applyBorder="1" applyAlignment="1">
      <alignment horizontal="right" vertical="center"/>
      <protection/>
    </xf>
    <xf numFmtId="0" fontId="10" fillId="5" borderId="17" xfId="23" applyFont="1" applyFill="1" applyBorder="1" applyAlignment="1">
      <alignment horizontal="left" vertical="center"/>
      <protection/>
    </xf>
    <xf numFmtId="0" fontId="4" fillId="6" borderId="17" xfId="23" applyFont="1" applyFill="1" applyBorder="1" applyAlignment="1">
      <alignment horizontal="left" vertical="center"/>
      <protection/>
    </xf>
    <xf numFmtId="0" fontId="3" fillId="10" borderId="0" xfId="23" applyFont="1" applyFill="1">
      <alignment/>
      <protection/>
    </xf>
    <xf numFmtId="0" fontId="4" fillId="7" borderId="17" xfId="23" applyFont="1" applyFill="1" applyBorder="1" applyAlignment="1">
      <alignment horizontal="left" vertical="center"/>
      <protection/>
    </xf>
    <xf numFmtId="3" fontId="3" fillId="0" borderId="0" xfId="23" applyNumberFormat="1" applyFont="1" applyAlignment="1">
      <alignment horizontal="right" vertical="center" shrinkToFit="1"/>
      <protection/>
    </xf>
    <xf numFmtId="3" fontId="3" fillId="0" borderId="0" xfId="0" applyNumberFormat="1" applyFont="1" applyAlignment="1">
      <alignment horizontal="right" vertical="center" shrinkToFit="1"/>
    </xf>
    <xf numFmtId="3" fontId="11" fillId="19" borderId="0" xfId="23" applyNumberFormat="1" applyFont="1" applyFill="1" applyAlignment="1">
      <alignment horizontal="right" vertical="center" shrinkToFit="1"/>
      <protection/>
    </xf>
    <xf numFmtId="3" fontId="3" fillId="19" borderId="0" xfId="23" applyNumberFormat="1" applyFont="1" applyFill="1" applyAlignment="1">
      <alignment horizontal="right" vertical="center" shrinkToFit="1"/>
      <protection/>
    </xf>
    <xf numFmtId="3" fontId="3" fillId="19" borderId="0" xfId="0" applyNumberFormat="1" applyFont="1" applyFill="1" applyAlignment="1">
      <alignment horizontal="right" vertical="center" shrinkToFit="1"/>
    </xf>
    <xf numFmtId="3" fontId="11" fillId="0" borderId="0" xfId="23" applyNumberFormat="1" applyFont="1" applyAlignment="1">
      <alignment horizontal="right" vertical="center" shrinkToFit="1"/>
      <protection/>
    </xf>
    <xf numFmtId="3" fontId="21" fillId="19" borderId="0" xfId="0" applyNumberFormat="1" applyFont="1" applyFill="1" applyAlignment="1">
      <alignment horizontal="right" vertical="center" shrinkToFit="1"/>
    </xf>
    <xf numFmtId="3" fontId="3" fillId="0" borderId="0" xfId="23" applyNumberFormat="1" applyFont="1">
      <alignment/>
      <protection/>
    </xf>
    <xf numFmtId="1" fontId="3" fillId="0" borderId="0" xfId="23" applyNumberFormat="1" applyFont="1" applyAlignment="1">
      <alignment horizontal="right" vertical="center" shrinkToFit="1"/>
      <protection/>
    </xf>
    <xf numFmtId="1" fontId="3" fillId="0" borderId="0" xfId="23" applyNumberFormat="1" applyFont="1">
      <alignment/>
      <protection/>
    </xf>
    <xf numFmtId="1" fontId="3" fillId="0" borderId="0" xfId="28" applyNumberFormat="1" applyFont="1" applyBorder="1">
      <alignment/>
      <protection/>
    </xf>
    <xf numFmtId="0" fontId="3" fillId="0" borderId="0" xfId="28" applyFont="1" applyBorder="1">
      <alignment/>
      <protection/>
    </xf>
    <xf numFmtId="0" fontId="3" fillId="4" borderId="0" xfId="23" applyNumberFormat="1" applyFont="1" applyFill="1" applyBorder="1" applyAlignment="1">
      <alignment/>
      <protection/>
    </xf>
    <xf numFmtId="0" fontId="3" fillId="4" borderId="0" xfId="23" applyNumberFormat="1" applyFont="1" applyFill="1" applyBorder="1" applyAlignment="1">
      <alignment horizontal="center"/>
      <protection/>
    </xf>
    <xf numFmtId="166" fontId="19" fillId="0" borderId="0" xfId="24" applyNumberFormat="1" applyFont="1" applyAlignment="1">
      <alignment horizontal="right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14" xfId="21"/>
    <cellStyle name="Normal 4" xfId="22"/>
    <cellStyle name="Normal 2 2" xfId="23"/>
    <cellStyle name="Normal 4 2" xfId="24"/>
    <cellStyle name="Normal 3 2" xfId="25"/>
    <cellStyle name="Normal 3" xfId="26"/>
    <cellStyle name="Normal 2 5" xfId="27"/>
    <cellStyle name="Normal 2" xfId="28"/>
    <cellStyle name="Normal 4 3" xfId="29"/>
    <cellStyle name="Normal 6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Environmental tax revenue by type and total environmental taxes </a:t>
            </a: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 share of TSC and GDP,  EU 2000-2021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(billion EUR and % TSC and % GDP) 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825"/>
          <c:y val="0.14225"/>
          <c:w val="0.85"/>
          <c:h val="0.6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 '!$B$65</c:f>
              <c:strCache>
                <c:ptCount val="1"/>
                <c:pt idx="0">
                  <c:v>Energy taxes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 '!$C$64:$X$64</c:f>
              <c:numCache/>
            </c:numRef>
          </c:cat>
          <c:val>
            <c:numRef>
              <c:f>'Figure 1 '!$C$65:$X$65</c:f>
              <c:numCache/>
            </c:numRef>
          </c:val>
        </c:ser>
        <c:ser>
          <c:idx val="1"/>
          <c:order val="1"/>
          <c:tx>
            <c:strRef>
              <c:f>'Figure 1 '!$B$66</c:f>
              <c:strCache>
                <c:ptCount val="1"/>
                <c:pt idx="0">
                  <c:v>Transport taxes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 '!$C$64:$X$64</c:f>
              <c:numCache/>
            </c:numRef>
          </c:cat>
          <c:val>
            <c:numRef>
              <c:f>'Figure 1 '!$C$66:$X$66</c:f>
              <c:numCache/>
            </c:numRef>
          </c:val>
        </c:ser>
        <c:ser>
          <c:idx val="2"/>
          <c:order val="2"/>
          <c:tx>
            <c:strRef>
              <c:f>'Figure 1 '!$B$67</c:f>
              <c:strCache>
                <c:ptCount val="1"/>
                <c:pt idx="0">
                  <c:v>Pollution &amp; resource taxes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 '!$C$64:$X$64</c:f>
              <c:numCache/>
            </c:numRef>
          </c:cat>
          <c:val>
            <c:numRef>
              <c:f>'Figure 1 '!$C$67:$X$67</c:f>
              <c:numCache/>
            </c:numRef>
          </c:val>
        </c:ser>
        <c:overlap val="100"/>
        <c:gapWidth val="55"/>
        <c:axId val="63476258"/>
        <c:axId val="34415411"/>
      </c:barChart>
      <c:lineChart>
        <c:grouping val="standard"/>
        <c:varyColors val="0"/>
        <c:ser>
          <c:idx val="3"/>
          <c:order val="3"/>
          <c:tx>
            <c:strRef>
              <c:f>'Figure 1 '!$B$68</c:f>
              <c:strCache>
                <c:ptCount val="1"/>
                <c:pt idx="0">
                  <c:v>% of TSC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 '!$C$64:$X$64</c:f>
              <c:numCache/>
            </c:numRef>
          </c:cat>
          <c:val>
            <c:numRef>
              <c:f>'Figure 1 '!$C$68:$X$68</c:f>
              <c:numCache/>
            </c:numRef>
          </c:val>
          <c:smooth val="0"/>
        </c:ser>
        <c:ser>
          <c:idx val="4"/>
          <c:order val="4"/>
          <c:tx>
            <c:strRef>
              <c:f>'Figure 1 '!$B$69</c:f>
              <c:strCache>
                <c:ptCount val="1"/>
                <c:pt idx="0">
                  <c:v>% of GDP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 '!$C$64:$X$64</c:f>
              <c:numCache/>
            </c:numRef>
          </c:cat>
          <c:val>
            <c:numRef>
              <c:f>'Figure 1 '!$C$69:$X$69</c:f>
              <c:numCache/>
            </c:numRef>
          </c:val>
          <c:smooth val="0"/>
        </c:ser>
        <c:axId val="41303244"/>
        <c:axId val="36184877"/>
      </c:lineChart>
      <c:catAx>
        <c:axId val="6347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15411"/>
        <c:crosses val="autoZero"/>
        <c:auto val="1"/>
        <c:lblOffset val="100"/>
        <c:noMultiLvlLbl val="0"/>
      </c:catAx>
      <c:valAx>
        <c:axId val="3441541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3476258"/>
        <c:crosses val="autoZero"/>
        <c:crossBetween val="between"/>
        <c:dispUnits/>
      </c:valAx>
      <c:catAx>
        <c:axId val="41303244"/>
        <c:scaling>
          <c:orientation val="minMax"/>
        </c:scaling>
        <c:axPos val="b"/>
        <c:delete val="1"/>
        <c:majorTickMark val="none"/>
        <c:minorTickMark val="none"/>
        <c:tickLblPos val="nextTo"/>
        <c:crossAx val="36184877"/>
        <c:crosses val="autoZero"/>
        <c:auto val="1"/>
        <c:lblOffset val="100"/>
        <c:noMultiLvlLbl val="0"/>
      </c:catAx>
      <c:valAx>
        <c:axId val="36184877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1303244"/>
        <c:crosses val="max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925"/>
          <c:y val="0.84"/>
          <c:w val="0.8695"/>
          <c:h val="0.03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Implicit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tax rate on energy (deflated), EU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2002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 per toe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"/>
          <c:y val="0.15375"/>
          <c:w val="0.905"/>
          <c:h val="0.4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9'!$B$50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accent1"/>
            </a:solidFill>
            <a:ln>
              <a:noFill/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9'!$A$51:$A$82</c:f>
              <c:strCache/>
            </c:strRef>
          </c:cat>
          <c:val>
            <c:numRef>
              <c:f>'Figure 9'!$B$51:$B$82</c:f>
              <c:numCache/>
            </c:numRef>
          </c:val>
        </c:ser>
        <c:ser>
          <c:idx val="1"/>
          <c:order val="1"/>
          <c:tx>
            <c:strRef>
              <c:f>'Figure 9'!$C$50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9'!$A$51:$A$82</c:f>
              <c:strCache/>
            </c:strRef>
          </c:cat>
          <c:val>
            <c:numRef>
              <c:f>'Figure 9'!$C$51:$C$82</c:f>
              <c:numCache/>
            </c:numRef>
          </c:val>
        </c:ser>
        <c:overlap val="-27"/>
        <c:gapWidth val="219"/>
        <c:axId val="36614992"/>
        <c:axId val="61099473"/>
      </c:barChart>
      <c:scatterChart>
        <c:scatterStyle val="lineMarker"/>
        <c:varyColors val="0"/>
        <c:ser>
          <c:idx val="2"/>
          <c:order val="2"/>
          <c:tx>
            <c:strRef>
              <c:f>'Figure 9'!$D$50</c:f>
              <c:strCache>
                <c:ptCount val="1"/>
                <c:pt idx="0">
                  <c:v>Increase/decrease (right-hand scale)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noFill/>
                <a:prstDash val="sysDot"/>
              </a:ln>
            </c:spPr>
          </c:marker>
          <c:dPt>
            <c:idx val="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1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1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1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1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1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1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1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1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1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1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2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2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2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2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2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2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2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2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2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2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3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3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noFill/>
                  <a:prstDash val="sysDot"/>
                </a:ln>
              </c:spPr>
            </c:marker>
          </c:dPt>
          <c:dPt>
            <c:idx val="3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bg1"/>
                </a:solidFill>
                <a:ln w="9525">
                  <a:noFill/>
                  <a:prstDash val="sysDot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 9'!$A$51:$A$82</c:f>
              <c:strCache/>
            </c:strRef>
          </c:xVal>
          <c:yVal>
            <c:numRef>
              <c:f>'Figure 9'!$D$51:$D$82</c:f>
              <c:numCache/>
            </c:numRef>
          </c:yVal>
          <c:smooth val="0"/>
        </c:ser>
        <c:ser>
          <c:idx val="3"/>
          <c:order val="3"/>
          <c:tx>
            <c:strRef>
              <c:f>'Figure 9'!$E$50</c:f>
              <c:strCache>
                <c:ptCount val="1"/>
                <c:pt idx="0">
                  <c:v/>
                </c:pt>
              </c:strCache>
            </c:strRef>
          </c:tx>
          <c:spPr>
            <a:ln w="25400" cap="rnd">
              <a:solidFill>
                <a:schemeClr val="tx2">
                  <a:lumMod val="40000"/>
                  <a:lumOff val="60000"/>
                </a:schemeClr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 9'!$A$51:$A$82</c:f>
              <c:strCache/>
            </c:strRef>
          </c:xVal>
          <c:yVal>
            <c:numRef>
              <c:f>'Figure 9'!$E$51:$E$82</c:f>
              <c:numCache/>
            </c:numRef>
          </c:yVal>
          <c:smooth val="0"/>
        </c:ser>
        <c:axId val="13024346"/>
        <c:axId val="50110251"/>
      </c:scatterChart>
      <c:catAx>
        <c:axId val="3661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99473"/>
        <c:crosses val="autoZero"/>
        <c:auto val="1"/>
        <c:lblOffset val="100"/>
        <c:noMultiLvlLbl val="0"/>
      </c:catAx>
      <c:valAx>
        <c:axId val="61099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 per toe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6614992"/>
        <c:crosses val="autoZero"/>
        <c:crossBetween val="between"/>
        <c:dispUnits/>
      </c:valAx>
      <c:valAx>
        <c:axId val="13024346"/>
        <c:scaling>
          <c:orientation val="minMax"/>
        </c:scaling>
        <c:axPos val="b"/>
        <c:delete val="1"/>
        <c:majorTickMark val="out"/>
        <c:minorTickMark val="none"/>
        <c:tickLblPos val="nextTo"/>
        <c:crossAx val="50110251"/>
        <c:crosses val="max"/>
        <c:crossBetween val="midCat"/>
        <c:dispUnits/>
      </c:valAx>
      <c:valAx>
        <c:axId val="50110251"/>
        <c:scaling>
          <c:orientation val="minMax"/>
          <c:max val="250"/>
          <c:min val="-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 per toe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i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ncrease/decrease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2"/>
                </a:solidFill>
                <a:latin typeface="Arial"/>
                <a:ea typeface="Arial"/>
                <a:cs typeface="Arial"/>
              </a:defRPr>
            </a:pPr>
          </a:p>
        </c:txPr>
        <c:crossAx val="13024346"/>
        <c:crosses val="max"/>
        <c:crossBetween val="midCat"/>
        <c:dispUnits/>
        <c:majorUnit val="50"/>
        <c:minorUnit val="10"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1575"/>
          <c:y val="0.755"/>
          <c:w val="0.4645"/>
          <c:h val="0.04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 cap="flat" cmpd="sng">
      <a:solidFill>
        <a:srgbClr val="000000">
          <a:lumMod val="15000"/>
          <a:lumOff val="85000"/>
        </a:srgbClr>
      </a:solidFill>
      <a:prstDash val="sysDot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Transport tax revenue and new vehicle registrations (passenger cars), EU 2002-2020,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(index 2002=100)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4"/>
          <c:w val="0.97075"/>
          <c:h val="0.6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10'!$B$49</c:f>
              <c:strCache>
                <c:ptCount val="1"/>
                <c:pt idx="0">
                  <c:v>Transport taxes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10'!$C$48:$U$48</c:f>
              <c:numCache/>
            </c:numRef>
          </c:cat>
          <c:val>
            <c:numRef>
              <c:f>'Figure 10'!$C$49:$U$49</c:f>
              <c:numCache/>
            </c:numRef>
          </c:val>
          <c:smooth val="0"/>
        </c:ser>
        <c:ser>
          <c:idx val="1"/>
          <c:order val="1"/>
          <c:tx>
            <c:strRef>
              <c:f>'Figure 10'!$B$50</c:f>
              <c:strCache>
                <c:ptCount val="1"/>
                <c:pt idx="0">
                  <c:v>New vehicle registrations*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10'!$C$48:$U$48</c:f>
              <c:numCache/>
            </c:numRef>
          </c:cat>
          <c:val>
            <c:numRef>
              <c:f>'Figure 10'!$C$50:$U$50</c:f>
              <c:numCache/>
            </c:numRef>
          </c:val>
          <c:smooth val="0"/>
        </c:ser>
        <c:axId val="48339076"/>
        <c:axId val="32398501"/>
      </c:lineChart>
      <c:catAx>
        <c:axId val="48339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98501"/>
        <c:crosses val="autoZero"/>
        <c:auto val="1"/>
        <c:lblOffset val="100"/>
        <c:noMultiLvlLbl val="0"/>
      </c:catAx>
      <c:valAx>
        <c:axId val="32398501"/>
        <c:scaling>
          <c:orientation val="minMax"/>
          <c:min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833907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"/>
          <c:y val="0.87225"/>
          <c:w val="0.454"/>
          <c:h val="0.04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Transport tax revenues and vehicle stock (passenger cars, buses and motor coaches, goods vehicles), EU 2002-2020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2002=100)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85"/>
          <c:w val="0.97075"/>
          <c:h val="0.66375"/>
        </c:manualLayout>
      </c:layout>
      <c:lineChart>
        <c:grouping val="standard"/>
        <c:varyColors val="0"/>
        <c:ser>
          <c:idx val="0"/>
          <c:order val="0"/>
          <c:tx>
            <c:strRef>
              <c:f>'Figure 11'!$A$11</c:f>
              <c:strCache>
                <c:ptCount val="1"/>
                <c:pt idx="0">
                  <c:v>Transport tax revenues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11'!$B$10:$T$10</c:f>
              <c:strCache/>
            </c:strRef>
          </c:cat>
          <c:val>
            <c:numRef>
              <c:f>'Figure 11'!$B$11:$T$11</c:f>
              <c:numCache/>
            </c:numRef>
          </c:val>
          <c:smooth val="0"/>
        </c:ser>
        <c:ser>
          <c:idx val="1"/>
          <c:order val="1"/>
          <c:tx>
            <c:strRef>
              <c:f>'Figure 11'!$A$12</c:f>
              <c:strCache>
                <c:ptCount val="1"/>
                <c:pt idx="0">
                  <c:v>Passenger cars*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11'!$B$10:$T$10</c:f>
              <c:strCache/>
            </c:strRef>
          </c:cat>
          <c:val>
            <c:numRef>
              <c:f>'Figure 11'!$B$12:$T$12</c:f>
              <c:numCache/>
            </c:numRef>
          </c:val>
          <c:smooth val="0"/>
        </c:ser>
        <c:ser>
          <c:idx val="2"/>
          <c:order val="2"/>
          <c:tx>
            <c:strRef>
              <c:f>'Figure 11'!$A$13</c:f>
              <c:strCache>
                <c:ptCount val="1"/>
                <c:pt idx="0">
                  <c:v>Buses and motor coaches*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11'!$B$10:$T$10</c:f>
              <c:strCache/>
            </c:strRef>
          </c:cat>
          <c:val>
            <c:numRef>
              <c:f>'Figure 11'!$B$13:$T$13</c:f>
              <c:numCache/>
            </c:numRef>
          </c:val>
          <c:smooth val="0"/>
        </c:ser>
        <c:ser>
          <c:idx val="3"/>
          <c:order val="3"/>
          <c:tx>
            <c:strRef>
              <c:f>'Figure 11'!$A$14</c:f>
              <c:strCache>
                <c:ptCount val="1"/>
                <c:pt idx="0">
                  <c:v>Goods vehicles*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11'!$B$10:$T$10</c:f>
              <c:strCache/>
            </c:strRef>
          </c:cat>
          <c:val>
            <c:numRef>
              <c:f>'Figure 11'!$B$14:$T$14</c:f>
              <c:numCache/>
            </c:numRef>
          </c:val>
          <c:smooth val="0"/>
        </c:ser>
        <c:axId val="23151054"/>
        <c:axId val="7032895"/>
      </c:lineChart>
      <c:catAx>
        <c:axId val="23151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32895"/>
        <c:crosses val="autoZero"/>
        <c:auto val="1"/>
        <c:lblOffset val="100"/>
        <c:noMultiLvlLbl val="0"/>
      </c:catAx>
      <c:valAx>
        <c:axId val="7032895"/>
        <c:scaling>
          <c:orientation val="minMax"/>
          <c:min val="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315105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4425"/>
          <c:w val="0.9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Energy taxes by economic activity, EU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energy tax revenue)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25"/>
          <c:y val="0.1095"/>
          <c:w val="0.934"/>
          <c:h val="0.54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12'!$F$44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12'!$B$45:$B$81</c:f>
              <c:strCache/>
            </c:strRef>
          </c:cat>
          <c:val>
            <c:numRef>
              <c:f>'Figure 12'!$F$45:$F$81</c:f>
              <c:numCache/>
            </c:numRef>
          </c:val>
        </c:ser>
        <c:ser>
          <c:idx val="1"/>
          <c:order val="1"/>
          <c:tx>
            <c:strRef>
              <c:f>'Figure 12'!$D$44</c:f>
              <c:strCache>
                <c:ptCount val="1"/>
                <c:pt idx="0">
                  <c:v>Manufacturing, construction, mining and utilities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12'!$B$45:$B$81</c:f>
              <c:strCache/>
            </c:strRef>
          </c:cat>
          <c:val>
            <c:numRef>
              <c:f>'Figure 12'!$D$45:$D$81</c:f>
              <c:numCache/>
            </c:numRef>
          </c:val>
        </c:ser>
        <c:ser>
          <c:idx val="2"/>
          <c:order val="2"/>
          <c:tx>
            <c:strRef>
              <c:f>'Figure 12'!$E$44</c:f>
              <c:strCache>
                <c:ptCount val="1"/>
                <c:pt idx="0">
                  <c:v>Services (including trade, transportation and storage)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12'!$B$45:$B$81</c:f>
              <c:strCache/>
            </c:strRef>
          </c:cat>
          <c:val>
            <c:numRef>
              <c:f>'Figure 12'!$E$45:$E$81</c:f>
              <c:numCache/>
            </c:numRef>
          </c:val>
        </c:ser>
        <c:ser>
          <c:idx val="0"/>
          <c:order val="3"/>
          <c:tx>
            <c:strRef>
              <c:f>'Figure 12'!$C$44</c:f>
              <c:strCache>
                <c:ptCount val="1"/>
                <c:pt idx="0">
                  <c:v>Other NACE and not-allocated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12'!$B$45:$B$81</c:f>
              <c:strCache/>
            </c:strRef>
          </c:cat>
          <c:val>
            <c:numRef>
              <c:f>'Figure 12'!$C$45:$C$81</c:f>
              <c:numCache/>
            </c:numRef>
          </c:val>
        </c:ser>
        <c:ser>
          <c:idx val="4"/>
          <c:order val="4"/>
          <c:tx>
            <c:strRef>
              <c:f>'Figure 12'!$G$44</c:f>
              <c:strCache>
                <c:ptCount val="1"/>
                <c:pt idx="0">
                  <c:v>Non-residents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12'!$B$45:$B$81</c:f>
              <c:strCache/>
            </c:strRef>
          </c:cat>
          <c:val>
            <c:numRef>
              <c:f>'Figure 12'!$G$45:$G$81</c:f>
              <c:numCache/>
            </c:numRef>
          </c:val>
        </c:ser>
        <c:overlap val="100"/>
        <c:axId val="63296056"/>
        <c:axId val="32793593"/>
      </c:barChart>
      <c:catAx>
        <c:axId val="6329605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93593"/>
        <c:crosses val="autoZero"/>
        <c:auto val="1"/>
        <c:lblOffset val="100"/>
        <c:noMultiLvlLbl val="0"/>
      </c:catAx>
      <c:valAx>
        <c:axId val="32793593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296056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02475"/>
          <c:y val="0.8065"/>
          <c:w val="0.8835"/>
          <c:h val="0.10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Transport taxes by economic activity,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transport tax revenue)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25"/>
          <c:y val="0.11275"/>
          <c:w val="0.934"/>
          <c:h val="0.580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13'!$F$44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13'!$B$45:$B$80</c:f>
              <c:strCache/>
            </c:strRef>
          </c:cat>
          <c:val>
            <c:numRef>
              <c:f>'Figure 13'!$F$45:$F$80</c:f>
              <c:numCache/>
            </c:numRef>
          </c:val>
        </c:ser>
        <c:ser>
          <c:idx val="1"/>
          <c:order val="1"/>
          <c:tx>
            <c:strRef>
              <c:f>'Figure 13'!$D$44</c:f>
              <c:strCache>
                <c:ptCount val="1"/>
                <c:pt idx="0">
                  <c:v>Manufacturing, construction, mining and utilities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13'!$B$45:$B$80</c:f>
              <c:strCache/>
            </c:strRef>
          </c:cat>
          <c:val>
            <c:numRef>
              <c:f>'Figure 13'!$D$45:$D$80</c:f>
              <c:numCache/>
            </c:numRef>
          </c:val>
        </c:ser>
        <c:ser>
          <c:idx val="2"/>
          <c:order val="2"/>
          <c:tx>
            <c:strRef>
              <c:f>'Figure 13'!$E$44</c:f>
              <c:strCache>
                <c:ptCount val="1"/>
                <c:pt idx="0">
                  <c:v>Services (including trade, transportation and storage)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13'!$B$45:$B$80</c:f>
              <c:strCache/>
            </c:strRef>
          </c:cat>
          <c:val>
            <c:numRef>
              <c:f>'Figure 13'!$E$45:$E$80</c:f>
              <c:numCache/>
            </c:numRef>
          </c:val>
        </c:ser>
        <c:ser>
          <c:idx val="0"/>
          <c:order val="3"/>
          <c:tx>
            <c:strRef>
              <c:f>'Figure 13'!$C$44</c:f>
              <c:strCache>
                <c:ptCount val="1"/>
                <c:pt idx="0">
                  <c:v>Other NACE and not-allocated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13'!$B$45:$B$80</c:f>
              <c:strCache/>
            </c:strRef>
          </c:cat>
          <c:val>
            <c:numRef>
              <c:f>'Figure 13'!$C$45:$C$80</c:f>
              <c:numCache/>
            </c:numRef>
          </c:val>
        </c:ser>
        <c:ser>
          <c:idx val="4"/>
          <c:order val="4"/>
          <c:tx>
            <c:strRef>
              <c:f>'Figure 13'!$G$44</c:f>
              <c:strCache>
                <c:ptCount val="1"/>
                <c:pt idx="0">
                  <c:v>Non-residents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13'!$B$45:$B$80</c:f>
              <c:strCache/>
            </c:strRef>
          </c:cat>
          <c:val>
            <c:numRef>
              <c:f>'Figure 13'!$G$45:$G$80</c:f>
              <c:numCache/>
            </c:numRef>
          </c:val>
        </c:ser>
        <c:overlap val="100"/>
        <c:axId val="26706882"/>
        <c:axId val="39035347"/>
      </c:barChart>
      <c:catAx>
        <c:axId val="2670688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35347"/>
        <c:crosses val="autoZero"/>
        <c:auto val="1"/>
        <c:lblOffset val="100"/>
        <c:noMultiLvlLbl val="0"/>
      </c:catAx>
      <c:valAx>
        <c:axId val="39035347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706882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02475"/>
          <c:y val="0.82525"/>
          <c:w val="0.8835"/>
          <c:h val="0.1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Pollution and resource taxes by economic activity, 2020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pollution and resource tax revenue)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25"/>
          <c:y val="0.12825"/>
          <c:w val="0.934"/>
          <c:h val="0.3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14'!$F$44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14'!$B$45:$B$69,'Figure 14'!$B$71:$B$76)</c:f>
              <c:strCache/>
            </c:strRef>
          </c:cat>
          <c:val>
            <c:numRef>
              <c:f>('Figure 14'!$F$45:$F$69,'Figure 14'!$F$71:$F$76)</c:f>
              <c:numCache/>
            </c:numRef>
          </c:val>
        </c:ser>
        <c:ser>
          <c:idx val="1"/>
          <c:order val="1"/>
          <c:tx>
            <c:strRef>
              <c:f>'Figure 14'!$D$44</c:f>
              <c:strCache>
                <c:ptCount val="1"/>
                <c:pt idx="0">
                  <c:v>Manufacturing, construction, mining and utilities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14'!$B$45:$B$69,'Figure 14'!$B$71:$B$76)</c:f>
              <c:strCache/>
            </c:strRef>
          </c:cat>
          <c:val>
            <c:numRef>
              <c:f>('Figure 14'!$D$45:$D$69,'Figure 14'!$D$71:$D$76)</c:f>
              <c:numCache/>
            </c:numRef>
          </c:val>
        </c:ser>
        <c:ser>
          <c:idx val="2"/>
          <c:order val="2"/>
          <c:tx>
            <c:strRef>
              <c:f>'Figure 14'!$E$44</c:f>
              <c:strCache>
                <c:ptCount val="1"/>
                <c:pt idx="0">
                  <c:v>Services (including trade, transportation and storage)</c:v>
                </c:pt>
              </c:strCache>
            </c:strRef>
          </c:tx>
          <c:spPr>
            <a:solidFill>
              <a:srgbClr val="32AFAF">
                <a:lumMod val="40000"/>
                <a:lumOff val="6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1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2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3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4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5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6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7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8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9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10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11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12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13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14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15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16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17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18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19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20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21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22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23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24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25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26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27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28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29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Pt>
            <c:idx val="30"/>
            <c:invertIfNegative val="0"/>
            <c:spPr>
              <a:solidFill>
                <a:srgbClr val="32AFAF">
                  <a:lumMod val="40000"/>
                  <a:lumOff val="60000"/>
                </a:srgb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14'!$B$45:$B$69,'Figure 14'!$B$71:$B$76)</c:f>
              <c:strCache/>
            </c:strRef>
          </c:cat>
          <c:val>
            <c:numRef>
              <c:f>('Figure 14'!$E$45:$E$69,'Figure 14'!$E$71:$E$76)</c:f>
              <c:numCache/>
            </c:numRef>
          </c:val>
        </c:ser>
        <c:ser>
          <c:idx val="3"/>
          <c:order val="3"/>
          <c:tx>
            <c:strRef>
              <c:f>'Figure 14'!$C$44</c:f>
              <c:strCache>
                <c:ptCount val="1"/>
                <c:pt idx="0">
                  <c:v>Other NACE and not-allocated</c:v>
                </c:pt>
              </c:strCache>
            </c:strRef>
          </c:tx>
          <c:spPr>
            <a:solidFill>
              <a:srgbClr val="C84B96">
                <a:lumMod val="20000"/>
                <a:lumOff val="8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14'!$B$45:$B$69,'Figure 14'!$B$71:$B$76)</c:f>
              <c:strCache/>
            </c:strRef>
          </c:cat>
          <c:val>
            <c:numRef>
              <c:f>('Figure 14'!$C$45:$C$69,'Figure 14'!$C$71:$C$76)</c:f>
              <c:numCache/>
            </c:numRef>
          </c:val>
        </c:ser>
        <c:ser>
          <c:idx val="4"/>
          <c:order val="4"/>
          <c:tx>
            <c:strRef>
              <c:f>'Figure 14'!$G$44</c:f>
              <c:strCache>
                <c:ptCount val="1"/>
                <c:pt idx="0">
                  <c:v>Non-residents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14'!$B$45:$B$69,'Figure 14'!$B$71:$B$76)</c:f>
              <c:strCache/>
            </c:strRef>
          </c:cat>
          <c:val>
            <c:numRef>
              <c:f>('Figure 14'!$G$45:$G$69,'Figure 14'!$G$71:$G$76)</c:f>
              <c:numCache/>
            </c:numRef>
          </c:val>
        </c:ser>
        <c:overlap val="100"/>
        <c:axId val="15773804"/>
        <c:axId val="7746509"/>
      </c:barChart>
      <c:catAx>
        <c:axId val="1577380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46509"/>
        <c:crosses val="autoZero"/>
        <c:auto val="1"/>
        <c:lblOffset val="100"/>
        <c:noMultiLvlLbl val="0"/>
      </c:catAx>
      <c:valAx>
        <c:axId val="7746509"/>
        <c:scaling>
          <c:orientation val="minMax"/>
          <c:max val="100"/>
        </c:scaling>
        <c:axPos val="l"/>
        <c:delete val="0"/>
        <c:numFmt formatCode="0.0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773804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02475"/>
          <c:y val="0.70625"/>
          <c:w val="0.8835"/>
          <c:h val="0.139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Taxes on labour and environmental taxes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 share of total taxation, EU 2008-2021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2008=100)</a:t>
            </a:r>
          </a:p>
        </c:rich>
      </c:tx>
      <c:layout>
        <c:manualLayout>
          <c:xMode val="edge"/>
          <c:yMode val="edge"/>
          <c:x val="0.008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5"/>
          <c:y val="0.23325"/>
          <c:w val="0.914"/>
          <c:h val="0.47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2'!$B$3</c:f>
              <c:strCache>
                <c:ptCount val="1"/>
                <c:pt idx="0">
                  <c:v>Labour taxes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alpha val="98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2'!$C$2:$P$2</c:f>
              <c:numCache/>
            </c:numRef>
          </c:cat>
          <c:val>
            <c:numRef>
              <c:f>'Figure 2'!$C$3:$P$3</c:f>
              <c:numCache/>
            </c:numRef>
          </c:val>
          <c:smooth val="0"/>
        </c:ser>
        <c:ser>
          <c:idx val="1"/>
          <c:order val="1"/>
          <c:tx>
            <c:strRef>
              <c:f>'Figure 2'!$B$4</c:f>
              <c:strCache>
                <c:ptCount val="1"/>
                <c:pt idx="0">
                  <c:v>Environmental taxes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2'!$C$2:$P$2</c:f>
              <c:numCache/>
            </c:numRef>
          </c:cat>
          <c:val>
            <c:numRef>
              <c:f>'Figure 2'!$C$4:$P$4</c:f>
              <c:numCache/>
            </c:numRef>
          </c:val>
          <c:smooth val="0"/>
        </c:ser>
        <c:marker val="1"/>
        <c:axId val="57228438"/>
        <c:axId val="45293895"/>
      </c:lineChart>
      <c:catAx>
        <c:axId val="57228438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93895"/>
        <c:crosses val="autoZero"/>
        <c:auto val="1"/>
        <c:lblOffset val="100"/>
        <c:noMultiLvlLbl val="0"/>
      </c:catAx>
      <c:valAx>
        <c:axId val="45293895"/>
        <c:scaling>
          <c:orientation val="minMax"/>
          <c:max val="105"/>
          <c:min val="9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7228438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575"/>
          <c:y val="0.8375"/>
          <c:w val="0.5135"/>
          <c:h val="0.052"/>
        </c:manualLayout>
      </c:layout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75"/>
          <c:y val="0.10175"/>
          <c:w val="0.852"/>
          <c:h val="0.55025"/>
        </c:manualLayout>
      </c:layout>
      <c:barChart>
        <c:barDir val="col"/>
        <c:grouping val="clustered"/>
        <c:varyColors val="0"/>
        <c:ser>
          <c:idx val="7"/>
          <c:order val="0"/>
          <c:tx>
            <c:strRef>
              <c:f>'Figure 3'!$D$51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3'!$C$52:$C$63</c:f>
              <c:strCache/>
            </c:strRef>
          </c:cat>
          <c:val>
            <c:numRef>
              <c:f>'Figure 3'!$D$52:$D$62</c:f>
              <c:numCache/>
            </c:numRef>
          </c:val>
        </c:ser>
        <c:ser>
          <c:idx val="0"/>
          <c:order val="1"/>
          <c:tx>
            <c:strRef>
              <c:f>'Figure 3'!$E$51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3'!$C$52:$C$63</c:f>
              <c:strCache/>
            </c:strRef>
          </c:cat>
          <c:val>
            <c:numRef>
              <c:f>'Figure 3'!$E$52:$E$62</c:f>
              <c:numCache/>
            </c:numRef>
          </c:val>
        </c:ser>
        <c:ser>
          <c:idx val="1"/>
          <c:order val="2"/>
          <c:tx>
            <c:strRef>
              <c:f>'Figure 3'!$F$51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3'!$C$52:$C$63</c:f>
              <c:strCache/>
            </c:strRef>
          </c:cat>
          <c:val>
            <c:numRef>
              <c:f>'Figure 3'!$F$52:$F$62</c:f>
              <c:numCache/>
            </c:numRef>
          </c:val>
        </c:ser>
        <c:ser>
          <c:idx val="2"/>
          <c:order val="3"/>
          <c:tx>
            <c:strRef>
              <c:f>'Figure 3'!$G$51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32AFAF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3'!$C$52:$C$63</c:f>
              <c:strCache/>
            </c:strRef>
          </c:cat>
          <c:val>
            <c:numRef>
              <c:f>'Figure 3'!$G$52:$G$62</c:f>
              <c:numCache/>
            </c:numRef>
          </c:val>
        </c:ser>
        <c:ser>
          <c:idx val="3"/>
          <c:order val="4"/>
          <c:tx>
            <c:strRef>
              <c:f>'Figure 3'!$H$51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3'!$C$52:$C$63</c:f>
              <c:strCache/>
            </c:strRef>
          </c:cat>
          <c:val>
            <c:numRef>
              <c:f>'Figure 3'!$H$52:$H$62</c:f>
              <c:numCache/>
            </c:numRef>
          </c:val>
        </c:ser>
        <c:ser>
          <c:idx val="4"/>
          <c:order val="5"/>
          <c:tx>
            <c:strRef>
              <c:f>'Figure 3'!$I$51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3'!$C$52:$C$63</c:f>
              <c:strCache/>
            </c:strRef>
          </c:cat>
          <c:val>
            <c:numRef>
              <c:f>'Figure 3'!$I$52:$I$62</c:f>
              <c:numCache/>
            </c:numRef>
          </c:val>
        </c:ser>
        <c:ser>
          <c:idx val="5"/>
          <c:order val="6"/>
          <c:tx>
            <c:strRef>
              <c:f>'Figure 3'!$J$51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3'!$C$52:$C$63</c:f>
              <c:strCache/>
            </c:strRef>
          </c:cat>
          <c:val>
            <c:numRef>
              <c:f>'Figure 3'!$J$52:$J$62</c:f>
              <c:numCache/>
            </c:numRef>
          </c:val>
        </c:ser>
        <c:ser>
          <c:idx val="6"/>
          <c:order val="7"/>
          <c:tx>
            <c:strRef>
              <c:f>'Figure 3'!$K$51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3'!$C$52:$C$63</c:f>
              <c:strCache/>
            </c:strRef>
          </c:cat>
          <c:val>
            <c:numRef>
              <c:f>'Figure 3'!$K$52:$K$62</c:f>
              <c:numCache/>
            </c:numRef>
          </c:val>
        </c:ser>
        <c:ser>
          <c:idx val="8"/>
          <c:order val="8"/>
          <c:tx>
            <c:strRef>
              <c:f>'Figure 3'!$L$51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3'!$C$52:$C$63</c:f>
              <c:strCache/>
            </c:strRef>
          </c:cat>
          <c:val>
            <c:numRef>
              <c:f>'Figure 3'!$L$52:$L$62</c:f>
              <c:numCache/>
            </c:numRef>
          </c:val>
        </c:ser>
        <c:overlap val="-20"/>
        <c:gapWidth val="200"/>
        <c:axId val="4991872"/>
        <c:axId val="44926849"/>
      </c:barChart>
      <c:catAx>
        <c:axId val="4991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26849"/>
        <c:crosses val="autoZero"/>
        <c:auto val="1"/>
        <c:lblOffset val="100"/>
        <c:noMultiLvlLbl val="0"/>
      </c:catAx>
      <c:valAx>
        <c:axId val="4492684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crossAx val="499187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975"/>
          <c:y val="0.87225"/>
          <c:w val="0.84775"/>
          <c:h val="0.05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795"/>
          <c:w val="0.97075"/>
          <c:h val="0.77775"/>
        </c:manualLayout>
      </c:layout>
      <c:barChart>
        <c:barDir val="col"/>
        <c:grouping val="clustered"/>
        <c:varyColors val="0"/>
        <c:ser>
          <c:idx val="7"/>
          <c:order val="0"/>
          <c:tx>
            <c:v>2013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3'!$C$65:$C$80</c:f>
              <c:strCache/>
            </c:strRef>
          </c:cat>
          <c:val>
            <c:numRef>
              <c:f>'Figure 3'!$D$65:$D$80</c:f>
              <c:numCache/>
            </c:numRef>
          </c:val>
        </c:ser>
        <c:ser>
          <c:idx val="0"/>
          <c:order val="1"/>
          <c:tx>
            <c:strRef>
              <c:f>'Figure 3'!$E$64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3'!$C$65:$C$80</c:f>
              <c:strCache/>
            </c:strRef>
          </c:cat>
          <c:val>
            <c:numRef>
              <c:f>'Figure 3'!$E$67:$E$80</c:f>
              <c:numCache/>
            </c:numRef>
          </c:val>
        </c:ser>
        <c:ser>
          <c:idx val="1"/>
          <c:order val="2"/>
          <c:tx>
            <c:strRef>
              <c:f>'Figure 3'!$F$64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3'!$C$65:$C$80</c:f>
              <c:strCache/>
            </c:strRef>
          </c:cat>
          <c:val>
            <c:numRef>
              <c:f>'Figure 3'!$F$67:$F$80</c:f>
              <c:numCache/>
            </c:numRef>
          </c:val>
        </c:ser>
        <c:ser>
          <c:idx val="2"/>
          <c:order val="3"/>
          <c:tx>
            <c:strRef>
              <c:f>'Figure 3'!$G$64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32AFAF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3'!$C$65:$C$80</c:f>
              <c:strCache/>
            </c:strRef>
          </c:cat>
          <c:val>
            <c:numRef>
              <c:f>'Figure 3'!$G$67:$G$80</c:f>
              <c:numCache/>
            </c:numRef>
          </c:val>
        </c:ser>
        <c:ser>
          <c:idx val="3"/>
          <c:order val="4"/>
          <c:tx>
            <c:strRef>
              <c:f>'Figure 3'!$H$64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3'!$C$65:$C$80</c:f>
              <c:strCache/>
            </c:strRef>
          </c:cat>
          <c:val>
            <c:numRef>
              <c:f>'Figure 3'!$H$67:$H$80</c:f>
              <c:numCache/>
            </c:numRef>
          </c:val>
        </c:ser>
        <c:ser>
          <c:idx val="4"/>
          <c:order val="5"/>
          <c:tx>
            <c:strRef>
              <c:f>'Figure 3'!$I$64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3'!$C$65:$C$80</c:f>
              <c:strCache/>
            </c:strRef>
          </c:cat>
          <c:val>
            <c:numRef>
              <c:f>'Figure 3'!$I$65:$I$80</c:f>
              <c:numCache/>
            </c:numRef>
          </c:val>
        </c:ser>
        <c:ser>
          <c:idx val="5"/>
          <c:order val="6"/>
          <c:tx>
            <c:strRef>
              <c:f>'Figure 3'!$J$64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3'!$C$65:$C$80</c:f>
              <c:strCache/>
            </c:strRef>
          </c:cat>
          <c:val>
            <c:numRef>
              <c:f>'Figure 3'!$J$65:$J$80</c:f>
              <c:numCache/>
            </c:numRef>
          </c:val>
        </c:ser>
        <c:ser>
          <c:idx val="6"/>
          <c:order val="7"/>
          <c:tx>
            <c:strRef>
              <c:f>'Figure 3'!$K$64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3'!$C$65:$C$80</c:f>
              <c:strCache/>
            </c:strRef>
          </c:cat>
          <c:val>
            <c:numRef>
              <c:f>'Figure 3'!$K$65:$K$80</c:f>
              <c:numCache/>
            </c:numRef>
          </c:val>
        </c:ser>
        <c:ser>
          <c:idx val="8"/>
          <c:order val="8"/>
          <c:tx>
            <c:v>2021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3'!$C$65:$C$80</c:f>
              <c:strCache/>
            </c:strRef>
          </c:cat>
          <c:val>
            <c:numRef>
              <c:f>'Figure 3'!$L$65:$L$80</c:f>
              <c:numCache/>
            </c:numRef>
          </c:val>
        </c:ser>
        <c:overlap val="-20"/>
        <c:gapWidth val="200"/>
        <c:axId val="1688458"/>
        <c:axId val="15196123"/>
      </c:barChart>
      <c:catAx>
        <c:axId val="1688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96123"/>
        <c:crosses val="autoZero"/>
        <c:auto val="1"/>
        <c:lblOffset val="100"/>
        <c:noMultiLvlLbl val="0"/>
      </c:catAx>
      <c:valAx>
        <c:axId val="15196123"/>
        <c:scaling>
          <c:orientation val="minMax"/>
          <c:max val="0.35000000000000003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crossAx val="168845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Environmental taxes as a share of total taxes and social contributions, 2002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in TSC and change in percentage points)</a:t>
            </a:r>
          </a:p>
        </c:rich>
      </c:tx>
      <c:layout>
        <c:manualLayout>
          <c:xMode val="edge"/>
          <c:yMode val="edge"/>
          <c:x val="0.0052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165"/>
          <c:w val="0.94825"/>
          <c:h val="0.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4'!$C$2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4'!$B$3:$B$34</c:f>
              <c:strCache/>
            </c:strRef>
          </c:cat>
          <c:val>
            <c:numRef>
              <c:f>'Figure 4'!$C$3:$C$34</c:f>
              <c:numCache/>
            </c:numRef>
          </c:val>
        </c:ser>
        <c:ser>
          <c:idx val="1"/>
          <c:order val="1"/>
          <c:tx>
            <c:strRef>
              <c:f>'Figure 4'!$E$2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4'!$B$3:$B$34</c:f>
              <c:strCache/>
            </c:strRef>
          </c:cat>
          <c:val>
            <c:numRef>
              <c:f>'Figure 4'!$E$3:$E$34</c:f>
              <c:numCache/>
            </c:numRef>
          </c:val>
        </c:ser>
        <c:overlap val="-20"/>
        <c:gapWidth val="200"/>
        <c:axId val="2547380"/>
        <c:axId val="22926421"/>
      </c:barChart>
      <c:scatterChart>
        <c:scatterStyle val="lineMarker"/>
        <c:varyColors val="0"/>
        <c:ser>
          <c:idx val="2"/>
          <c:order val="2"/>
          <c:tx>
            <c:strRef>
              <c:f>'Figure 4'!$D$2</c:f>
              <c:strCache>
                <c:ptCount val="1"/>
                <c:pt idx="0">
                  <c:v>Change in percentage points (right hand scale)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Pt>
            <c:idx val="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1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2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4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5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6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7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8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29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30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31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Pt>
            <c:idx val="33"/>
            <c:spPr>
              <a:ln w="25400">
                <a:noFill/>
                <a:round/>
              </a:ln>
            </c:spPr>
            <c:marker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 4'!$B$3:$B$34</c:f>
              <c:strCache/>
            </c:strRef>
          </c:xVal>
          <c:yVal>
            <c:numRef>
              <c:f>'Figure 4'!$D$3:$D$34</c:f>
              <c:numCache/>
            </c:numRef>
          </c:yVal>
          <c:smooth val="0"/>
        </c:ser>
        <c:axId val="5011198"/>
        <c:axId val="45100783"/>
      </c:scatterChart>
      <c:catAx>
        <c:axId val="2547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26421"/>
        <c:crosses val="autoZero"/>
        <c:auto val="1"/>
        <c:lblOffset val="100"/>
        <c:noMultiLvlLbl val="0"/>
      </c:catAx>
      <c:valAx>
        <c:axId val="2292642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547380"/>
        <c:crosses val="autoZero"/>
        <c:crossBetween val="between"/>
        <c:dispUnits/>
      </c:valAx>
      <c:valAx>
        <c:axId val="5011198"/>
        <c:scaling>
          <c:orientation val="minMax"/>
        </c:scaling>
        <c:axPos val="b"/>
        <c:delete val="1"/>
        <c:majorTickMark val="none"/>
        <c:minorTickMark val="none"/>
        <c:tickLblPos val="nextTo"/>
        <c:crossAx val="45100783"/>
        <c:crosses val="max"/>
        <c:crossBetween val="midCat"/>
        <c:dispUnits/>
      </c:valAx>
      <c:valAx>
        <c:axId val="45100783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ppt change between 2002 and 2021</a:t>
                </a:r>
              </a:p>
            </c:rich>
          </c:tx>
          <c:layout>
            <c:manualLayout>
              <c:xMode val="edge"/>
              <c:yMode val="edge"/>
              <c:x val="0.968"/>
              <c:y val="0.2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none"/>
        <c:minorTickMark val="none"/>
        <c:tickLblPos val="nextTo"/>
        <c:spPr>
          <a:noFill/>
          <a:ln>
            <a:noFill/>
          </a:ln>
        </c:spPr>
        <c:crossAx val="5011198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375"/>
          <c:y val="0.83125"/>
          <c:w val="0.53925"/>
          <c:h val="0.04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GDP, total tax revenue,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energy-, transport- and pollution/resource tax revenue, EU 2002 - 2021   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(index 2002=100)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525"/>
          <c:y val="0.19525"/>
          <c:w val="0.61425"/>
          <c:h val="0.600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5'!$A$47</c:f>
              <c:strCache>
                <c:ptCount val="1"/>
                <c:pt idx="0">
                  <c:v>Total tax revenues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5'!$B$46:$U$46</c:f>
              <c:strCache/>
            </c:strRef>
          </c:cat>
          <c:val>
            <c:numRef>
              <c:f>'Figure 5'!$B$47:$U$47</c:f>
              <c:numCache/>
            </c:numRef>
          </c:val>
          <c:smooth val="0"/>
        </c:ser>
        <c:ser>
          <c:idx val="1"/>
          <c:order val="1"/>
          <c:tx>
            <c:strRef>
              <c:f>'Figure 5'!$A$48</c:f>
              <c:strCache>
                <c:ptCount val="1"/>
                <c:pt idx="0">
                  <c:v>GDP at current prices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5'!$B$46:$U$46</c:f>
              <c:strCache/>
            </c:strRef>
          </c:cat>
          <c:val>
            <c:numRef>
              <c:f>'Figure 5'!$B$48:$U$48</c:f>
              <c:numCache/>
            </c:numRef>
          </c:val>
          <c:smooth val="0"/>
        </c:ser>
        <c:ser>
          <c:idx val="2"/>
          <c:order val="2"/>
          <c:tx>
            <c:strRef>
              <c:f>'Figure 5'!$A$49</c:f>
              <c:strCache>
                <c:ptCount val="1"/>
                <c:pt idx="0">
                  <c:v>Total environmental taxes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5'!$B$46:$U$46</c:f>
              <c:strCache/>
            </c:strRef>
          </c:cat>
          <c:val>
            <c:numRef>
              <c:f>'Figure 5'!$B$49:$U$49</c:f>
              <c:numCache/>
            </c:numRef>
          </c:val>
          <c:smooth val="0"/>
        </c:ser>
        <c:ser>
          <c:idx val="3"/>
          <c:order val="3"/>
          <c:tx>
            <c:strRef>
              <c:f>'Figure 5'!$A$50</c:f>
              <c:strCache>
                <c:ptCount val="1"/>
                <c:pt idx="0">
                  <c:v>Energy taxes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5'!$B$46:$U$46</c:f>
              <c:strCache/>
            </c:strRef>
          </c:cat>
          <c:val>
            <c:numRef>
              <c:f>'Figure 5'!$B$50:$U$50</c:f>
              <c:numCache/>
            </c:numRef>
          </c:val>
          <c:smooth val="0"/>
        </c:ser>
        <c:ser>
          <c:idx val="4"/>
          <c:order val="4"/>
          <c:tx>
            <c:strRef>
              <c:f>'Figure 5'!$A$51</c:f>
              <c:strCache>
                <c:ptCount val="1"/>
                <c:pt idx="0">
                  <c:v>Transport taxes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5'!$B$46:$U$46</c:f>
              <c:strCache/>
            </c:strRef>
          </c:cat>
          <c:val>
            <c:numRef>
              <c:f>'Figure 5'!$B$51:$U$51</c:f>
              <c:numCache/>
            </c:numRef>
          </c:val>
          <c:smooth val="0"/>
        </c:ser>
        <c:ser>
          <c:idx val="5"/>
          <c:order val="5"/>
          <c:tx>
            <c:strRef>
              <c:f>'Figure 5'!$A$52</c:f>
              <c:strCache>
                <c:ptCount val="1"/>
                <c:pt idx="0">
                  <c:v>Pollution/Resource taxes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5'!$B$46:$U$46</c:f>
              <c:strCache/>
            </c:strRef>
          </c:cat>
          <c:val>
            <c:numRef>
              <c:f>'Figure 5'!$B$52:$U$52</c:f>
              <c:numCache/>
            </c:numRef>
          </c:val>
          <c:smooth val="0"/>
        </c:ser>
        <c:axId val="3253864"/>
        <c:axId val="29284777"/>
      </c:lineChart>
      <c:catAx>
        <c:axId val="3253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84777"/>
        <c:crosses val="autoZero"/>
        <c:auto val="1"/>
        <c:lblOffset val="100"/>
        <c:noMultiLvlLbl val="0"/>
      </c:catAx>
      <c:valAx>
        <c:axId val="29284777"/>
        <c:scaling>
          <c:orientation val="minMax"/>
          <c:min val="9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325386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25"/>
          <c:y val="0.29225"/>
          <c:w val="0.26175"/>
          <c:h val="0.35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Energy taxes, GDP and final energy consumption, EU 2002-2021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(index 2002=100) 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5"/>
          <c:w val="0.9707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6'!$A$46</c:f>
              <c:strCache>
                <c:ptCount val="1"/>
                <c:pt idx="0">
                  <c:v>Energy taxes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6'!$B$45:$U$45</c:f>
              <c:strCache/>
            </c:strRef>
          </c:cat>
          <c:val>
            <c:numRef>
              <c:f>'Figure 6'!$B$46:$U$46</c:f>
              <c:numCache/>
            </c:numRef>
          </c:val>
          <c:smooth val="0"/>
        </c:ser>
        <c:ser>
          <c:idx val="1"/>
          <c:order val="1"/>
          <c:tx>
            <c:strRef>
              <c:f>'Figure 6'!$A$47</c:f>
              <c:strCache>
                <c:ptCount val="1"/>
                <c:pt idx="0">
                  <c:v>GDP at market prices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6'!$B$45:$U$45</c:f>
              <c:strCache/>
            </c:strRef>
          </c:cat>
          <c:val>
            <c:numRef>
              <c:f>'Figure 6'!$B$47:$U$47</c:f>
              <c:numCache/>
            </c:numRef>
          </c:val>
          <c:smooth val="0"/>
        </c:ser>
        <c:ser>
          <c:idx val="2"/>
          <c:order val="2"/>
          <c:tx>
            <c:strRef>
              <c:f>'Figure 6'!$A$48</c:f>
              <c:strCache>
                <c:ptCount val="1"/>
                <c:pt idx="0">
                  <c:v>Energy taxes as % of GDP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6'!$B$45:$U$45</c:f>
              <c:strCache/>
            </c:strRef>
          </c:cat>
          <c:val>
            <c:numRef>
              <c:f>'Figure 6'!$B$48:$U$48</c:f>
              <c:numCache/>
            </c:numRef>
          </c:val>
          <c:smooth val="0"/>
        </c:ser>
        <c:ser>
          <c:idx val="3"/>
          <c:order val="3"/>
          <c:tx>
            <c:strRef>
              <c:f>'Figure 6'!$A$49</c:f>
              <c:strCache>
                <c:ptCount val="1"/>
                <c:pt idx="0">
                  <c:v>Final energy consumption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6'!$B$45:$U$45</c:f>
              <c:strCache/>
            </c:strRef>
          </c:cat>
          <c:val>
            <c:numRef>
              <c:f>'Figure 6'!$B$49:$U$49</c:f>
              <c:numCache/>
            </c:numRef>
          </c:val>
          <c:smooth val="0"/>
        </c:ser>
        <c:axId val="62236402"/>
        <c:axId val="23256707"/>
      </c:lineChart>
      <c:catAx>
        <c:axId val="62236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56707"/>
        <c:crosses val="autoZero"/>
        <c:auto val="1"/>
        <c:lblOffset val="100"/>
        <c:noMultiLvlLbl val="0"/>
      </c:catAx>
      <c:valAx>
        <c:axId val="23256707"/>
        <c:scaling>
          <c:orientation val="minMax"/>
          <c:min val="7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223640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7225"/>
          <c:w val="0.9"/>
          <c:h val="0.04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 energy consumption, Implicit tax rate on energy, Energy taxes, GDP and Energy intensity, EU 2002-2020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2002=100)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4"/>
          <c:w val="0.97075"/>
          <c:h val="0.64925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7'!$A$48</c:f>
              <c:strCache>
                <c:ptCount val="1"/>
                <c:pt idx="0">
                  <c:v>Final energy consumption (total)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7'!$B$47:$T$47</c:f>
              <c:strCache/>
            </c:strRef>
          </c:cat>
          <c:val>
            <c:numRef>
              <c:f>'Figure 7'!$B$48:$T$48</c:f>
              <c:numCache/>
            </c:numRef>
          </c:val>
          <c:smooth val="0"/>
        </c:ser>
        <c:ser>
          <c:idx val="1"/>
          <c:order val="1"/>
          <c:tx>
            <c:strRef>
              <c:f>'Figure 7'!$A$49</c:f>
              <c:strCache>
                <c:ptCount val="1"/>
                <c:pt idx="0">
                  <c:v>Implicit tax rate on energy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7'!$B$47:$T$47</c:f>
              <c:strCache/>
            </c:strRef>
          </c:cat>
          <c:val>
            <c:numRef>
              <c:f>'Figure 7'!$B$49:$T$49</c:f>
              <c:numCache/>
            </c:numRef>
          </c:val>
          <c:smooth val="0"/>
        </c:ser>
        <c:ser>
          <c:idx val="2"/>
          <c:order val="2"/>
          <c:tx>
            <c:strRef>
              <c:f>'Figure 7'!$A$50</c:f>
              <c:strCache>
                <c:ptCount val="1"/>
                <c:pt idx="0">
                  <c:v>Energy taxes (deflated)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7'!$B$47:$T$47</c:f>
              <c:strCache/>
            </c:strRef>
          </c:cat>
          <c:val>
            <c:numRef>
              <c:f>'Figure 7'!$B$50:$T$50</c:f>
              <c:numCache/>
            </c:numRef>
          </c:val>
          <c:smooth val="0"/>
        </c:ser>
        <c:ser>
          <c:idx val="3"/>
          <c:order val="3"/>
          <c:tx>
            <c:strRef>
              <c:f>'Figure 7'!$A$51</c:f>
              <c:strCache>
                <c:ptCount val="1"/>
                <c:pt idx="0">
                  <c:v>GDP (chain-linked volumes 2010)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7'!$B$47:$T$47</c:f>
              <c:strCache/>
            </c:strRef>
          </c:cat>
          <c:val>
            <c:numRef>
              <c:f>'Figure 7'!$B$51:$T$51</c:f>
              <c:numCache/>
            </c:numRef>
          </c:val>
          <c:smooth val="0"/>
        </c:ser>
        <c:ser>
          <c:idx val="4"/>
          <c:order val="4"/>
          <c:tx>
            <c:strRef>
              <c:f>'Figure 7'!$A$52</c:f>
              <c:strCache>
                <c:ptCount val="1"/>
                <c:pt idx="0">
                  <c:v>Energy intensity (TOE/GDP)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7'!$B$47:$T$47</c:f>
              <c:strCache/>
            </c:strRef>
          </c:cat>
          <c:val>
            <c:numRef>
              <c:f>'Figure 7'!$B$52:$T$52</c:f>
              <c:numCache/>
            </c:numRef>
          </c:val>
          <c:smooth val="0"/>
        </c:ser>
        <c:axId val="7983772"/>
        <c:axId val="4745085"/>
      </c:lineChart>
      <c:catAx>
        <c:axId val="7983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5085"/>
        <c:crosses val="autoZero"/>
        <c:auto val="1"/>
        <c:lblOffset val="100"/>
        <c:noMultiLvlLbl val="0"/>
      </c:catAx>
      <c:valAx>
        <c:axId val="4745085"/>
        <c:scaling>
          <c:orientation val="minMax"/>
          <c:max val="140"/>
          <c:min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798377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325"/>
          <c:y val="0.83575"/>
          <c:w val="0.86275"/>
          <c:h val="0.0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 consumption of energy products and energy taxes (deflated), EU 2009-2020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(index 2009=100)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25"/>
          <c:y val="0.15175"/>
          <c:w val="0.923"/>
          <c:h val="0.629"/>
        </c:manualLayout>
      </c:layout>
      <c:lineChart>
        <c:grouping val="standard"/>
        <c:varyColors val="0"/>
        <c:ser>
          <c:idx val="0"/>
          <c:order val="0"/>
          <c:tx>
            <c:strRef>
              <c:f>'Figure 8'!$A$43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8'!$B$42:$M$42</c:f>
              <c:strCache/>
            </c:strRef>
          </c:cat>
          <c:val>
            <c:numRef>
              <c:f>'Figure 8'!$B$43:$M$43</c:f>
              <c:numCache/>
            </c:numRef>
          </c:val>
          <c:smooth val="0"/>
        </c:ser>
        <c:ser>
          <c:idx val="1"/>
          <c:order val="1"/>
          <c:tx>
            <c:strRef>
              <c:f>'Figure 8'!$A$44</c:f>
              <c:strCache>
                <c:ptCount val="1"/>
                <c:pt idx="0">
                  <c:v>Solid fossil fuels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8'!$B$42:$M$42</c:f>
              <c:strCache/>
            </c:strRef>
          </c:cat>
          <c:val>
            <c:numRef>
              <c:f>'Figure 8'!$B$44:$M$44</c:f>
              <c:numCache/>
            </c:numRef>
          </c:val>
          <c:smooth val="0"/>
        </c:ser>
        <c:ser>
          <c:idx val="2"/>
          <c:order val="2"/>
          <c:tx>
            <c:strRef>
              <c:f>'Figure 8'!$A$45</c:f>
              <c:strCache>
                <c:ptCount val="1"/>
                <c:pt idx="0">
                  <c:v>Natural gas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8'!$B$42:$M$42</c:f>
              <c:strCache/>
            </c:strRef>
          </c:cat>
          <c:val>
            <c:numRef>
              <c:f>'Figure 8'!$B$45:$M$45</c:f>
              <c:numCache/>
            </c:numRef>
          </c:val>
          <c:smooth val="0"/>
        </c:ser>
        <c:ser>
          <c:idx val="3"/>
          <c:order val="3"/>
          <c:tx>
            <c:strRef>
              <c:f>'Figure 8'!$A$46</c:f>
              <c:strCache>
                <c:ptCount val="1"/>
                <c:pt idx="0">
                  <c:v>Renewables and biofuels</c:v>
                </c:pt>
              </c:strCache>
            </c:strRef>
          </c:tx>
          <c:spPr>
            <a:ln w="28575" cap="rnd" cmpd="sng">
              <a:solidFill>
                <a:schemeClr val="accent6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8'!$B$42:$M$42</c:f>
              <c:strCache/>
            </c:strRef>
          </c:cat>
          <c:val>
            <c:numRef>
              <c:f>'Figure 8'!$B$46:$M$46</c:f>
              <c:numCache/>
            </c:numRef>
          </c:val>
          <c:smooth val="0"/>
        </c:ser>
        <c:ser>
          <c:idx val="4"/>
          <c:order val="4"/>
          <c:tx>
            <c:strRef>
              <c:f>'Figure 8'!$A$47</c:f>
              <c:strCache>
                <c:ptCount val="1"/>
                <c:pt idx="0">
                  <c:v>Electricity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8'!$B$42:$M$42</c:f>
              <c:strCache/>
            </c:strRef>
          </c:cat>
          <c:val>
            <c:numRef>
              <c:f>'Figure 8'!$B$47:$M$47</c:f>
              <c:numCache/>
            </c:numRef>
          </c:val>
          <c:smooth val="0"/>
        </c:ser>
        <c:ser>
          <c:idx val="5"/>
          <c:order val="5"/>
          <c:tx>
            <c:strRef>
              <c:f>'Figure 8'!$A$48</c:f>
              <c:strCache>
                <c:ptCount val="1"/>
                <c:pt idx="0">
                  <c:v>Energy taxes (deflated)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8'!$B$42:$M$42</c:f>
              <c:strCache/>
            </c:strRef>
          </c:cat>
          <c:val>
            <c:numRef>
              <c:f>'Figure 8'!$B$48:$M$48</c:f>
              <c:numCache/>
            </c:numRef>
          </c:val>
          <c:smooth val="0"/>
        </c:ser>
        <c:axId val="42705766"/>
        <c:axId val="48807575"/>
      </c:lineChart>
      <c:catAx>
        <c:axId val="42705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07575"/>
        <c:crosses val="autoZero"/>
        <c:auto val="1"/>
        <c:lblOffset val="100"/>
        <c:noMultiLvlLbl val="0"/>
      </c:catAx>
      <c:valAx>
        <c:axId val="48807575"/>
        <c:scaling>
          <c:orientation val="minMax"/>
          <c:max val="150"/>
          <c:min val="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2705766"/>
        <c:crosses val="autoZero"/>
        <c:crossBetween val="between"/>
        <c:dispUnits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7"/>
          <c:y val="0.50125"/>
          <c:w val="0.26"/>
          <c:h val="0.2825"/>
        </c:manualLayout>
      </c:layout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0.88825</cdr:y>
    </cdr:from>
    <cdr:to>
      <cdr:x>0</cdr:x>
      <cdr:y>0</cdr:y>
    </cdr:to>
    <cdr:sp macro="" textlink="">
      <cdr:nvSpPr>
        <cdr:cNvPr id="11" name="FootonotesShape"/>
        <cdr:cNvSpPr txBox="1"/>
      </cdr:nvSpPr>
      <cdr:spPr>
        <a:xfrm>
          <a:off x="47625" y="6896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env_ac_tax, gov_10a_taxag)</a:t>
          </a:r>
          <a:br>
            <a:rPr lang="en-IE" sz="1200">
              <a:latin typeface="Arial" panose="020B0604020202020204" pitchFamily="34" charset="0"/>
            </a:rPr>
          </a:br>
          <a:r>
            <a:rPr lang="en-GB" sz="1100">
              <a:effectLst/>
              <a:latin typeface="+mn-lt"/>
              <a:ea typeface="+mn-ea"/>
              <a:cs typeface="+mn-cs"/>
            </a:rPr>
            <a:t/>
          </a:r>
        </a:p>
        <a:p>
          <a:r>
            <a:rPr lang="en-GB" sz="800">
              <a:effectLst/>
              <a:latin typeface="+mn-lt"/>
              <a:ea typeface="+mn-ea"/>
              <a:cs typeface="+mn-cs"/>
            </a:rPr>
            <a:t>(¹) left</a:t>
          </a:r>
          <a:r>
            <a:rPr lang="en-GB" sz="800" baseline="0">
              <a:effectLst/>
              <a:latin typeface="+mn-lt"/>
              <a:ea typeface="+mn-ea"/>
              <a:cs typeface="+mn-cs"/>
            </a:rPr>
            <a:t> hand scale</a:t>
          </a:r>
          <a:r>
            <a:rPr lang="en-GB" sz="800">
              <a:effectLst/>
              <a:latin typeface="+mn-lt"/>
              <a:ea typeface="+mn-ea"/>
              <a:cs typeface="+mn-cs"/>
            </a:rPr>
            <a:t>.</a:t>
          </a:r>
          <a:endParaRPr lang="en-IE" sz="800">
            <a:effectLst/>
          </a:endParaRPr>
        </a:p>
        <a:p>
          <a:pPr eaLnBrk="1" fontAlgn="auto" latinLnBrk="0" hangingPunct="1"/>
          <a:r>
            <a:rPr lang="en-GB" sz="800">
              <a:effectLst/>
              <a:latin typeface="+mn-lt"/>
              <a:ea typeface="+mn-ea"/>
              <a:cs typeface="+mn-cs"/>
            </a:rPr>
            <a:t>(²) right</a:t>
          </a:r>
          <a:r>
            <a:rPr lang="en-GB" sz="800" baseline="0">
              <a:effectLst/>
              <a:latin typeface="+mn-lt"/>
              <a:ea typeface="+mn-ea"/>
              <a:cs typeface="+mn-cs"/>
            </a:rPr>
            <a:t> hand scale</a:t>
          </a:r>
          <a:r>
            <a:rPr lang="en-GB" sz="800">
              <a:effectLst/>
              <a:latin typeface="+mn-lt"/>
              <a:ea typeface="+mn-ea"/>
              <a:cs typeface="+mn-cs"/>
            </a:rPr>
            <a:t>.</a:t>
          </a:r>
        </a:p>
        <a:p>
          <a:pPr eaLnBrk="1" fontAlgn="auto" latinLnBrk="0" hangingPunct="1"/>
          <a:r>
            <a:rPr lang="en-IE" sz="800">
              <a:effectLst/>
            </a:rPr>
            <a:t>The shares of GDP and TSC are calculated using the national tax lists from Oct 2022.</a:t>
          </a:r>
        </a:p>
        <a:p>
          <a:pPr>
            <a:spcBef>
              <a:spcPts val="300"/>
            </a:spcBef>
          </a:pPr>
          <a:endParaRPr lang="en-I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334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Eurostat (online data codes: env_ac_tax, nama_10_gdp)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114300</xdr:rowOff>
    </xdr:from>
    <xdr:to>
      <xdr:col>13</xdr:col>
      <xdr:colOff>762000</xdr:colOff>
      <xdr:row>41</xdr:row>
      <xdr:rowOff>57150</xdr:rowOff>
    </xdr:to>
    <xdr:graphicFrame macro="">
      <xdr:nvGraphicFramePr>
        <xdr:cNvPr id="3" name="Chart 2"/>
        <xdr:cNvGraphicFramePr/>
      </xdr:nvGraphicFramePr>
      <xdr:xfrm>
        <a:off x="962025" y="723900"/>
        <a:ext cx="988695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238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Eurostat (online data codes: env_ac_tax, nrg_bal_s, nama_gdp_k)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19050</xdr:rowOff>
    </xdr:from>
    <xdr:to>
      <xdr:col>12</xdr:col>
      <xdr:colOff>114300</xdr:colOff>
      <xdr:row>41</xdr:row>
      <xdr:rowOff>19050</xdr:rowOff>
    </xdr:to>
    <xdr:graphicFrame macro="">
      <xdr:nvGraphicFramePr>
        <xdr:cNvPr id="2" name="Chart 1"/>
        <xdr:cNvGraphicFramePr/>
      </xdr:nvGraphicFramePr>
      <xdr:xfrm>
        <a:off x="1019175" y="781050"/>
        <a:ext cx="898207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124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Source: Eurostat (online data codes: env_ac_tax, ten00120, nama_10_gdp, nrg_100a, nrg_ind_ei)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85725</xdr:rowOff>
    </xdr:from>
    <xdr:to>
      <xdr:col>12</xdr:col>
      <xdr:colOff>419100</xdr:colOff>
      <xdr:row>42</xdr:row>
      <xdr:rowOff>0</xdr:rowOff>
    </xdr:to>
    <xdr:graphicFrame macro="">
      <xdr:nvGraphicFramePr>
        <xdr:cNvPr id="2" name="Chart 1"/>
        <xdr:cNvGraphicFramePr/>
      </xdr:nvGraphicFramePr>
      <xdr:xfrm>
        <a:off x="1162050" y="1000125"/>
        <a:ext cx="942975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0.01525</cdr:x>
      <cdr:y>0.8975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23825" y="4438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Eurostat (online data code: env_ac_tax, ten00123, nrg_100a, nama_10_gdp)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76200</xdr:rowOff>
    </xdr:from>
    <xdr:to>
      <xdr:col>12</xdr:col>
      <xdr:colOff>447675</xdr:colOff>
      <xdr:row>38</xdr:row>
      <xdr:rowOff>0</xdr:rowOff>
    </xdr:to>
    <xdr:graphicFrame macro="">
      <xdr:nvGraphicFramePr>
        <xdr:cNvPr id="2" name="Chart 1"/>
        <xdr:cNvGraphicFramePr/>
      </xdr:nvGraphicFramePr>
      <xdr:xfrm>
        <a:off x="1028700" y="838200"/>
        <a:ext cx="85534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66675" y="5172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env_ac_tax, ten00120, nrg_si_tax)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5</xdr:row>
      <xdr:rowOff>19050</xdr:rowOff>
    </xdr:from>
    <xdr:to>
      <xdr:col>20</xdr:col>
      <xdr:colOff>409575</xdr:colOff>
      <xdr:row>42</xdr:row>
      <xdr:rowOff>38100</xdr:rowOff>
    </xdr:to>
    <xdr:graphicFrame macro="">
      <xdr:nvGraphicFramePr>
        <xdr:cNvPr id="9" name="Chart 8"/>
        <xdr:cNvGraphicFramePr/>
      </xdr:nvGraphicFramePr>
      <xdr:xfrm>
        <a:off x="419100" y="781050"/>
        <a:ext cx="1443037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5</xdr:row>
      <xdr:rowOff>76200</xdr:rowOff>
    </xdr:from>
    <xdr:to>
      <xdr:col>17</xdr:col>
      <xdr:colOff>247650</xdr:colOff>
      <xdr:row>56</xdr:row>
      <xdr:rowOff>76200</xdr:rowOff>
    </xdr:to>
    <xdr:graphicFrame macro="">
      <xdr:nvGraphicFramePr>
        <xdr:cNvPr id="2" name="Chart 1"/>
        <xdr:cNvGraphicFramePr/>
      </xdr:nvGraphicFramePr>
      <xdr:xfrm>
        <a:off x="1057275" y="838200"/>
        <a:ext cx="9467850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029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Eurostat (online data codes: env_ac_tax, road_eqr_carmot),  * Data gaps completed with estimations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95250</xdr:rowOff>
    </xdr:from>
    <xdr:to>
      <xdr:col>12</xdr:col>
      <xdr:colOff>723900</xdr:colOff>
      <xdr:row>40</xdr:row>
      <xdr:rowOff>28575</xdr:rowOff>
    </xdr:to>
    <xdr:graphicFrame macro="">
      <xdr:nvGraphicFramePr>
        <xdr:cNvPr id="4" name="Chart 3"/>
        <xdr:cNvGraphicFramePr/>
      </xdr:nvGraphicFramePr>
      <xdr:xfrm>
        <a:off x="895350" y="857250"/>
        <a:ext cx="96488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029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* Data gaps completed with estimations</a:t>
          </a:r>
        </a:p>
        <a:p>
          <a:r>
            <a:rPr lang="en-IE" sz="1200">
              <a:latin typeface="Arial" panose="020B0604020202020204" pitchFamily="34" charset="0"/>
            </a:rPr>
            <a:t>
Source: Eurostat (online data codes: env_ac_tax, tran_r_vehst) 
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19</xdr:row>
      <xdr:rowOff>57150</xdr:rowOff>
    </xdr:from>
    <xdr:to>
      <xdr:col>8</xdr:col>
      <xdr:colOff>257175</xdr:colOff>
      <xdr:row>56</xdr:row>
      <xdr:rowOff>85725</xdr:rowOff>
    </xdr:to>
    <xdr:graphicFrame macro="">
      <xdr:nvGraphicFramePr>
        <xdr:cNvPr id="6" name="Chart 5"/>
        <xdr:cNvGraphicFramePr/>
      </xdr:nvGraphicFramePr>
      <xdr:xfrm>
        <a:off x="581025" y="3419475"/>
        <a:ext cx="88963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7000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/>
          </a: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Eurostat (online data code: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env_ac_taxind2)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42</xdr:row>
      <xdr:rowOff>57150</xdr:rowOff>
    </xdr:from>
    <xdr:to>
      <xdr:col>24</xdr:col>
      <xdr:colOff>504825</xdr:colOff>
      <xdr:row>91</xdr:row>
      <xdr:rowOff>19050</xdr:rowOff>
    </xdr:to>
    <xdr:graphicFrame macro="">
      <xdr:nvGraphicFramePr>
        <xdr:cNvPr id="2" name="Chart 1"/>
        <xdr:cNvGraphicFramePr/>
      </xdr:nvGraphicFramePr>
      <xdr:xfrm>
        <a:off x="5791200" y="6457950"/>
        <a:ext cx="11144250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6991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</a:t>
          </a:r>
          <a:r>
            <a:rPr lang="en-GB" sz="1200" i="1">
              <a:latin typeface="Arial" panose="020B0604020202020204" pitchFamily="34" charset="0"/>
              <a:cs typeface="Arial" panose="020B0604020202020204" pitchFamily="34" charset="0"/>
            </a:rPr>
            <a:t>: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/>
          </a: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Eurostat (online data code: 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env_ac_taxind2</a:t>
          </a:r>
          <a:r>
            <a:rPr lang="en-GB" sz="1200">
              <a:latin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42</xdr:row>
      <xdr:rowOff>19050</xdr:rowOff>
    </xdr:from>
    <xdr:to>
      <xdr:col>24</xdr:col>
      <xdr:colOff>419100</xdr:colOff>
      <xdr:row>90</xdr:row>
      <xdr:rowOff>161925</xdr:rowOff>
    </xdr:to>
    <xdr:graphicFrame macro="">
      <xdr:nvGraphicFramePr>
        <xdr:cNvPr id="2" name="Chart 1"/>
        <xdr:cNvGraphicFramePr/>
      </xdr:nvGraphicFramePr>
      <xdr:xfrm>
        <a:off x="5705475" y="6419850"/>
        <a:ext cx="11144250" cy="746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5505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env_ac_taxind2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</xdr:row>
      <xdr:rowOff>66675</xdr:rowOff>
    </xdr:from>
    <xdr:to>
      <xdr:col>18</xdr:col>
      <xdr:colOff>495300</xdr:colOff>
      <xdr:row>40</xdr:row>
      <xdr:rowOff>0</xdr:rowOff>
    </xdr:to>
    <xdr:graphicFrame macro="">
      <xdr:nvGraphicFramePr>
        <xdr:cNvPr id="11" name="Chart 10"/>
        <xdr:cNvGraphicFramePr/>
      </xdr:nvGraphicFramePr>
      <xdr:xfrm>
        <a:off x="895350" y="219075"/>
        <a:ext cx="10887075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0.94275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28575" y="4438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env_ac_tax), DG TAXUD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8</xdr:row>
      <xdr:rowOff>57150</xdr:rowOff>
    </xdr:from>
    <xdr:to>
      <xdr:col>11</xdr:col>
      <xdr:colOff>428625</xdr:colOff>
      <xdr:row>39</xdr:row>
      <xdr:rowOff>47625</xdr:rowOff>
    </xdr:to>
    <xdr:graphicFrame macro="">
      <xdr:nvGraphicFramePr>
        <xdr:cNvPr id="3" name="Chart 2"/>
        <xdr:cNvGraphicFramePr/>
      </xdr:nvGraphicFramePr>
      <xdr:xfrm>
        <a:off x="304800" y="1276350"/>
        <a:ext cx="71247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</cdr:x>
      <cdr:y>0.94025</cdr:y>
    </cdr:from>
    <cdr:to>
      <cdr:x>0</cdr:x>
      <cdr:y>0</cdr:y>
    </cdr:to>
    <cdr:sp macro="" textlink="">
      <cdr:nvSpPr>
        <cdr:cNvPr id="2" name="Title"/>
        <cdr:cNvSpPr txBox="1"/>
      </cdr:nvSpPr>
      <cdr:spPr>
        <a:xfrm>
          <a:off x="590550" y="5534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       Source:</a:t>
          </a:r>
          <a:r>
            <a:rPr lang="en-IE" sz="1200">
              <a:latin typeface="Arial" panose="020B0604020202020204" pitchFamily="34" charset="0"/>
            </a:rPr>
            <a:t> NTL from Nov 2022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0.9585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581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endParaRPr lang="en-IE" sz="1200">
            <a:latin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9</xdr:row>
      <xdr:rowOff>9525</xdr:rowOff>
    </xdr:from>
    <xdr:to>
      <xdr:col>11</xdr:col>
      <xdr:colOff>409575</xdr:colOff>
      <xdr:row>40</xdr:row>
      <xdr:rowOff>28575</xdr:rowOff>
    </xdr:to>
    <xdr:graphicFrame macro="">
      <xdr:nvGraphicFramePr>
        <xdr:cNvPr id="2" name="Chart 1"/>
        <xdr:cNvGraphicFramePr/>
      </xdr:nvGraphicFramePr>
      <xdr:xfrm>
        <a:off x="752475" y="1647825"/>
        <a:ext cx="679132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447675</xdr:colOff>
      <xdr:row>9</xdr:row>
      <xdr:rowOff>57150</xdr:rowOff>
    </xdr:from>
    <xdr:to>
      <xdr:col>26</xdr:col>
      <xdr:colOff>381000</xdr:colOff>
      <xdr:row>40</xdr:row>
      <xdr:rowOff>19050</xdr:rowOff>
    </xdr:to>
    <xdr:graphicFrame macro="">
      <xdr:nvGraphicFramePr>
        <xdr:cNvPr id="3" name="Chart 2"/>
        <xdr:cNvGraphicFramePr/>
      </xdr:nvGraphicFramePr>
      <xdr:xfrm>
        <a:off x="7581900" y="1695450"/>
        <a:ext cx="9124950" cy="582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542925</xdr:colOff>
      <xdr:row>4</xdr:row>
      <xdr:rowOff>152400</xdr:rowOff>
    </xdr:from>
    <xdr:to>
      <xdr:col>21</xdr:col>
      <xdr:colOff>304800</xdr:colOff>
      <xdr:row>10</xdr:row>
      <xdr:rowOff>66675</xdr:rowOff>
    </xdr:to>
    <xdr:sp macro="" textlink="">
      <xdr:nvSpPr>
        <xdr:cNvPr id="4" name="TextBox 3"/>
        <xdr:cNvSpPr txBox="1"/>
      </xdr:nvSpPr>
      <xdr:spPr>
        <a:xfrm>
          <a:off x="1152525" y="876300"/>
          <a:ext cx="124301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IE" sz="1800" b="1">
              <a:latin typeface="Arial" panose="020B0604020202020204" pitchFamily="34" charset="0"/>
              <a:cs typeface="Arial" panose="020B0604020202020204" pitchFamily="34" charset="0"/>
            </a:rPr>
            <a:t>Total tax revenue from auctioning of emission allowances as reported by EU Member States, </a:t>
          </a:r>
          <a:br>
            <a:rPr lang="en-IE" sz="18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IE" sz="1800" b="1">
              <a:latin typeface="Arial" panose="020B0604020202020204" pitchFamily="34" charset="0"/>
              <a:cs typeface="Arial" panose="020B0604020202020204" pitchFamily="34" charset="0"/>
            </a:rPr>
            <a:t>2013-2021</a:t>
          </a:r>
          <a:br>
            <a:rPr lang="en-IE" sz="18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IE" sz="1400" b="0">
              <a:latin typeface="Arial" panose="020B0604020202020204" pitchFamily="34" charset="0"/>
              <a:cs typeface="Arial" panose="020B0604020202020204" pitchFamily="34" charset="0"/>
            </a:rPr>
            <a:t>(billion EUR)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0.94225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819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Eurostat (online data code: env_ac_tax)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1</xdr:row>
      <xdr:rowOff>19050</xdr:rowOff>
    </xdr:from>
    <xdr:to>
      <xdr:col>22</xdr:col>
      <xdr:colOff>352425</xdr:colOff>
      <xdr:row>34</xdr:row>
      <xdr:rowOff>114300</xdr:rowOff>
    </xdr:to>
    <xdr:graphicFrame macro="">
      <xdr:nvGraphicFramePr>
        <xdr:cNvPr id="3" name="Chart 2"/>
        <xdr:cNvGraphicFramePr/>
      </xdr:nvGraphicFramePr>
      <xdr:xfrm>
        <a:off x="5943600" y="171450"/>
        <a:ext cx="101060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1"/>
  <sheetViews>
    <sheetView tabSelected="1" workbookViewId="0" topLeftCell="B1">
      <selection activeCell="Y17" sqref="Y17"/>
    </sheetView>
  </sheetViews>
  <sheetFormatPr defaultColWidth="9.140625" defaultRowHeight="15"/>
  <cols>
    <col min="1" max="1" width="4.8515625" style="1" customWidth="1"/>
    <col min="2" max="2" width="12.140625" style="1" customWidth="1"/>
    <col min="3" max="3" width="9.140625" style="1" customWidth="1"/>
    <col min="4" max="16384" width="9.140625" style="1" customWidth="1"/>
  </cols>
  <sheetData>
    <row r="1" spans="1:46" s="176" customFormat="1" ht="12">
      <c r="A1" s="173"/>
      <c r="B1" s="173"/>
      <c r="C1" s="174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4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5"/>
      <c r="AP1" s="175"/>
      <c r="AQ1" s="175"/>
      <c r="AR1" s="175"/>
      <c r="AS1" s="175"/>
      <c r="AT1" s="175"/>
    </row>
    <row r="2" spans="1:46" s="176" customFormat="1" ht="12">
      <c r="A2" s="173"/>
      <c r="B2" s="173"/>
      <c r="C2" s="177" t="s">
        <v>244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5"/>
      <c r="AP2" s="175"/>
      <c r="AQ2" s="175"/>
      <c r="AR2" s="175"/>
      <c r="AS2" s="175"/>
      <c r="AT2" s="175"/>
    </row>
    <row r="3" spans="1:46" s="176" customFormat="1" ht="12">
      <c r="A3" s="173"/>
      <c r="B3" s="173"/>
      <c r="C3" s="178" t="s">
        <v>245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5"/>
      <c r="AP3" s="175"/>
      <c r="AQ3" s="175"/>
      <c r="AR3" s="175"/>
      <c r="AS3" s="175"/>
      <c r="AT3" s="175"/>
    </row>
    <row r="4" spans="1:48" s="176" customFormat="1" ht="12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9"/>
      <c r="AV4" s="179"/>
    </row>
    <row r="5" s="73" customFormat="1" ht="12"/>
    <row r="6" s="73" customFormat="1" ht="12"/>
    <row r="7" s="73" customFormat="1" ht="12"/>
    <row r="8" s="73" customFormat="1" ht="12"/>
    <row r="9" s="73" customFormat="1" ht="12"/>
    <row r="10" s="73" customFormat="1" ht="12"/>
    <row r="11" s="73" customFormat="1" ht="12"/>
    <row r="12" s="73" customFormat="1" ht="12"/>
    <row r="13" s="73" customFormat="1" ht="12"/>
    <row r="14" s="73" customFormat="1" ht="12"/>
    <row r="15" s="73" customFormat="1" ht="12"/>
    <row r="16" s="73" customFormat="1" ht="12"/>
    <row r="17" s="73" customFormat="1" ht="12"/>
    <row r="18" s="73" customFormat="1" ht="12"/>
    <row r="19" s="73" customFormat="1" ht="12"/>
    <row r="20" s="73" customFormat="1" ht="12"/>
    <row r="21" s="73" customFormat="1" ht="12"/>
    <row r="22" s="73" customFormat="1" ht="12"/>
    <row r="23" s="73" customFormat="1" ht="12"/>
    <row r="24" s="73" customFormat="1" ht="12"/>
    <row r="25" s="73" customFormat="1" ht="12"/>
    <row r="26" s="73" customFormat="1" ht="12"/>
    <row r="27" s="73" customFormat="1" ht="12"/>
    <row r="28" s="73" customFormat="1" ht="12"/>
    <row r="29" s="73" customFormat="1" ht="12"/>
    <row r="30" s="73" customFormat="1" ht="12"/>
    <row r="31" s="73" customFormat="1" ht="12"/>
    <row r="32" s="73" customFormat="1" ht="12"/>
    <row r="33" s="73" customFormat="1" ht="12"/>
    <row r="34" s="73" customFormat="1" ht="12"/>
    <row r="35" s="73" customFormat="1" ht="12"/>
    <row r="36" s="73" customFormat="1" ht="12"/>
    <row r="37" s="73" customFormat="1" ht="12"/>
    <row r="38" s="73" customFormat="1" ht="12"/>
    <row r="39" s="73" customFormat="1" ht="12"/>
    <row r="40" s="73" customFormat="1" ht="12"/>
    <row r="41" s="73" customFormat="1" ht="12"/>
    <row r="42" s="73" customFormat="1" ht="12"/>
    <row r="43" s="73" customFormat="1" ht="12"/>
    <row r="44" s="73" customFormat="1" ht="12"/>
    <row r="45" s="73" customFormat="1" ht="12"/>
    <row r="46" s="73" customFormat="1" ht="12"/>
    <row r="47" s="73" customFormat="1" ht="12"/>
    <row r="48" s="73" customFormat="1" ht="12"/>
    <row r="49" s="73" customFormat="1" ht="12"/>
    <row r="50" s="73" customFormat="1" ht="12"/>
    <row r="51" s="73" customFormat="1" ht="12"/>
    <row r="52" s="73" customFormat="1" ht="12"/>
    <row r="53" s="73" customFormat="1" ht="12"/>
    <row r="54" s="73" customFormat="1" ht="12"/>
    <row r="55" s="73" customFormat="1" ht="12"/>
    <row r="56" s="73" customFormat="1" ht="12"/>
    <row r="57" s="73" customFormat="1" ht="12"/>
    <row r="58" s="73" customFormat="1" ht="15"/>
    <row r="59" s="73" customFormat="1" ht="15"/>
    <row r="60" s="73" customFormat="1" ht="15"/>
    <row r="61" s="73" customFormat="1" ht="15"/>
    <row r="64" spans="2:24" ht="15">
      <c r="B64" s="3"/>
      <c r="C64" s="4">
        <v>2000</v>
      </c>
      <c r="D64" s="4">
        <v>2001</v>
      </c>
      <c r="E64" s="4">
        <v>2002</v>
      </c>
      <c r="F64" s="4">
        <v>2003</v>
      </c>
      <c r="G64" s="4">
        <v>2004</v>
      </c>
      <c r="H64" s="4">
        <v>2005</v>
      </c>
      <c r="I64" s="4">
        <v>2006</v>
      </c>
      <c r="J64" s="4">
        <v>2007</v>
      </c>
      <c r="K64" s="4">
        <v>2008</v>
      </c>
      <c r="L64" s="4">
        <v>2009</v>
      </c>
      <c r="M64" s="4">
        <v>2010</v>
      </c>
      <c r="N64" s="4">
        <v>2011</v>
      </c>
      <c r="O64" s="4">
        <v>2012</v>
      </c>
      <c r="P64" s="4">
        <v>2013</v>
      </c>
      <c r="Q64" s="4">
        <v>2014</v>
      </c>
      <c r="R64" s="4">
        <v>2015</v>
      </c>
      <c r="S64" s="4">
        <v>2016</v>
      </c>
      <c r="T64" s="4">
        <v>2017</v>
      </c>
      <c r="U64" s="4">
        <v>2018</v>
      </c>
      <c r="V64" s="4">
        <v>2019</v>
      </c>
      <c r="W64" s="4">
        <v>2020</v>
      </c>
      <c r="X64" s="4">
        <v>2021</v>
      </c>
    </row>
    <row r="65" spans="2:24" ht="15">
      <c r="B65" s="3" t="s">
        <v>0</v>
      </c>
      <c r="C65" s="5">
        <v>154248.98</v>
      </c>
      <c r="D65" s="5">
        <v>159667.27</v>
      </c>
      <c r="E65" s="5">
        <v>167269.27</v>
      </c>
      <c r="F65" s="5">
        <v>175550.97</v>
      </c>
      <c r="G65" s="5">
        <v>179056.03</v>
      </c>
      <c r="H65" s="5">
        <v>182495.97</v>
      </c>
      <c r="I65" s="5">
        <v>186377.55</v>
      </c>
      <c r="J65" s="5">
        <v>187346.57</v>
      </c>
      <c r="K65" s="5">
        <v>189352.62</v>
      </c>
      <c r="L65" s="5">
        <v>189759.23</v>
      </c>
      <c r="M65" s="5">
        <v>198632.73</v>
      </c>
      <c r="N65" s="5">
        <v>209376.43</v>
      </c>
      <c r="O65" s="5">
        <v>215326.34</v>
      </c>
      <c r="P65" s="5">
        <v>220823.03</v>
      </c>
      <c r="Q65" s="5">
        <v>226251</v>
      </c>
      <c r="R65" s="5">
        <v>231682.08</v>
      </c>
      <c r="S65" s="5">
        <v>241241.38</v>
      </c>
      <c r="T65" s="5">
        <v>245994.47</v>
      </c>
      <c r="U65" s="5">
        <v>252146.67</v>
      </c>
      <c r="V65" s="5">
        <v>256726.51</v>
      </c>
      <c r="W65" s="5">
        <v>232382.72</v>
      </c>
      <c r="X65" s="5">
        <v>255297.44</v>
      </c>
    </row>
    <row r="66" spans="2:24" ht="15">
      <c r="B66" s="3" t="s">
        <v>1</v>
      </c>
      <c r="C66" s="5">
        <v>40523.24</v>
      </c>
      <c r="D66" s="5">
        <v>41776.48</v>
      </c>
      <c r="E66" s="5">
        <v>42467.82</v>
      </c>
      <c r="F66" s="5">
        <v>43334.73</v>
      </c>
      <c r="G66" s="5">
        <v>48532.23</v>
      </c>
      <c r="H66" s="5">
        <v>52047.72</v>
      </c>
      <c r="I66" s="5">
        <v>54878.51</v>
      </c>
      <c r="J66" s="5">
        <v>57787.57</v>
      </c>
      <c r="K66" s="5">
        <v>56287.44</v>
      </c>
      <c r="L66" s="5">
        <v>50925.01</v>
      </c>
      <c r="M66" s="5">
        <v>52036.48</v>
      </c>
      <c r="N66" s="5">
        <v>53643.96</v>
      </c>
      <c r="O66" s="5">
        <v>53412.09</v>
      </c>
      <c r="P66" s="5">
        <v>53615.14</v>
      </c>
      <c r="Q66" s="5">
        <v>54661.51</v>
      </c>
      <c r="R66" s="5">
        <v>56730.67</v>
      </c>
      <c r="S66" s="5">
        <v>58419.4</v>
      </c>
      <c r="T66" s="5">
        <v>59924.27</v>
      </c>
      <c r="U66" s="5">
        <v>61941.79</v>
      </c>
      <c r="V66" s="5">
        <v>62530.74</v>
      </c>
      <c r="W66" s="5">
        <v>57150.48</v>
      </c>
      <c r="X66" s="5">
        <v>59066.16</v>
      </c>
    </row>
    <row r="67" spans="2:24" ht="15">
      <c r="B67" s="3" t="s">
        <v>2</v>
      </c>
      <c r="C67" s="5">
        <v>7217.74</v>
      </c>
      <c r="D67" s="5">
        <v>7385.34</v>
      </c>
      <c r="E67" s="5">
        <v>7900.66</v>
      </c>
      <c r="F67" s="5">
        <v>7782.78</v>
      </c>
      <c r="G67" s="5">
        <v>7865.76</v>
      </c>
      <c r="H67" s="5">
        <v>7979.99</v>
      </c>
      <c r="I67" s="5">
        <v>8518.28</v>
      </c>
      <c r="J67" s="5">
        <v>8905.5</v>
      </c>
      <c r="K67" s="5">
        <v>9360.13</v>
      </c>
      <c r="L67" s="5">
        <v>8805.82</v>
      </c>
      <c r="M67" s="5">
        <v>8934.26</v>
      </c>
      <c r="N67" s="5">
        <v>9337.98</v>
      </c>
      <c r="O67" s="5">
        <v>9721.8</v>
      </c>
      <c r="P67" s="5">
        <v>9705.31</v>
      </c>
      <c r="Q67" s="5">
        <v>10073.62</v>
      </c>
      <c r="R67" s="5">
        <v>10562.1</v>
      </c>
      <c r="S67" s="5">
        <v>10532.73</v>
      </c>
      <c r="T67" s="5">
        <v>10660.87</v>
      </c>
      <c r="U67" s="5">
        <v>10610.31</v>
      </c>
      <c r="V67" s="5">
        <v>10661.84</v>
      </c>
      <c r="W67" s="5">
        <v>10659.66</v>
      </c>
      <c r="X67" s="5">
        <v>11473.88</v>
      </c>
    </row>
    <row r="68" spans="2:24" ht="15">
      <c r="B68" s="3" t="s">
        <v>3</v>
      </c>
      <c r="C68" s="6">
        <v>6.24</v>
      </c>
      <c r="D68" s="6">
        <v>6.31</v>
      </c>
      <c r="E68" s="6">
        <v>6.41</v>
      </c>
      <c r="F68" s="6">
        <v>6.5</v>
      </c>
      <c r="G68" s="6">
        <v>6.5</v>
      </c>
      <c r="H68" s="6">
        <v>6.38</v>
      </c>
      <c r="I68" s="6">
        <v>6.17</v>
      </c>
      <c r="J68" s="6">
        <v>5.9</v>
      </c>
      <c r="K68" s="6">
        <v>5.81</v>
      </c>
      <c r="L68" s="6">
        <v>6.01</v>
      </c>
      <c r="M68" s="6">
        <v>6.05</v>
      </c>
      <c r="N68" s="6">
        <v>6.09</v>
      </c>
      <c r="O68" s="6">
        <v>6.04</v>
      </c>
      <c r="P68" s="7">
        <v>6.02</v>
      </c>
      <c r="Q68" s="7">
        <v>6.02</v>
      </c>
      <c r="R68" s="6">
        <v>5.99</v>
      </c>
      <c r="S68" s="7">
        <v>6.04</v>
      </c>
      <c r="T68" s="6">
        <v>5.9</v>
      </c>
      <c r="U68" s="6">
        <v>5.83</v>
      </c>
      <c r="V68" s="6">
        <v>5.74</v>
      </c>
      <c r="W68" s="6">
        <v>5.42</v>
      </c>
      <c r="X68" s="6">
        <v>5.38</v>
      </c>
    </row>
    <row r="69" spans="2:24" ht="15">
      <c r="B69" s="3" t="s">
        <v>4</v>
      </c>
      <c r="C69" s="6">
        <v>2.57</v>
      </c>
      <c r="D69" s="6">
        <v>2.53</v>
      </c>
      <c r="E69" s="6">
        <v>2.55</v>
      </c>
      <c r="F69" s="6">
        <v>2.59</v>
      </c>
      <c r="G69" s="6">
        <v>2.57</v>
      </c>
      <c r="H69" s="6">
        <v>2.54</v>
      </c>
      <c r="I69" s="6">
        <v>2.47</v>
      </c>
      <c r="J69" s="6">
        <v>2.37</v>
      </c>
      <c r="K69" s="7">
        <v>2.3</v>
      </c>
      <c r="L69" s="6">
        <v>2.36</v>
      </c>
      <c r="M69" s="6">
        <v>2.36</v>
      </c>
      <c r="N69" s="6">
        <v>2.4</v>
      </c>
      <c r="O69" s="6">
        <v>2.44</v>
      </c>
      <c r="P69" s="6">
        <v>2.47</v>
      </c>
      <c r="Q69" s="6">
        <v>2.47</v>
      </c>
      <c r="R69" s="6">
        <v>2.45</v>
      </c>
      <c r="S69" s="6">
        <v>2.47</v>
      </c>
      <c r="T69" s="6">
        <v>2.42</v>
      </c>
      <c r="U69" s="7">
        <v>2.4</v>
      </c>
      <c r="V69" s="6">
        <v>2.35</v>
      </c>
      <c r="W69" s="6">
        <v>2.23</v>
      </c>
      <c r="X69" s="6">
        <v>2.24</v>
      </c>
    </row>
    <row r="70" spans="23:24" ht="15">
      <c r="W70" s="91">
        <f>SUM(W65:W67)</f>
        <v>300192.86</v>
      </c>
      <c r="X70" s="91">
        <f>SUM(X65:X67)</f>
        <v>325837.48</v>
      </c>
    </row>
    <row r="71" ht="15">
      <c r="B71" s="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2"/>
  <sheetViews>
    <sheetView workbookViewId="0" topLeftCell="A1">
      <selection activeCell="F98" sqref="F98"/>
    </sheetView>
  </sheetViews>
  <sheetFormatPr defaultColWidth="9.140625" defaultRowHeight="15"/>
  <cols>
    <col min="1" max="1" width="42.8515625" style="1" bestFit="1" customWidth="1"/>
    <col min="2" max="20" width="9.140625" style="1" customWidth="1"/>
    <col min="21" max="21" width="7.57421875" style="1" bestFit="1" customWidth="1"/>
    <col min="22" max="16384" width="9.140625" style="1" customWidth="1"/>
  </cols>
  <sheetData>
    <row r="1" ht="12"/>
    <row r="2" ht="12">
      <c r="A2" s="1" t="s">
        <v>267</v>
      </c>
    </row>
    <row r="3" ht="12">
      <c r="A3" s="1" t="s">
        <v>181</v>
      </c>
    </row>
    <row r="4" ht="12">
      <c r="A4" s="1" t="s">
        <v>182</v>
      </c>
    </row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7" ht="15">
      <c r="A47" s="67"/>
    </row>
    <row r="48" spans="1:2" ht="15">
      <c r="A48" s="67" t="s">
        <v>170</v>
      </c>
      <c r="B48" s="68" t="s">
        <v>179</v>
      </c>
    </row>
    <row r="49" spans="1:2" ht="15">
      <c r="A49" s="67"/>
      <c r="B49" s="67"/>
    </row>
    <row r="50" spans="1:5" ht="15">
      <c r="A50" s="69"/>
      <c r="B50" s="70">
        <v>2002</v>
      </c>
      <c r="C50" s="70">
        <v>2021</v>
      </c>
      <c r="D50" s="1" t="s">
        <v>180</v>
      </c>
      <c r="E50" s="1" t="s">
        <v>116</v>
      </c>
    </row>
    <row r="51" spans="1:5" ht="15">
      <c r="A51" s="72" t="s">
        <v>95</v>
      </c>
      <c r="B51" s="138">
        <v>204.9</v>
      </c>
      <c r="C51" s="138">
        <v>232.25</v>
      </c>
      <c r="D51" s="139">
        <v>27.349999999999994</v>
      </c>
      <c r="E51" s="296">
        <v>0</v>
      </c>
    </row>
    <row r="52" spans="1:5" ht="15">
      <c r="A52" s="72"/>
      <c r="B52" s="138"/>
      <c r="C52" s="138"/>
      <c r="D52" s="139"/>
      <c r="E52" s="296">
        <v>0</v>
      </c>
    </row>
    <row r="53" spans="1:5" ht="15">
      <c r="A53" s="72" t="s">
        <v>34</v>
      </c>
      <c r="B53" s="138">
        <v>147.01</v>
      </c>
      <c r="C53" s="138">
        <v>383.99</v>
      </c>
      <c r="D53" s="139">
        <v>236.98000000000002</v>
      </c>
      <c r="E53" s="296">
        <v>0</v>
      </c>
    </row>
    <row r="54" spans="1:5" ht="15">
      <c r="A54" s="72" t="s">
        <v>38</v>
      </c>
      <c r="B54" s="138">
        <v>97.71</v>
      </c>
      <c r="C54" s="138">
        <v>266.18</v>
      </c>
      <c r="D54" s="139">
        <v>168.47000000000003</v>
      </c>
      <c r="E54" s="296">
        <v>0</v>
      </c>
    </row>
    <row r="55" spans="1:5" ht="15">
      <c r="A55" s="72" t="s">
        <v>56</v>
      </c>
      <c r="B55" s="138">
        <v>80.23</v>
      </c>
      <c r="C55" s="138">
        <v>183.04</v>
      </c>
      <c r="D55" s="139">
        <v>102.80999999999999</v>
      </c>
      <c r="E55" s="296">
        <v>0</v>
      </c>
    </row>
    <row r="56" spans="1:5" ht="15">
      <c r="A56" s="72" t="s">
        <v>36</v>
      </c>
      <c r="B56" s="138">
        <v>197.17</v>
      </c>
      <c r="C56" s="138">
        <v>299.07</v>
      </c>
      <c r="D56" s="139">
        <v>101.9</v>
      </c>
      <c r="E56" s="296">
        <v>0</v>
      </c>
    </row>
    <row r="57" spans="1:5" ht="15">
      <c r="A57" s="72" t="s">
        <v>39</v>
      </c>
      <c r="B57" s="138">
        <v>68.51</v>
      </c>
      <c r="C57" s="138">
        <v>165.59</v>
      </c>
      <c r="D57" s="139">
        <v>97.08</v>
      </c>
      <c r="E57" s="296">
        <v>0</v>
      </c>
    </row>
    <row r="58" spans="1:5" ht="15">
      <c r="A58" s="72" t="s">
        <v>50</v>
      </c>
      <c r="B58" s="138">
        <v>126.02</v>
      </c>
      <c r="C58" s="138">
        <v>222.07</v>
      </c>
      <c r="D58" s="139">
        <v>96.05</v>
      </c>
      <c r="E58" s="296">
        <v>0</v>
      </c>
    </row>
    <row r="59" spans="1:5" ht="15">
      <c r="A59" s="72" t="s">
        <v>42</v>
      </c>
      <c r="B59" s="138">
        <v>94.82</v>
      </c>
      <c r="C59" s="138">
        <v>185.06</v>
      </c>
      <c r="D59" s="139">
        <v>90.24000000000001</v>
      </c>
      <c r="E59" s="296">
        <v>0</v>
      </c>
    </row>
    <row r="60" spans="1:5" ht="15">
      <c r="A60" s="72" t="s">
        <v>53</v>
      </c>
      <c r="B60" s="138">
        <v>212.88</v>
      </c>
      <c r="C60" s="138">
        <v>289.7</v>
      </c>
      <c r="D60" s="139">
        <v>76.82</v>
      </c>
      <c r="E60" s="296">
        <v>0</v>
      </c>
    </row>
    <row r="61" spans="1:5" ht="15">
      <c r="A61" s="72" t="s">
        <v>48</v>
      </c>
      <c r="B61" s="138">
        <v>165.02</v>
      </c>
      <c r="C61" s="138">
        <v>241.39</v>
      </c>
      <c r="D61" s="139">
        <v>76.36999999999998</v>
      </c>
      <c r="E61" s="296">
        <v>0</v>
      </c>
    </row>
    <row r="62" spans="1:5" ht="15">
      <c r="A62" s="72" t="s">
        <v>32</v>
      </c>
      <c r="B62" s="138">
        <v>67.48</v>
      </c>
      <c r="C62" s="138">
        <v>136.71</v>
      </c>
      <c r="D62" s="139">
        <v>69.23</v>
      </c>
      <c r="E62" s="296">
        <v>0</v>
      </c>
    </row>
    <row r="63" spans="1:5" ht="15">
      <c r="A63" s="72" t="s">
        <v>41</v>
      </c>
      <c r="B63" s="138">
        <v>73.66</v>
      </c>
      <c r="C63" s="138">
        <v>130.63</v>
      </c>
      <c r="D63" s="139">
        <v>56.97</v>
      </c>
      <c r="E63" s="296">
        <v>0</v>
      </c>
    </row>
    <row r="64" spans="1:5" ht="15">
      <c r="A64" s="72" t="s">
        <v>31</v>
      </c>
      <c r="B64" s="138">
        <v>167.71</v>
      </c>
      <c r="C64" s="138">
        <v>216.74</v>
      </c>
      <c r="D64" s="139">
        <v>49.03</v>
      </c>
      <c r="E64" s="296">
        <v>0</v>
      </c>
    </row>
    <row r="65" spans="1:5" ht="15">
      <c r="A65" s="72" t="s">
        <v>33</v>
      </c>
      <c r="B65" s="138">
        <v>65.57</v>
      </c>
      <c r="C65" s="138">
        <v>114.51</v>
      </c>
      <c r="D65" s="139">
        <v>48.94000000000001</v>
      </c>
      <c r="E65" s="296">
        <v>0</v>
      </c>
    </row>
    <row r="66" spans="1:5" ht="15">
      <c r="A66" s="72" t="s">
        <v>49</v>
      </c>
      <c r="B66" s="138">
        <v>101.74</v>
      </c>
      <c r="C66" s="138">
        <v>130.96</v>
      </c>
      <c r="D66" s="139">
        <v>29.220000000000013</v>
      </c>
      <c r="E66" s="296">
        <v>0</v>
      </c>
    </row>
    <row r="67" spans="1:5" ht="15">
      <c r="A67" s="72" t="s">
        <v>35</v>
      </c>
      <c r="B67" s="138">
        <v>161.38</v>
      </c>
      <c r="C67" s="138">
        <v>185.75</v>
      </c>
      <c r="D67" s="139">
        <v>24.370000000000005</v>
      </c>
      <c r="E67" s="296">
        <v>0</v>
      </c>
    </row>
    <row r="68" spans="1:5" ht="15">
      <c r="A68" s="72" t="s">
        <v>40</v>
      </c>
      <c r="B68" s="138">
        <v>306.55</v>
      </c>
      <c r="C68" s="138">
        <v>330.16</v>
      </c>
      <c r="D68" s="139">
        <v>23.610000000000014</v>
      </c>
      <c r="E68" s="296">
        <v>0</v>
      </c>
    </row>
    <row r="69" spans="1:5" ht="15">
      <c r="A69" s="72" t="s">
        <v>44</v>
      </c>
      <c r="B69" s="138">
        <v>129.61</v>
      </c>
      <c r="C69" s="138">
        <v>151.35</v>
      </c>
      <c r="D69" s="139">
        <v>21.73999999999998</v>
      </c>
      <c r="E69" s="296">
        <v>0</v>
      </c>
    </row>
    <row r="70" spans="1:5" ht="15">
      <c r="A70" s="72" t="s">
        <v>52</v>
      </c>
      <c r="B70" s="138">
        <v>182.78</v>
      </c>
      <c r="C70" s="138">
        <v>203.99</v>
      </c>
      <c r="D70" s="139">
        <v>21.210000000000008</v>
      </c>
      <c r="E70" s="296">
        <v>0</v>
      </c>
    </row>
    <row r="71" spans="1:5" ht="15">
      <c r="A71" s="72" t="s">
        <v>46</v>
      </c>
      <c r="B71" s="138">
        <v>102.75</v>
      </c>
      <c r="C71" s="138">
        <v>120.92</v>
      </c>
      <c r="D71" s="139">
        <v>18.17</v>
      </c>
      <c r="E71" s="296">
        <v>0</v>
      </c>
    </row>
    <row r="72" spans="1:5" ht="15">
      <c r="A72" s="72" t="s">
        <v>45</v>
      </c>
      <c r="B72" s="138">
        <v>193.42</v>
      </c>
      <c r="C72" s="138">
        <v>211.55</v>
      </c>
      <c r="D72" s="139">
        <v>18.130000000000024</v>
      </c>
      <c r="E72" s="296">
        <v>0</v>
      </c>
    </row>
    <row r="73" spans="1:5" ht="15">
      <c r="A73" s="72" t="s">
        <v>47</v>
      </c>
      <c r="B73" s="138">
        <v>113.22</v>
      </c>
      <c r="C73" s="138">
        <v>107.71</v>
      </c>
      <c r="D73" s="139">
        <v>-5.510000000000005</v>
      </c>
      <c r="E73" s="296">
        <v>0</v>
      </c>
    </row>
    <row r="74" spans="1:5" ht="15">
      <c r="A74" s="72" t="s">
        <v>54</v>
      </c>
      <c r="B74" s="138">
        <v>216.47</v>
      </c>
      <c r="C74" s="138">
        <v>205.91</v>
      </c>
      <c r="D74" s="139">
        <v>-10.560000000000002</v>
      </c>
      <c r="E74" s="296">
        <v>0</v>
      </c>
    </row>
    <row r="75" spans="1:5" ht="15">
      <c r="A75" s="72" t="s">
        <v>55</v>
      </c>
      <c r="B75" s="138">
        <v>245.18</v>
      </c>
      <c r="C75" s="138">
        <v>224.45</v>
      </c>
      <c r="D75" s="139">
        <v>-20.730000000000018</v>
      </c>
      <c r="E75" s="296">
        <v>0</v>
      </c>
    </row>
    <row r="76" spans="1:5" ht="15">
      <c r="A76" s="72" t="s">
        <v>51</v>
      </c>
      <c r="B76" s="138">
        <v>186.99</v>
      </c>
      <c r="C76" s="138">
        <v>163.85</v>
      </c>
      <c r="D76" s="139">
        <v>-23.140000000000015</v>
      </c>
      <c r="E76" s="296">
        <v>0</v>
      </c>
    </row>
    <row r="77" spans="1:5" ht="15">
      <c r="A77" s="72" t="s">
        <v>37</v>
      </c>
      <c r="B77" s="138">
        <v>256.06</v>
      </c>
      <c r="C77" s="138">
        <v>221.74</v>
      </c>
      <c r="D77" s="139">
        <v>-34.31999999999999</v>
      </c>
      <c r="E77" s="296">
        <v>0</v>
      </c>
    </row>
    <row r="78" spans="1:5" ht="15">
      <c r="A78" s="72" t="s">
        <v>57</v>
      </c>
      <c r="B78" s="138">
        <v>256.5</v>
      </c>
      <c r="C78" s="138">
        <v>210.99</v>
      </c>
      <c r="D78" s="139">
        <v>-45.50999999999999</v>
      </c>
      <c r="E78" s="296">
        <v>0</v>
      </c>
    </row>
    <row r="79" spans="1:5" ht="15">
      <c r="A79" s="72" t="s">
        <v>43</v>
      </c>
      <c r="B79" s="138">
        <v>459.98</v>
      </c>
      <c r="C79" s="138">
        <v>330.43</v>
      </c>
      <c r="D79" s="139">
        <v>-129.55</v>
      </c>
      <c r="E79" s="296">
        <v>0</v>
      </c>
    </row>
    <row r="80" spans="1:5" ht="15">
      <c r="A80" s="72"/>
      <c r="B80" s="139"/>
      <c r="C80" s="139"/>
      <c r="D80" s="139"/>
      <c r="E80" s="296">
        <v>0</v>
      </c>
    </row>
    <row r="81" spans="1:5" ht="15">
      <c r="A81" s="72" t="s">
        <v>58</v>
      </c>
      <c r="B81" s="138">
        <v>280.94</v>
      </c>
      <c r="C81" s="138">
        <v>260.71</v>
      </c>
      <c r="D81" s="139">
        <v>-20.230000000000018</v>
      </c>
      <c r="E81" s="296">
        <v>0</v>
      </c>
    </row>
    <row r="82" spans="1:5" ht="15">
      <c r="A82" s="72" t="s">
        <v>60</v>
      </c>
      <c r="B82" s="138">
        <v>43.99</v>
      </c>
      <c r="C82" s="138">
        <v>53.4</v>
      </c>
      <c r="D82" s="139">
        <v>9.409999999999997</v>
      </c>
      <c r="E82" s="296">
        <v>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workbookViewId="0" topLeftCell="A1">
      <selection activeCell="A74" sqref="A74"/>
    </sheetView>
  </sheetViews>
  <sheetFormatPr defaultColWidth="9.140625" defaultRowHeight="15"/>
  <cols>
    <col min="1" max="1" width="13.421875" style="1" customWidth="1"/>
    <col min="2" max="2" width="11.00390625" style="1" customWidth="1"/>
    <col min="3" max="21" width="12.28125" style="1" bestFit="1" customWidth="1"/>
    <col min="22" max="16384" width="9.140625" style="1" customWidth="1"/>
  </cols>
  <sheetData>
    <row r="1" ht="12">
      <c r="N1" s="229" t="s">
        <v>273</v>
      </c>
    </row>
    <row r="2" ht="12">
      <c r="B2" s="1" t="s">
        <v>157</v>
      </c>
    </row>
    <row r="3" ht="12"/>
    <row r="4" ht="12">
      <c r="B4" s="1" t="s">
        <v>155</v>
      </c>
    </row>
    <row r="5" ht="12">
      <c r="B5" s="1" t="s">
        <v>144</v>
      </c>
    </row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4" spans="3:21" ht="15">
      <c r="C44" s="48">
        <v>2002</v>
      </c>
      <c r="D44" s="48">
        <v>2003</v>
      </c>
      <c r="E44" s="48">
        <v>2004</v>
      </c>
      <c r="F44" s="48">
        <v>2005</v>
      </c>
      <c r="G44" s="48">
        <v>2006</v>
      </c>
      <c r="H44" s="48">
        <v>2007</v>
      </c>
      <c r="I44" s="48">
        <v>2008</v>
      </c>
      <c r="J44" s="48">
        <v>2009</v>
      </c>
      <c r="K44" s="48">
        <v>2010</v>
      </c>
      <c r="L44" s="48">
        <v>2011</v>
      </c>
      <c r="M44" s="48">
        <v>2012</v>
      </c>
      <c r="N44" s="48">
        <v>2013</v>
      </c>
      <c r="O44" s="48">
        <v>2014</v>
      </c>
      <c r="P44" s="48">
        <v>2015</v>
      </c>
      <c r="Q44" s="48">
        <v>2016</v>
      </c>
      <c r="R44" s="48">
        <v>2017</v>
      </c>
      <c r="S44" s="48">
        <v>2018</v>
      </c>
      <c r="T44" s="77">
        <v>2019</v>
      </c>
      <c r="U44" s="77">
        <v>2020</v>
      </c>
    </row>
    <row r="45" spans="2:21" ht="15">
      <c r="B45" s="1" t="s">
        <v>1</v>
      </c>
      <c r="C45" s="91">
        <v>42467.82</v>
      </c>
      <c r="D45" s="91">
        <v>43334.73</v>
      </c>
      <c r="E45" s="91">
        <v>48532.23</v>
      </c>
      <c r="F45" s="91">
        <v>52047.72</v>
      </c>
      <c r="G45" s="91">
        <v>54878.51</v>
      </c>
      <c r="H45" s="91">
        <v>57787.57</v>
      </c>
      <c r="I45" s="91">
        <v>56287.44</v>
      </c>
      <c r="J45" s="91">
        <v>50925.01</v>
      </c>
      <c r="K45" s="91">
        <v>52036.48</v>
      </c>
      <c r="L45" s="225">
        <v>53643.96</v>
      </c>
      <c r="M45" s="91">
        <v>53412.09</v>
      </c>
      <c r="N45" s="91">
        <v>53615.14</v>
      </c>
      <c r="O45" s="91">
        <v>54661.51</v>
      </c>
      <c r="P45" s="91">
        <v>56730.67</v>
      </c>
      <c r="Q45" s="91">
        <v>58419.4</v>
      </c>
      <c r="R45" s="91">
        <v>59924.27</v>
      </c>
      <c r="S45" s="91">
        <v>61941.79</v>
      </c>
      <c r="T45" s="91">
        <v>62530.74</v>
      </c>
      <c r="U45" s="91">
        <v>57150.48</v>
      </c>
    </row>
    <row r="46" spans="2:21" ht="15">
      <c r="B46" s="1" t="s">
        <v>156</v>
      </c>
      <c r="C46" s="91">
        <v>12940770</v>
      </c>
      <c r="D46" s="91">
        <v>13158989</v>
      </c>
      <c r="E46" s="91">
        <v>14087490</v>
      </c>
      <c r="F46" s="91">
        <v>14097351</v>
      </c>
      <c r="G46" s="91">
        <v>14654933</v>
      </c>
      <c r="H46" s="91">
        <v>15102403</v>
      </c>
      <c r="I46" s="91">
        <v>14358933</v>
      </c>
      <c r="J46" s="91">
        <v>13596025</v>
      </c>
      <c r="K46" s="91">
        <v>12699707</v>
      </c>
      <c r="L46" s="225">
        <v>12502459</v>
      </c>
      <c r="M46" s="91">
        <v>11386112</v>
      </c>
      <c r="N46" s="91">
        <v>10901898</v>
      </c>
      <c r="O46" s="91">
        <v>11371690</v>
      </c>
      <c r="P46" s="91">
        <v>12578856</v>
      </c>
      <c r="Q46" s="91">
        <v>13645981</v>
      </c>
      <c r="R46" s="91">
        <v>13820143</v>
      </c>
      <c r="S46" s="91">
        <v>14114226</v>
      </c>
      <c r="T46" s="91">
        <v>14348999</v>
      </c>
      <c r="U46" s="223">
        <v>10944731</v>
      </c>
    </row>
    <row r="47" ht="15">
      <c r="L47" s="226"/>
    </row>
    <row r="48" spans="3:21" ht="15">
      <c r="C48" s="77">
        <v>2002</v>
      </c>
      <c r="D48" s="48">
        <v>2003</v>
      </c>
      <c r="E48" s="48">
        <v>2004</v>
      </c>
      <c r="F48" s="48">
        <v>2005</v>
      </c>
      <c r="G48" s="48">
        <v>2006</v>
      </c>
      <c r="H48" s="48">
        <v>2007</v>
      </c>
      <c r="I48" s="48">
        <v>2008</v>
      </c>
      <c r="J48" s="48">
        <v>2009</v>
      </c>
      <c r="K48" s="48">
        <v>2010</v>
      </c>
      <c r="L48" s="224">
        <v>2011</v>
      </c>
      <c r="M48" s="48">
        <v>2012</v>
      </c>
      <c r="N48" s="48">
        <v>2013</v>
      </c>
      <c r="O48" s="48">
        <v>2014</v>
      </c>
      <c r="P48" s="48">
        <v>2015</v>
      </c>
      <c r="Q48" s="48">
        <v>2016</v>
      </c>
      <c r="R48" s="48">
        <v>2017</v>
      </c>
      <c r="S48" s="48">
        <v>2018</v>
      </c>
      <c r="T48" s="77">
        <v>2019</v>
      </c>
      <c r="U48" s="77">
        <v>2020</v>
      </c>
    </row>
    <row r="49" spans="2:21" ht="15">
      <c r="B49" s="1" t="s">
        <v>1</v>
      </c>
      <c r="C49" s="1">
        <v>100</v>
      </c>
      <c r="D49" s="64">
        <v>102.04133388528066</v>
      </c>
      <c r="E49" s="64">
        <v>114.28001248945674</v>
      </c>
      <c r="F49" s="64">
        <v>122.55802157963372</v>
      </c>
      <c r="G49" s="64">
        <v>129.22375106610136</v>
      </c>
      <c r="H49" s="64">
        <v>136.07378480929796</v>
      </c>
      <c r="I49" s="64">
        <v>132.54139251791122</v>
      </c>
      <c r="J49" s="64">
        <v>119.91434926492576</v>
      </c>
      <c r="K49" s="64">
        <v>122.53155448054551</v>
      </c>
      <c r="L49" s="64">
        <v>126.31672640601754</v>
      </c>
      <c r="M49" s="64">
        <v>125.77073652473803</v>
      </c>
      <c r="N49" s="64">
        <v>126.24886325693197</v>
      </c>
      <c r="O49" s="64">
        <v>128.71277593245898</v>
      </c>
      <c r="P49" s="64">
        <v>133.58507688880664</v>
      </c>
      <c r="Q49" s="64">
        <v>137.5615701488798</v>
      </c>
      <c r="R49" s="64">
        <v>141.10512383258666</v>
      </c>
      <c r="S49" s="64">
        <v>145.85582683547213</v>
      </c>
      <c r="T49" s="64">
        <v>147.24264160486692</v>
      </c>
      <c r="U49" s="64">
        <v>134.5736136208546</v>
      </c>
    </row>
    <row r="50" spans="2:21" ht="15">
      <c r="B50" s="1" t="s">
        <v>156</v>
      </c>
      <c r="C50" s="1">
        <v>100</v>
      </c>
      <c r="D50" s="64">
        <v>101.68629069213037</v>
      </c>
      <c r="E50" s="64">
        <v>108.86129650708574</v>
      </c>
      <c r="F50" s="64">
        <v>108.93749753685444</v>
      </c>
      <c r="G50" s="64">
        <v>113.24622105176121</v>
      </c>
      <c r="H50" s="64">
        <v>116.7040523863727</v>
      </c>
      <c r="I50" s="64">
        <v>110.95887648107492</v>
      </c>
      <c r="J50" s="64">
        <v>105.06349313062515</v>
      </c>
      <c r="K50" s="64">
        <v>98.13718194512381</v>
      </c>
      <c r="L50" s="64">
        <v>96.6129449793173</v>
      </c>
      <c r="M50" s="64">
        <v>87.98635629873648</v>
      </c>
      <c r="N50" s="64">
        <v>84.24458513674224</v>
      </c>
      <c r="O50" s="64">
        <v>87.87491007103905</v>
      </c>
      <c r="P50" s="64">
        <v>97.20330397650217</v>
      </c>
      <c r="Q50" s="64">
        <v>105.4495288920211</v>
      </c>
      <c r="R50" s="64">
        <v>106.79536843634499</v>
      </c>
      <c r="S50" s="64">
        <v>109.06789935992988</v>
      </c>
      <c r="T50" s="64">
        <v>110.88211134267898</v>
      </c>
      <c r="U50" s="64">
        <v>84.57557780564835</v>
      </c>
    </row>
    <row r="55" spans="1:20" ht="15">
      <c r="A55" s="67" t="s">
        <v>268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ht="15">
      <c r="A56" s="67" t="s">
        <v>170</v>
      </c>
      <c r="B56" s="68" t="s">
        <v>269</v>
      </c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ht="15">
      <c r="A57" s="67" t="s">
        <v>103</v>
      </c>
      <c r="B57" s="67" t="s">
        <v>270</v>
      </c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ht="15">
      <c r="A58" s="68" t="s">
        <v>104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ht="15">
      <c r="A59" s="68" t="s">
        <v>106</v>
      </c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ht="15">
      <c r="A60" s="68" t="s">
        <v>271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ht="15">
      <c r="A61" s="68" t="s">
        <v>272</v>
      </c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1:20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 ht="15">
      <c r="A63" s="69" t="s">
        <v>23</v>
      </c>
      <c r="B63" s="70" t="s">
        <v>124</v>
      </c>
      <c r="C63" s="70" t="s">
        <v>125</v>
      </c>
      <c r="D63" s="70" t="s">
        <v>126</v>
      </c>
      <c r="E63" s="70" t="s">
        <v>127</v>
      </c>
      <c r="F63" s="70" t="s">
        <v>128</v>
      </c>
      <c r="G63" s="70" t="s">
        <v>129</v>
      </c>
      <c r="H63" s="70" t="s">
        <v>130</v>
      </c>
      <c r="I63" s="70" t="s">
        <v>131</v>
      </c>
      <c r="J63" s="70" t="s">
        <v>132</v>
      </c>
      <c r="K63" s="70" t="s">
        <v>133</v>
      </c>
      <c r="L63" s="70" t="s">
        <v>134</v>
      </c>
      <c r="M63" s="70" t="s">
        <v>135</v>
      </c>
      <c r="N63" s="70" t="s">
        <v>107</v>
      </c>
      <c r="O63" s="70" t="s">
        <v>108</v>
      </c>
      <c r="P63" s="70" t="s">
        <v>109</v>
      </c>
      <c r="Q63" s="70" t="s">
        <v>110</v>
      </c>
      <c r="R63" s="70" t="s">
        <v>111</v>
      </c>
      <c r="S63" s="70" t="s">
        <v>112</v>
      </c>
      <c r="T63" s="70" t="s">
        <v>113</v>
      </c>
    </row>
    <row r="64" spans="1:20" ht="15">
      <c r="A64" s="71" t="s">
        <v>173</v>
      </c>
      <c r="B64" s="112" t="s">
        <v>28</v>
      </c>
      <c r="C64" s="112" t="s">
        <v>28</v>
      </c>
      <c r="D64" s="112" t="s">
        <v>28</v>
      </c>
      <c r="E64" s="112" t="s">
        <v>28</v>
      </c>
      <c r="F64" s="112" t="s">
        <v>28</v>
      </c>
      <c r="G64" s="112" t="s">
        <v>28</v>
      </c>
      <c r="H64" s="112" t="s">
        <v>28</v>
      </c>
      <c r="I64" s="112" t="s">
        <v>28</v>
      </c>
      <c r="J64" s="112" t="s">
        <v>28</v>
      </c>
      <c r="K64" s="112" t="s">
        <v>28</v>
      </c>
      <c r="L64" s="112" t="s">
        <v>28</v>
      </c>
      <c r="M64" s="112" t="s">
        <v>28</v>
      </c>
      <c r="N64" s="112" t="s">
        <v>28</v>
      </c>
      <c r="O64" s="112" t="s">
        <v>28</v>
      </c>
      <c r="P64" s="112" t="s">
        <v>28</v>
      </c>
      <c r="Q64" s="112" t="s">
        <v>28</v>
      </c>
      <c r="R64" s="112" t="s">
        <v>28</v>
      </c>
      <c r="S64" s="112" t="s">
        <v>28</v>
      </c>
      <c r="T64" s="112" t="s">
        <v>28</v>
      </c>
    </row>
    <row r="65" spans="1:20" ht="15">
      <c r="A65" s="71" t="s">
        <v>30</v>
      </c>
      <c r="B65" s="90">
        <v>12940770</v>
      </c>
      <c r="C65" s="90">
        <v>13158989</v>
      </c>
      <c r="D65" s="90">
        <v>14087490</v>
      </c>
      <c r="E65" s="90">
        <v>14097351</v>
      </c>
      <c r="F65" s="90">
        <v>14654933</v>
      </c>
      <c r="G65" s="90">
        <v>15102403</v>
      </c>
      <c r="H65" s="90">
        <v>14358933</v>
      </c>
      <c r="I65" s="90">
        <v>13596025</v>
      </c>
      <c r="J65" s="90">
        <v>12699707</v>
      </c>
      <c r="K65" s="90">
        <v>12502459</v>
      </c>
      <c r="L65" s="90">
        <v>11386112</v>
      </c>
      <c r="M65" s="90">
        <v>10901898</v>
      </c>
      <c r="N65" s="90">
        <v>11371690</v>
      </c>
      <c r="O65" s="90">
        <v>12578856</v>
      </c>
      <c r="P65" s="90">
        <v>13645981</v>
      </c>
      <c r="Q65" s="90">
        <v>13820143</v>
      </c>
      <c r="R65" s="90">
        <v>14114226</v>
      </c>
      <c r="S65" s="90">
        <v>14348999</v>
      </c>
      <c r="T65" s="90">
        <v>10944731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2"/>
  <sheetViews>
    <sheetView workbookViewId="0" topLeftCell="A1">
      <selection activeCell="K21" sqref="K21"/>
    </sheetView>
  </sheetViews>
  <sheetFormatPr defaultColWidth="9.8515625" defaultRowHeight="15"/>
  <cols>
    <col min="1" max="1" width="36.7109375" style="98" customWidth="1"/>
    <col min="2" max="3" width="15.00390625" style="98" customWidth="1"/>
    <col min="4" max="4" width="13.8515625" style="98" customWidth="1"/>
    <col min="5" max="5" width="15.00390625" style="98" customWidth="1"/>
    <col min="6" max="6" width="15.57421875" style="98" customWidth="1"/>
    <col min="7" max="7" width="13.28125" style="98" customWidth="1"/>
    <col min="8" max="9" width="13.8515625" style="98" customWidth="1"/>
    <col min="10" max="10" width="13.7109375" style="98" customWidth="1"/>
    <col min="11" max="11" width="14.28125" style="98" customWidth="1"/>
    <col min="12" max="13" width="13.140625" style="98" customWidth="1"/>
    <col min="14" max="14" width="13.28125" style="98" customWidth="1"/>
    <col min="15" max="15" width="13.8515625" style="98" customWidth="1"/>
    <col min="16" max="16" width="13.140625" style="98" customWidth="1"/>
    <col min="17" max="17" width="13.421875" style="98" bestFit="1" customWidth="1"/>
    <col min="18" max="18" width="13.28125" style="98" customWidth="1"/>
    <col min="19" max="19" width="12.8515625" style="98" customWidth="1"/>
    <col min="20" max="20" width="12.421875" style="98" bestFit="1" customWidth="1"/>
    <col min="21" max="16384" width="9.8515625" style="98" customWidth="1"/>
  </cols>
  <sheetData>
    <row r="1" ht="12.75" customHeight="1">
      <c r="J1" s="230" t="s">
        <v>274</v>
      </c>
    </row>
    <row r="2" spans="1:2" ht="12">
      <c r="A2" s="97" t="s">
        <v>159</v>
      </c>
      <c r="B2" s="97" t="s">
        <v>1</v>
      </c>
    </row>
    <row r="3" spans="1:2" ht="12">
      <c r="A3" s="97" t="s">
        <v>24</v>
      </c>
      <c r="B3" s="97" t="s">
        <v>9</v>
      </c>
    </row>
    <row r="4" spans="1:20" ht="12">
      <c r="A4" s="317" t="s">
        <v>123</v>
      </c>
      <c r="B4" s="318" t="s">
        <v>124</v>
      </c>
      <c r="C4" s="318" t="s">
        <v>125</v>
      </c>
      <c r="D4" s="318" t="s">
        <v>126</v>
      </c>
      <c r="E4" s="318" t="s">
        <v>127</v>
      </c>
      <c r="F4" s="318" t="s">
        <v>128</v>
      </c>
      <c r="G4" s="318" t="s">
        <v>129</v>
      </c>
      <c r="H4" s="318" t="s">
        <v>130</v>
      </c>
      <c r="I4" s="318" t="s">
        <v>131</v>
      </c>
      <c r="J4" s="318" t="s">
        <v>132</v>
      </c>
      <c r="K4" s="318" t="s">
        <v>133</v>
      </c>
      <c r="L4" s="318" t="s">
        <v>134</v>
      </c>
      <c r="M4" s="318" t="s">
        <v>135</v>
      </c>
      <c r="N4" s="318" t="s">
        <v>107</v>
      </c>
      <c r="O4" s="318" t="s">
        <v>108</v>
      </c>
      <c r="P4" s="318" t="s">
        <v>109</v>
      </c>
      <c r="Q4" s="318">
        <v>2017</v>
      </c>
      <c r="R4" s="318">
        <v>2018</v>
      </c>
      <c r="S4" s="318">
        <v>2019</v>
      </c>
      <c r="T4" s="318">
        <v>2020</v>
      </c>
    </row>
    <row r="5" spans="1:20" ht="12">
      <c r="A5" s="99" t="s">
        <v>160</v>
      </c>
      <c r="B5" s="103">
        <v>42467.82</v>
      </c>
      <c r="C5" s="103">
        <v>43334.73</v>
      </c>
      <c r="D5" s="103">
        <v>48532.23</v>
      </c>
      <c r="E5" s="103">
        <v>52047.72</v>
      </c>
      <c r="F5" s="103">
        <v>54878.51</v>
      </c>
      <c r="G5" s="103">
        <v>57787.57</v>
      </c>
      <c r="H5" s="103">
        <v>56287.44</v>
      </c>
      <c r="I5" s="103">
        <v>50925.01</v>
      </c>
      <c r="J5" s="103">
        <v>52036.48</v>
      </c>
      <c r="K5" s="103">
        <v>53643.96</v>
      </c>
      <c r="L5" s="103">
        <v>53412.09</v>
      </c>
      <c r="M5" s="103">
        <v>53615.14</v>
      </c>
      <c r="N5" s="103">
        <v>54661.51</v>
      </c>
      <c r="O5" s="103">
        <v>56730.67</v>
      </c>
      <c r="P5" s="103">
        <v>58419.4</v>
      </c>
      <c r="Q5" s="103">
        <v>59924.27</v>
      </c>
      <c r="R5" s="103">
        <v>61941.79</v>
      </c>
      <c r="S5" s="103">
        <v>62530.74</v>
      </c>
      <c r="T5" s="103">
        <v>57150.48</v>
      </c>
    </row>
    <row r="6" spans="1:20" ht="12">
      <c r="A6" s="99" t="s">
        <v>161</v>
      </c>
      <c r="B6" s="103">
        <v>190116709</v>
      </c>
      <c r="C6" s="103">
        <v>192263967</v>
      </c>
      <c r="D6" s="103">
        <v>194846435</v>
      </c>
      <c r="E6" s="103">
        <v>198469234</v>
      </c>
      <c r="F6" s="103">
        <v>202239796</v>
      </c>
      <c r="G6" s="103">
        <v>207839359</v>
      </c>
      <c r="H6" s="103">
        <v>206290817</v>
      </c>
      <c r="I6" s="103">
        <v>208184158</v>
      </c>
      <c r="J6" s="103">
        <v>211705073</v>
      </c>
      <c r="K6" s="103">
        <v>214519310</v>
      </c>
      <c r="L6" s="103">
        <v>216287410</v>
      </c>
      <c r="M6" s="103">
        <v>217950710</v>
      </c>
      <c r="N6" s="103">
        <v>220443211</v>
      </c>
      <c r="O6" s="103">
        <v>223622291</v>
      </c>
      <c r="P6" s="103">
        <v>232335287</v>
      </c>
      <c r="Q6" s="103">
        <v>237371156</v>
      </c>
      <c r="R6" s="315">
        <v>242165327</v>
      </c>
      <c r="S6" s="315">
        <v>246882158</v>
      </c>
      <c r="T6" s="315">
        <v>249879084</v>
      </c>
    </row>
    <row r="7" spans="1:20" ht="12">
      <c r="A7" s="99" t="s">
        <v>162</v>
      </c>
      <c r="B7" s="103">
        <v>703812</v>
      </c>
      <c r="C7" s="103">
        <v>703583</v>
      </c>
      <c r="D7" s="103">
        <v>704577</v>
      </c>
      <c r="E7" s="103">
        <v>703339</v>
      </c>
      <c r="F7" s="103">
        <v>691603</v>
      </c>
      <c r="G7" s="103">
        <v>704127</v>
      </c>
      <c r="H7" s="103">
        <v>709468</v>
      </c>
      <c r="I7" s="103">
        <v>710064</v>
      </c>
      <c r="J7" s="103">
        <v>710160</v>
      </c>
      <c r="K7" s="103">
        <v>713481</v>
      </c>
      <c r="L7" s="103">
        <v>707687</v>
      </c>
      <c r="M7" s="103">
        <v>710558</v>
      </c>
      <c r="N7" s="103">
        <v>719092</v>
      </c>
      <c r="O7" s="103">
        <v>731753</v>
      </c>
      <c r="P7" s="103">
        <v>730069</v>
      </c>
      <c r="Q7" s="103">
        <v>740872</v>
      </c>
      <c r="R7" s="315">
        <v>750714</v>
      </c>
      <c r="S7" s="315">
        <v>763408</v>
      </c>
      <c r="T7" s="315">
        <v>747842</v>
      </c>
    </row>
    <row r="8" spans="1:20" ht="12">
      <c r="A8" s="99" t="s">
        <v>163</v>
      </c>
      <c r="B8" s="103">
        <v>23584957</v>
      </c>
      <c r="C8" s="103">
        <v>24142446</v>
      </c>
      <c r="D8" s="103">
        <v>24650507</v>
      </c>
      <c r="E8" s="103">
        <v>25146514</v>
      </c>
      <c r="F8" s="103">
        <v>25732703</v>
      </c>
      <c r="G8" s="103">
        <v>26772604</v>
      </c>
      <c r="H8" s="103">
        <v>26857690</v>
      </c>
      <c r="I8" s="103">
        <v>28166173</v>
      </c>
      <c r="J8" s="103">
        <v>28670580</v>
      </c>
      <c r="K8" s="103">
        <v>28932577</v>
      </c>
      <c r="L8" s="103">
        <v>28951092</v>
      </c>
      <c r="M8" s="103">
        <v>29053922</v>
      </c>
      <c r="N8" s="103">
        <v>29481440</v>
      </c>
      <c r="O8" s="103">
        <v>29819314</v>
      </c>
      <c r="P8" s="103">
        <v>28419164</v>
      </c>
      <c r="Q8" s="103">
        <v>29094419</v>
      </c>
      <c r="R8" s="315">
        <v>29724768</v>
      </c>
      <c r="S8" s="315">
        <v>30146345</v>
      </c>
      <c r="T8" s="315">
        <v>30561022</v>
      </c>
    </row>
    <row r="9" spans="1:20" ht="12">
      <c r="A9" s="99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316"/>
      <c r="S9" s="316"/>
      <c r="T9" s="316"/>
    </row>
    <row r="10" spans="1:20" ht="12">
      <c r="A10" s="317"/>
      <c r="B10" s="318" t="s">
        <v>124</v>
      </c>
      <c r="C10" s="318" t="s">
        <v>125</v>
      </c>
      <c r="D10" s="318" t="s">
        <v>126</v>
      </c>
      <c r="E10" s="318" t="s">
        <v>127</v>
      </c>
      <c r="F10" s="318" t="s">
        <v>128</v>
      </c>
      <c r="G10" s="318" t="s">
        <v>129</v>
      </c>
      <c r="H10" s="318" t="s">
        <v>130</v>
      </c>
      <c r="I10" s="318" t="s">
        <v>131</v>
      </c>
      <c r="J10" s="318" t="s">
        <v>132</v>
      </c>
      <c r="K10" s="318" t="s">
        <v>133</v>
      </c>
      <c r="L10" s="318" t="s">
        <v>134</v>
      </c>
      <c r="M10" s="318" t="s">
        <v>135</v>
      </c>
      <c r="N10" s="318" t="s">
        <v>107</v>
      </c>
      <c r="O10" s="318" t="s">
        <v>108</v>
      </c>
      <c r="P10" s="318" t="s">
        <v>109</v>
      </c>
      <c r="Q10" s="318">
        <v>2017</v>
      </c>
      <c r="R10" s="318">
        <v>2018</v>
      </c>
      <c r="S10" s="318">
        <v>2019</v>
      </c>
      <c r="T10" s="318">
        <v>2020</v>
      </c>
    </row>
    <row r="11" spans="1:20" ht="12">
      <c r="A11" s="99" t="s">
        <v>160</v>
      </c>
      <c r="B11" s="100">
        <v>100</v>
      </c>
      <c r="C11" s="100">
        <v>102.04133388528066</v>
      </c>
      <c r="D11" s="100">
        <v>114.28001248945674</v>
      </c>
      <c r="E11" s="100">
        <v>122.55802157963372</v>
      </c>
      <c r="F11" s="100">
        <v>129.22375106610136</v>
      </c>
      <c r="G11" s="100">
        <v>136.07378480929796</v>
      </c>
      <c r="H11" s="100">
        <v>132.54139251791122</v>
      </c>
      <c r="I11" s="100">
        <v>119.91434926492576</v>
      </c>
      <c r="J11" s="100">
        <v>122.53155448054551</v>
      </c>
      <c r="K11" s="100">
        <v>126.31672640601754</v>
      </c>
      <c r="L11" s="100">
        <v>125.77073652473803</v>
      </c>
      <c r="M11" s="100">
        <v>126.24886325693197</v>
      </c>
      <c r="N11" s="100">
        <v>128.71277593245898</v>
      </c>
      <c r="O11" s="100">
        <v>133.58507688880664</v>
      </c>
      <c r="P11" s="100">
        <v>137.5615701488798</v>
      </c>
      <c r="Q11" s="100">
        <v>141.10512383258666</v>
      </c>
      <c r="R11" s="100">
        <v>145.85582683547213</v>
      </c>
      <c r="S11" s="100">
        <v>147.24264160486692</v>
      </c>
      <c r="T11" s="100">
        <v>134.5736136208546</v>
      </c>
    </row>
    <row r="12" spans="1:20" ht="12">
      <c r="A12" s="99" t="s">
        <v>164</v>
      </c>
      <c r="B12" s="100">
        <v>100</v>
      </c>
      <c r="C12" s="100">
        <v>101.12944202079576</v>
      </c>
      <c r="D12" s="100">
        <v>102.4878013220816</v>
      </c>
      <c r="E12" s="100">
        <v>104.3933671290302</v>
      </c>
      <c r="F12" s="100">
        <v>106.37665519446796</v>
      </c>
      <c r="G12" s="100">
        <v>109.32198442378886</v>
      </c>
      <c r="H12" s="100">
        <v>108.50746264495879</v>
      </c>
      <c r="I12" s="100">
        <v>109.50334617879378</v>
      </c>
      <c r="J12" s="100">
        <v>111.35532174607545</v>
      </c>
      <c r="K12" s="100">
        <v>112.83558984812849</v>
      </c>
      <c r="L12" s="100">
        <v>113.76559753093558</v>
      </c>
      <c r="M12" s="100">
        <v>114.64048117937912</v>
      </c>
      <c r="N12" s="100">
        <v>115.9515184959361</v>
      </c>
      <c r="O12" s="100">
        <v>117.62369135055877</v>
      </c>
      <c r="P12" s="100">
        <v>122.2066635920991</v>
      </c>
      <c r="Q12" s="100">
        <v>124.85549389559442</v>
      </c>
      <c r="R12" s="100">
        <v>127.37719281686073</v>
      </c>
      <c r="S12" s="100">
        <v>129.8582114631492</v>
      </c>
      <c r="T12" s="100">
        <v>131.43457264453278</v>
      </c>
    </row>
    <row r="13" spans="1:20" ht="12">
      <c r="A13" s="99" t="s">
        <v>165</v>
      </c>
      <c r="B13" s="100">
        <v>100</v>
      </c>
      <c r="C13" s="100">
        <v>99.96746290202498</v>
      </c>
      <c r="D13" s="100">
        <v>100.10869379891221</v>
      </c>
      <c r="E13" s="100">
        <v>99.93279455309089</v>
      </c>
      <c r="F13" s="100">
        <v>98.26530380272006</v>
      </c>
      <c r="G13" s="100">
        <v>100.04475627014031</v>
      </c>
      <c r="H13" s="100">
        <v>100.803623694964</v>
      </c>
      <c r="I13" s="100">
        <v>100.88830539973743</v>
      </c>
      <c r="J13" s="100">
        <v>100.90194540587542</v>
      </c>
      <c r="K13" s="100">
        <v>101.37380436821198</v>
      </c>
      <c r="L13" s="100">
        <v>100.55057316442459</v>
      </c>
      <c r="M13" s="100">
        <v>100.95849459798924</v>
      </c>
      <c r="N13" s="100">
        <v>102.17103431029877</v>
      </c>
      <c r="O13" s="100">
        <v>103.96995220314516</v>
      </c>
      <c r="P13" s="100">
        <v>103.73068376214103</v>
      </c>
      <c r="Q13" s="100">
        <v>105.26561070285815</v>
      </c>
      <c r="R13" s="100">
        <v>106.66399549879797</v>
      </c>
      <c r="S13" s="100">
        <v>108.4676021437543</v>
      </c>
      <c r="T13" s="100">
        <v>106.25593198183606</v>
      </c>
    </row>
    <row r="14" spans="1:20" ht="12">
      <c r="A14" s="99" t="s">
        <v>166</v>
      </c>
      <c r="B14" s="100">
        <v>100</v>
      </c>
      <c r="C14" s="100">
        <v>102.36374821459289</v>
      </c>
      <c r="D14" s="100">
        <v>104.51792216538702</v>
      </c>
      <c r="E14" s="100">
        <v>106.62098726743491</v>
      </c>
      <c r="F14" s="100">
        <v>109.10642321713794</v>
      </c>
      <c r="G14" s="100">
        <v>113.51559385925529</v>
      </c>
      <c r="H14" s="100">
        <v>113.87635771394453</v>
      </c>
      <c r="I14" s="100">
        <v>119.42431355715424</v>
      </c>
      <c r="J14" s="100">
        <v>121.5629945816734</v>
      </c>
      <c r="K14" s="100">
        <v>122.67385944354277</v>
      </c>
      <c r="L14" s="100">
        <v>122.75236287265649</v>
      </c>
      <c r="M14" s="100">
        <v>123.18836112357549</v>
      </c>
      <c r="N14" s="100">
        <v>125.00103349775029</v>
      </c>
      <c r="O14" s="100">
        <v>126.43361613930439</v>
      </c>
      <c r="P14" s="100">
        <v>120.49699306214549</v>
      </c>
      <c r="Q14" s="100">
        <v>123.3600680298039</v>
      </c>
      <c r="R14" s="100">
        <v>126.03274197192727</v>
      </c>
      <c r="S14" s="100">
        <v>127.82022456093517</v>
      </c>
      <c r="T14" s="100">
        <v>129.57845121362737</v>
      </c>
    </row>
    <row r="15" spans="1:16" ht="12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1:16" ht="12">
      <c r="A16" s="101" t="s">
        <v>176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1:16" ht="12">
      <c r="A17" s="102" t="s">
        <v>144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ht="12"/>
    <row r="19" ht="48">
      <c r="A19" s="104" t="s">
        <v>178</v>
      </c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64" spans="1:18" ht="15">
      <c r="A64" s="297" t="s">
        <v>170</v>
      </c>
      <c r="B64" s="298" t="s">
        <v>171</v>
      </c>
      <c r="C64" s="106"/>
      <c r="D64" s="106"/>
      <c r="E64" s="106"/>
      <c r="F64" s="106"/>
      <c r="G64" s="106"/>
      <c r="H64" s="106"/>
      <c r="I64" s="106"/>
      <c r="J64" s="299"/>
      <c r="K64" s="299"/>
      <c r="L64" s="299"/>
      <c r="M64" s="299"/>
      <c r="N64" s="299"/>
      <c r="O64" s="299"/>
      <c r="P64" s="299"/>
      <c r="Q64" s="299"/>
      <c r="R64" s="299"/>
    </row>
    <row r="65" spans="1:18" ht="15">
      <c r="A65" s="298" t="s">
        <v>104</v>
      </c>
      <c r="B65" s="106"/>
      <c r="C65" s="297" t="s">
        <v>105</v>
      </c>
      <c r="D65" s="106"/>
      <c r="E65" s="106"/>
      <c r="F65" s="106"/>
      <c r="G65" s="106"/>
      <c r="H65" s="106"/>
      <c r="I65" s="106"/>
      <c r="J65" s="299"/>
      <c r="K65" s="299"/>
      <c r="L65" s="299"/>
      <c r="M65" s="299"/>
      <c r="N65" s="299"/>
      <c r="O65" s="299"/>
      <c r="P65" s="299"/>
      <c r="Q65" s="299"/>
      <c r="R65" s="299"/>
    </row>
    <row r="66" spans="1:18" ht="15">
      <c r="A66" s="298" t="s">
        <v>172</v>
      </c>
      <c r="B66" s="106"/>
      <c r="C66" s="297" t="s">
        <v>167</v>
      </c>
      <c r="D66" s="106"/>
      <c r="E66" s="106"/>
      <c r="F66" s="106"/>
      <c r="G66" s="106"/>
      <c r="H66" s="106"/>
      <c r="I66" s="106"/>
      <c r="J66" s="299"/>
      <c r="K66" s="299"/>
      <c r="L66" s="299"/>
      <c r="M66" s="299"/>
      <c r="N66" s="299"/>
      <c r="O66" s="299"/>
      <c r="P66" s="299"/>
      <c r="Q66" s="299"/>
      <c r="R66" s="299"/>
    </row>
    <row r="67" spans="1:20" ht="15">
      <c r="A67" s="300" t="s">
        <v>23</v>
      </c>
      <c r="B67" s="301" t="s">
        <v>124</v>
      </c>
      <c r="C67" s="301" t="s">
        <v>125</v>
      </c>
      <c r="D67" s="301" t="s">
        <v>126</v>
      </c>
      <c r="E67" s="301" t="s">
        <v>127</v>
      </c>
      <c r="F67" s="301" t="s">
        <v>128</v>
      </c>
      <c r="G67" s="301" t="s">
        <v>129</v>
      </c>
      <c r="H67" s="301" t="s">
        <v>130</v>
      </c>
      <c r="I67" s="301" t="s">
        <v>131</v>
      </c>
      <c r="J67" s="70" t="s">
        <v>132</v>
      </c>
      <c r="K67" s="70" t="s">
        <v>133</v>
      </c>
      <c r="L67" s="70" t="s">
        <v>134</v>
      </c>
      <c r="M67" s="70" t="s">
        <v>135</v>
      </c>
      <c r="N67" s="70" t="s">
        <v>107</v>
      </c>
      <c r="O67" s="70" t="s">
        <v>108</v>
      </c>
      <c r="P67" s="70" t="s">
        <v>109</v>
      </c>
      <c r="Q67" s="70" t="s">
        <v>110</v>
      </c>
      <c r="R67" s="70" t="s">
        <v>111</v>
      </c>
      <c r="S67" s="70" t="s">
        <v>112</v>
      </c>
      <c r="T67" s="70" t="s">
        <v>113</v>
      </c>
    </row>
    <row r="68" spans="1:20" ht="15">
      <c r="A68" s="302" t="s">
        <v>173</v>
      </c>
      <c r="B68" s="303" t="s">
        <v>28</v>
      </c>
      <c r="C68" s="303" t="s">
        <v>28</v>
      </c>
      <c r="D68" s="303" t="s">
        <v>28</v>
      </c>
      <c r="E68" s="303" t="s">
        <v>28</v>
      </c>
      <c r="F68" s="303" t="s">
        <v>28</v>
      </c>
      <c r="G68" s="303" t="s">
        <v>28</v>
      </c>
      <c r="H68" s="303" t="s">
        <v>28</v>
      </c>
      <c r="I68" s="303" t="s">
        <v>28</v>
      </c>
      <c r="J68" s="112" t="s">
        <v>28</v>
      </c>
      <c r="K68" s="112" t="s">
        <v>28</v>
      </c>
      <c r="L68" s="112" t="s">
        <v>28</v>
      </c>
      <c r="M68" s="112" t="s">
        <v>28</v>
      </c>
      <c r="N68" s="112" t="s">
        <v>28</v>
      </c>
      <c r="O68" s="112" t="s">
        <v>28</v>
      </c>
      <c r="P68" s="112" t="s">
        <v>28</v>
      </c>
      <c r="Q68" s="112" t="s">
        <v>28</v>
      </c>
      <c r="R68" s="112" t="s">
        <v>28</v>
      </c>
      <c r="S68" s="112" t="s">
        <v>28</v>
      </c>
      <c r="T68" s="112" t="s">
        <v>28</v>
      </c>
    </row>
    <row r="69" spans="1:20" ht="15">
      <c r="A69" s="304" t="s">
        <v>50</v>
      </c>
      <c r="B69" s="305">
        <v>540600</v>
      </c>
      <c r="C69" s="305">
        <v>556400</v>
      </c>
      <c r="D69" s="305">
        <v>578100</v>
      </c>
      <c r="E69" s="305">
        <v>604400</v>
      </c>
      <c r="F69" s="305">
        <v>623300</v>
      </c>
      <c r="G69" s="305">
        <v>642700</v>
      </c>
      <c r="H69" s="305">
        <v>662700</v>
      </c>
      <c r="I69" s="305">
        <v>676600</v>
      </c>
      <c r="J69" s="306">
        <v>690900</v>
      </c>
      <c r="K69" s="306">
        <v>714400</v>
      </c>
      <c r="L69" s="306">
        <v>726200</v>
      </c>
      <c r="M69" s="306">
        <v>739400</v>
      </c>
      <c r="N69" s="306">
        <v>752266</v>
      </c>
      <c r="O69" s="306">
        <v>770508</v>
      </c>
      <c r="P69" s="306">
        <v>796930</v>
      </c>
      <c r="Q69" s="306">
        <v>826742</v>
      </c>
      <c r="R69" s="306">
        <v>856096</v>
      </c>
      <c r="S69" s="306">
        <v>885487</v>
      </c>
      <c r="T69" s="306">
        <v>910356</v>
      </c>
    </row>
    <row r="70" spans="1:20" ht="15">
      <c r="A70" s="304" t="s">
        <v>33</v>
      </c>
      <c r="B70" s="307">
        <v>296000</v>
      </c>
      <c r="C70" s="307">
        <v>296000</v>
      </c>
      <c r="D70" s="308">
        <v>296000</v>
      </c>
      <c r="E70" s="308">
        <v>311000</v>
      </c>
      <c r="F70" s="308">
        <v>208300</v>
      </c>
      <c r="G70" s="308">
        <v>239800</v>
      </c>
      <c r="H70" s="308">
        <v>273600</v>
      </c>
      <c r="I70" s="308">
        <v>290000</v>
      </c>
      <c r="J70" s="309">
        <v>304000</v>
      </c>
      <c r="K70" s="309">
        <v>316000</v>
      </c>
      <c r="L70" s="309">
        <v>332000</v>
      </c>
      <c r="M70" s="309">
        <v>348800</v>
      </c>
      <c r="N70" s="309">
        <v>369189</v>
      </c>
      <c r="O70" s="309">
        <v>396582</v>
      </c>
      <c r="P70" s="309">
        <v>405217</v>
      </c>
      <c r="Q70" s="309">
        <v>372851</v>
      </c>
      <c r="R70" s="309">
        <v>387186</v>
      </c>
      <c r="S70" s="309">
        <v>401823</v>
      </c>
      <c r="T70" s="309">
        <v>412031</v>
      </c>
    </row>
    <row r="71" spans="1:20" ht="15">
      <c r="A71" s="304" t="s">
        <v>49</v>
      </c>
      <c r="B71" s="305">
        <v>323400</v>
      </c>
      <c r="C71" s="305">
        <v>340100</v>
      </c>
      <c r="D71" s="305">
        <v>371000</v>
      </c>
      <c r="E71" s="305">
        <v>415000</v>
      </c>
      <c r="F71" s="305">
        <v>468000</v>
      </c>
      <c r="G71" s="305">
        <v>533800</v>
      </c>
      <c r="H71" s="305">
        <v>589600</v>
      </c>
      <c r="I71" s="305">
        <v>588000</v>
      </c>
      <c r="J71" s="306">
        <v>585000</v>
      </c>
      <c r="K71" s="306">
        <v>586000</v>
      </c>
      <c r="L71" s="306">
        <v>595400</v>
      </c>
      <c r="M71" s="306">
        <v>593000</v>
      </c>
      <c r="N71" s="306">
        <v>608711</v>
      </c>
      <c r="O71" s="306">
        <v>646792</v>
      </c>
      <c r="P71" s="306">
        <v>667705</v>
      </c>
      <c r="Q71" s="306">
        <v>689368</v>
      </c>
      <c r="R71" s="306">
        <v>706262</v>
      </c>
      <c r="S71" s="306">
        <v>719687</v>
      </c>
      <c r="T71" s="306">
        <v>728091</v>
      </c>
    </row>
    <row r="72" spans="1:20" ht="15">
      <c r="A72" s="304" t="s">
        <v>43</v>
      </c>
      <c r="B72" s="308">
        <v>389400</v>
      </c>
      <c r="C72" s="308">
        <v>400000</v>
      </c>
      <c r="D72" s="308">
        <v>423100</v>
      </c>
      <c r="E72" s="308">
        <v>455700</v>
      </c>
      <c r="F72" s="308">
        <v>494236</v>
      </c>
      <c r="G72" s="308">
        <v>521228</v>
      </c>
      <c r="H72" s="308">
        <v>516516</v>
      </c>
      <c r="I72" s="308">
        <v>494659</v>
      </c>
      <c r="J72" s="309">
        <v>472275</v>
      </c>
      <c r="K72" s="309">
        <v>456386</v>
      </c>
      <c r="L72" s="309">
        <v>446968</v>
      </c>
      <c r="M72" s="309">
        <v>431567</v>
      </c>
      <c r="N72" s="309">
        <v>426694</v>
      </c>
      <c r="O72" s="309">
        <v>423958</v>
      </c>
      <c r="P72" s="309">
        <v>425327</v>
      </c>
      <c r="Q72" s="309">
        <v>423809</v>
      </c>
      <c r="R72" s="309">
        <v>417585</v>
      </c>
      <c r="S72" s="309">
        <v>408094</v>
      </c>
      <c r="T72" s="309">
        <v>403943</v>
      </c>
    </row>
    <row r="73" spans="1:20" ht="15">
      <c r="A73" s="304" t="s">
        <v>154</v>
      </c>
      <c r="B73" s="305">
        <v>2649097</v>
      </c>
      <c r="C73" s="305">
        <v>2619267</v>
      </c>
      <c r="D73" s="305">
        <v>2586329</v>
      </c>
      <c r="E73" s="305">
        <v>2572142</v>
      </c>
      <c r="F73" s="305">
        <v>2573077</v>
      </c>
      <c r="G73" s="305">
        <v>2604061</v>
      </c>
      <c r="H73" s="305">
        <v>2323064</v>
      </c>
      <c r="I73" s="305">
        <v>2346678</v>
      </c>
      <c r="J73" s="306">
        <v>2385099</v>
      </c>
      <c r="K73" s="306">
        <v>2441377</v>
      </c>
      <c r="L73" s="306">
        <v>2528656</v>
      </c>
      <c r="M73" s="306">
        <v>2578567</v>
      </c>
      <c r="N73" s="306">
        <v>2629209</v>
      </c>
      <c r="O73" s="306">
        <v>2701343</v>
      </c>
      <c r="P73" s="306">
        <v>2800780</v>
      </c>
      <c r="Q73" s="306">
        <v>2911907</v>
      </c>
      <c r="R73" s="306">
        <v>3031139</v>
      </c>
      <c r="S73" s="306">
        <v>3149263</v>
      </c>
      <c r="T73" s="306">
        <v>3276093</v>
      </c>
    </row>
    <row r="74" spans="1:20" ht="15">
      <c r="A74" s="304" t="s">
        <v>39</v>
      </c>
      <c r="B74" s="308">
        <v>80179</v>
      </c>
      <c r="C74" s="308">
        <v>78000</v>
      </c>
      <c r="D74" s="308">
        <v>80000</v>
      </c>
      <c r="E74" s="308">
        <v>79600</v>
      </c>
      <c r="F74" s="308">
        <v>85300</v>
      </c>
      <c r="G74" s="308">
        <v>72100</v>
      </c>
      <c r="H74" s="308">
        <v>75317</v>
      </c>
      <c r="I74" s="308">
        <v>73594</v>
      </c>
      <c r="J74" s="309">
        <v>72934</v>
      </c>
      <c r="K74" s="309">
        <v>75234</v>
      </c>
      <c r="L74" s="309">
        <v>78380</v>
      </c>
      <c r="M74" s="309">
        <v>82000</v>
      </c>
      <c r="N74" s="309">
        <v>86039</v>
      </c>
      <c r="O74" s="309">
        <v>90960</v>
      </c>
      <c r="P74" s="309">
        <v>96852</v>
      </c>
      <c r="Q74" s="309">
        <v>102913</v>
      </c>
      <c r="R74" s="309">
        <v>109415</v>
      </c>
      <c r="S74" s="309">
        <v>118125</v>
      </c>
      <c r="T74" s="309">
        <v>122428</v>
      </c>
    </row>
    <row r="75" spans="1:20" ht="15">
      <c r="A75" s="304" t="s">
        <v>48</v>
      </c>
      <c r="B75" s="305">
        <v>233100</v>
      </c>
      <c r="C75" s="310">
        <v>286500</v>
      </c>
      <c r="D75" s="310">
        <v>286500</v>
      </c>
      <c r="E75" s="305">
        <v>286500</v>
      </c>
      <c r="F75" s="305">
        <v>286500</v>
      </c>
      <c r="G75" s="305">
        <v>345900</v>
      </c>
      <c r="H75" s="305">
        <v>351300</v>
      </c>
      <c r="I75" s="305">
        <v>343900</v>
      </c>
      <c r="J75" s="306">
        <v>319000</v>
      </c>
      <c r="K75" s="306">
        <v>313000</v>
      </c>
      <c r="L75" s="306">
        <v>301000</v>
      </c>
      <c r="M75" s="306">
        <v>310000</v>
      </c>
      <c r="N75" s="306">
        <v>307820</v>
      </c>
      <c r="O75" s="306">
        <v>318832</v>
      </c>
      <c r="P75" s="306">
        <v>328721</v>
      </c>
      <c r="Q75" s="306">
        <v>335572</v>
      </c>
      <c r="R75" s="306">
        <v>340670</v>
      </c>
      <c r="S75" s="306">
        <v>351588</v>
      </c>
      <c r="T75" s="306">
        <v>362433</v>
      </c>
    </row>
    <row r="76" spans="1:20" ht="15">
      <c r="A76" s="304" t="s">
        <v>34</v>
      </c>
      <c r="B76" s="307">
        <v>1130766</v>
      </c>
      <c r="C76" s="307">
        <v>1130766</v>
      </c>
      <c r="D76" s="308">
        <v>1130766</v>
      </c>
      <c r="E76" s="308">
        <v>1155749</v>
      </c>
      <c r="F76" s="308">
        <v>1186745</v>
      </c>
      <c r="G76" s="308">
        <v>1220393</v>
      </c>
      <c r="H76" s="308">
        <v>1251203</v>
      </c>
      <c r="I76" s="308">
        <v>1261689</v>
      </c>
      <c r="J76" s="309">
        <v>1276337</v>
      </c>
      <c r="K76" s="309">
        <v>1278014</v>
      </c>
      <c r="L76" s="309">
        <v>1274987</v>
      </c>
      <c r="M76" s="309">
        <v>1272113</v>
      </c>
      <c r="N76" s="309">
        <v>1274025</v>
      </c>
      <c r="O76" s="309">
        <v>1272137</v>
      </c>
      <c r="P76" s="309">
        <v>1282193</v>
      </c>
      <c r="Q76" s="309">
        <v>1294246</v>
      </c>
      <c r="R76" s="309">
        <v>1294574</v>
      </c>
      <c r="S76" s="309">
        <v>1304839</v>
      </c>
      <c r="T76" s="311">
        <v>1304839</v>
      </c>
    </row>
    <row r="77" spans="1:20" ht="15">
      <c r="A77" s="304" t="s">
        <v>52</v>
      </c>
      <c r="B77" s="305">
        <v>4092000</v>
      </c>
      <c r="C77" s="305">
        <v>4189000</v>
      </c>
      <c r="D77" s="305">
        <v>4418000</v>
      </c>
      <c r="E77" s="305">
        <v>4655400</v>
      </c>
      <c r="F77" s="305">
        <v>4910300</v>
      </c>
      <c r="G77" s="305">
        <v>5140600</v>
      </c>
      <c r="H77" s="305">
        <v>5186210</v>
      </c>
      <c r="I77" s="305">
        <v>5136214</v>
      </c>
      <c r="J77" s="306">
        <v>5103980</v>
      </c>
      <c r="K77" s="306">
        <v>5060791</v>
      </c>
      <c r="L77" s="306">
        <v>4985000</v>
      </c>
      <c r="M77" s="306">
        <v>4887352</v>
      </c>
      <c r="N77" s="306">
        <v>4839484</v>
      </c>
      <c r="O77" s="306">
        <v>4851518</v>
      </c>
      <c r="P77" s="306">
        <v>4879480</v>
      </c>
      <c r="Q77" s="306">
        <v>4924476</v>
      </c>
      <c r="R77" s="306">
        <v>4980911</v>
      </c>
      <c r="S77" s="306">
        <v>5015973</v>
      </c>
      <c r="T77" s="306">
        <v>5030927</v>
      </c>
    </row>
    <row r="78" spans="1:20" ht="15">
      <c r="A78" s="304" t="s">
        <v>53</v>
      </c>
      <c r="B78" s="308">
        <v>5084100</v>
      </c>
      <c r="C78" s="308">
        <v>5079500</v>
      </c>
      <c r="D78" s="308">
        <v>5085400</v>
      </c>
      <c r="E78" s="308">
        <v>5107000</v>
      </c>
      <c r="F78" s="308">
        <v>5099000</v>
      </c>
      <c r="G78" s="308">
        <v>5221000</v>
      </c>
      <c r="H78" s="308">
        <v>4989800</v>
      </c>
      <c r="I78" s="308">
        <v>6160805</v>
      </c>
      <c r="J78" s="309">
        <v>6484934</v>
      </c>
      <c r="K78" s="309">
        <v>6477011</v>
      </c>
      <c r="L78" s="309">
        <v>6494485</v>
      </c>
      <c r="M78" s="309">
        <v>6580440</v>
      </c>
      <c r="N78" s="309">
        <v>6833171</v>
      </c>
      <c r="O78" s="309">
        <v>6813106</v>
      </c>
      <c r="P78" s="309">
        <v>4864407</v>
      </c>
      <c r="Q78" s="309">
        <v>5008098</v>
      </c>
      <c r="R78" s="309">
        <v>5055901</v>
      </c>
      <c r="S78" s="309">
        <v>4905952</v>
      </c>
      <c r="T78" s="309">
        <v>4837365</v>
      </c>
    </row>
    <row r="79" spans="1:20" ht="15">
      <c r="A79" s="304" t="s">
        <v>35</v>
      </c>
      <c r="B79" s="305">
        <v>128900</v>
      </c>
      <c r="C79" s="305">
        <v>138300</v>
      </c>
      <c r="D79" s="305">
        <v>145100</v>
      </c>
      <c r="E79" s="305">
        <v>150200</v>
      </c>
      <c r="F79" s="305">
        <v>156800</v>
      </c>
      <c r="G79" s="305">
        <v>156600</v>
      </c>
      <c r="H79" s="305">
        <v>157000</v>
      </c>
      <c r="I79" s="305">
        <v>151800</v>
      </c>
      <c r="J79" s="306">
        <v>147000</v>
      </c>
      <c r="K79" s="306">
        <v>143500</v>
      </c>
      <c r="L79" s="306">
        <v>130900</v>
      </c>
      <c r="M79" s="306">
        <v>130500</v>
      </c>
      <c r="N79" s="306">
        <v>132045</v>
      </c>
      <c r="O79" s="306">
        <v>136854</v>
      </c>
      <c r="P79" s="306">
        <v>146230</v>
      </c>
      <c r="Q79" s="306">
        <v>156724</v>
      </c>
      <c r="R79" s="306">
        <v>169175</v>
      </c>
      <c r="S79" s="306">
        <v>180674</v>
      </c>
      <c r="T79" s="306">
        <v>188505</v>
      </c>
    </row>
    <row r="80" spans="1:20" ht="15">
      <c r="A80" s="304" t="s">
        <v>40</v>
      </c>
      <c r="B80" s="308">
        <v>3297260</v>
      </c>
      <c r="C80" s="308">
        <v>3450903</v>
      </c>
      <c r="D80" s="308">
        <v>3502633</v>
      </c>
      <c r="E80" s="308">
        <v>3637740</v>
      </c>
      <c r="F80" s="308">
        <v>3763093</v>
      </c>
      <c r="G80" s="308">
        <v>3842995</v>
      </c>
      <c r="H80" s="308">
        <v>3911100</v>
      </c>
      <c r="I80" s="308">
        <v>3941500</v>
      </c>
      <c r="J80" s="309">
        <v>3980100</v>
      </c>
      <c r="K80" s="309">
        <v>4020100</v>
      </c>
      <c r="L80" s="309">
        <v>3986700</v>
      </c>
      <c r="M80" s="309">
        <v>3935400</v>
      </c>
      <c r="N80" s="309">
        <v>3928518</v>
      </c>
      <c r="O80" s="309">
        <v>3941612</v>
      </c>
      <c r="P80" s="309">
        <v>4016380</v>
      </c>
      <c r="Q80" s="309">
        <v>4080937</v>
      </c>
      <c r="R80" s="309">
        <v>4127899</v>
      </c>
      <c r="S80" s="309">
        <v>4175689</v>
      </c>
      <c r="T80" s="309">
        <v>4219328</v>
      </c>
    </row>
    <row r="81" spans="1:20" ht="15">
      <c r="A81" s="304" t="s">
        <v>38</v>
      </c>
      <c r="B81" s="305">
        <v>116500</v>
      </c>
      <c r="C81" s="305">
        <v>118400</v>
      </c>
      <c r="D81" s="305">
        <v>116300</v>
      </c>
      <c r="E81" s="305">
        <v>116800</v>
      </c>
      <c r="F81" s="305">
        <v>113900</v>
      </c>
      <c r="G81" s="305">
        <v>115700</v>
      </c>
      <c r="H81" s="305">
        <v>119800</v>
      </c>
      <c r="I81" s="305">
        <v>121900</v>
      </c>
      <c r="J81" s="306">
        <v>118500</v>
      </c>
      <c r="K81" s="306">
        <v>116000</v>
      </c>
      <c r="L81" s="306">
        <v>112000</v>
      </c>
      <c r="M81" s="306">
        <v>107400</v>
      </c>
      <c r="N81" s="306">
        <v>102788</v>
      </c>
      <c r="O81" s="306">
        <v>102199</v>
      </c>
      <c r="P81" s="306">
        <v>104499</v>
      </c>
      <c r="Q81" s="306">
        <v>105867</v>
      </c>
      <c r="R81" s="306">
        <v>109044</v>
      </c>
      <c r="S81" s="306">
        <v>112468</v>
      </c>
      <c r="T81" s="306">
        <v>114171</v>
      </c>
    </row>
    <row r="82" spans="1:20" ht="15">
      <c r="A82" s="304" t="s">
        <v>32</v>
      </c>
      <c r="B82" s="308">
        <v>91600</v>
      </c>
      <c r="C82" s="308">
        <v>93100</v>
      </c>
      <c r="D82" s="308">
        <v>95500</v>
      </c>
      <c r="E82" s="308">
        <v>100200</v>
      </c>
      <c r="F82" s="308">
        <v>106400</v>
      </c>
      <c r="G82" s="308">
        <v>113200</v>
      </c>
      <c r="H82" s="308">
        <v>114000</v>
      </c>
      <c r="I82" s="308">
        <v>106400</v>
      </c>
      <c r="J82" s="309">
        <v>61100</v>
      </c>
      <c r="K82" s="309">
        <v>61000</v>
      </c>
      <c r="L82" s="309">
        <v>63600</v>
      </c>
      <c r="M82" s="309">
        <v>66700</v>
      </c>
      <c r="N82" s="309">
        <v>70068</v>
      </c>
      <c r="O82" s="309">
        <v>72619</v>
      </c>
      <c r="P82" s="309">
        <v>70526</v>
      </c>
      <c r="Q82" s="309">
        <v>72831</v>
      </c>
      <c r="R82" s="309">
        <v>74429</v>
      </c>
      <c r="S82" s="309">
        <v>76425</v>
      </c>
      <c r="T82" s="309">
        <v>77823</v>
      </c>
    </row>
    <row r="83" spans="1:20" ht="15">
      <c r="A83" s="304" t="s">
        <v>46</v>
      </c>
      <c r="B83" s="305">
        <v>93508</v>
      </c>
      <c r="C83" s="305">
        <v>97454</v>
      </c>
      <c r="D83" s="305">
        <v>101284</v>
      </c>
      <c r="E83" s="305">
        <v>106247</v>
      </c>
      <c r="F83" s="305">
        <v>117427</v>
      </c>
      <c r="G83" s="305">
        <v>126507</v>
      </c>
      <c r="H83" s="305">
        <v>128733</v>
      </c>
      <c r="I83" s="305">
        <v>126519</v>
      </c>
      <c r="J83" s="306">
        <v>113113</v>
      </c>
      <c r="K83" s="306">
        <v>113452</v>
      </c>
      <c r="L83" s="306">
        <v>113505</v>
      </c>
      <c r="M83" s="306">
        <v>115367</v>
      </c>
      <c r="N83" s="306">
        <v>76169</v>
      </c>
      <c r="O83" s="306">
        <v>78115</v>
      </c>
      <c r="P83" s="306">
        <v>81258</v>
      </c>
      <c r="Q83" s="306">
        <v>84625</v>
      </c>
      <c r="R83" s="306">
        <v>89754</v>
      </c>
      <c r="S83" s="306">
        <v>95464</v>
      </c>
      <c r="T83" s="306">
        <v>101287</v>
      </c>
    </row>
    <row r="84" spans="1:20" ht="15">
      <c r="A84" s="304" t="s">
        <v>57</v>
      </c>
      <c r="B84" s="308">
        <v>22691</v>
      </c>
      <c r="C84" s="308">
        <v>23330</v>
      </c>
      <c r="D84" s="308">
        <v>23976</v>
      </c>
      <c r="E84" s="308">
        <v>24863</v>
      </c>
      <c r="F84" s="308">
        <v>25769</v>
      </c>
      <c r="G84" s="308">
        <v>27043</v>
      </c>
      <c r="H84" s="308">
        <v>28571</v>
      </c>
      <c r="I84" s="308">
        <v>29191</v>
      </c>
      <c r="J84" s="309">
        <v>30158</v>
      </c>
      <c r="K84" s="309">
        <v>31457</v>
      </c>
      <c r="L84" s="309">
        <v>32385</v>
      </c>
      <c r="M84" s="309">
        <v>32933</v>
      </c>
      <c r="N84" s="309">
        <v>33832</v>
      </c>
      <c r="O84" s="309">
        <v>35072</v>
      </c>
      <c r="P84" s="309">
        <v>36732</v>
      </c>
      <c r="Q84" s="309">
        <v>38558</v>
      </c>
      <c r="R84" s="309">
        <v>40181</v>
      </c>
      <c r="S84" s="309">
        <v>42017</v>
      </c>
      <c r="T84" s="309">
        <v>43713</v>
      </c>
    </row>
    <row r="85" spans="1:20" ht="15">
      <c r="A85" s="304" t="s">
        <v>47</v>
      </c>
      <c r="B85" s="305">
        <v>354646</v>
      </c>
      <c r="C85" s="305">
        <v>362277</v>
      </c>
      <c r="D85" s="305">
        <v>363564</v>
      </c>
      <c r="E85" s="305">
        <v>377004</v>
      </c>
      <c r="F85" s="305">
        <v>389897</v>
      </c>
      <c r="G85" s="305">
        <v>401101</v>
      </c>
      <c r="H85" s="305">
        <v>409588</v>
      </c>
      <c r="I85" s="305">
        <v>405219</v>
      </c>
      <c r="J85" s="306">
        <v>403114</v>
      </c>
      <c r="K85" s="306">
        <v>402501</v>
      </c>
      <c r="L85" s="306">
        <v>401723</v>
      </c>
      <c r="M85" s="306">
        <v>406560</v>
      </c>
      <c r="N85" s="306">
        <v>417536</v>
      </c>
      <c r="O85" s="306">
        <v>431795</v>
      </c>
      <c r="P85" s="306">
        <v>448961</v>
      </c>
      <c r="Q85" s="306">
        <v>469948</v>
      </c>
      <c r="R85" s="306">
        <v>493605</v>
      </c>
      <c r="S85" s="306">
        <v>519231</v>
      </c>
      <c r="T85" s="306">
        <v>534386</v>
      </c>
    </row>
    <row r="86" spans="1:20" ht="15">
      <c r="A86" s="304" t="s">
        <v>37</v>
      </c>
      <c r="B86" s="308">
        <v>45000</v>
      </c>
      <c r="C86" s="308">
        <v>45800</v>
      </c>
      <c r="D86" s="308">
        <v>45800</v>
      </c>
      <c r="E86" s="308">
        <v>39397</v>
      </c>
      <c r="F86" s="308">
        <v>40116</v>
      </c>
      <c r="G86" s="308">
        <v>41549</v>
      </c>
      <c r="H86" s="308">
        <v>41968</v>
      </c>
      <c r="I86" s="308">
        <v>41323</v>
      </c>
      <c r="J86" s="309">
        <v>41269</v>
      </c>
      <c r="K86" s="309">
        <v>41495</v>
      </c>
      <c r="L86" s="309">
        <v>41642</v>
      </c>
      <c r="M86" s="309">
        <v>42286</v>
      </c>
      <c r="N86" s="309">
        <v>42974</v>
      </c>
      <c r="O86" s="309">
        <v>43026</v>
      </c>
      <c r="P86" s="309">
        <v>44194</v>
      </c>
      <c r="Q86" s="309">
        <v>45805</v>
      </c>
      <c r="R86" s="309">
        <v>47697</v>
      </c>
      <c r="S86" s="309">
        <v>49491</v>
      </c>
      <c r="T86" s="309">
        <v>50870</v>
      </c>
    </row>
    <row r="87" spans="1:20" ht="15">
      <c r="A87" s="304" t="s">
        <v>36</v>
      </c>
      <c r="B87" s="305">
        <v>917378</v>
      </c>
      <c r="C87" s="305">
        <v>946197</v>
      </c>
      <c r="D87" s="305">
        <v>971074</v>
      </c>
      <c r="E87" s="305">
        <v>938898</v>
      </c>
      <c r="F87" s="305">
        <v>925189</v>
      </c>
      <c r="G87" s="305">
        <v>937616</v>
      </c>
      <c r="H87" s="305">
        <v>951282</v>
      </c>
      <c r="I87" s="305">
        <v>945723</v>
      </c>
      <c r="J87" s="306">
        <v>932636</v>
      </c>
      <c r="K87" s="306">
        <v>919211</v>
      </c>
      <c r="L87" s="306">
        <v>899217</v>
      </c>
      <c r="M87" s="306">
        <v>880215</v>
      </c>
      <c r="N87" s="306">
        <v>878310</v>
      </c>
      <c r="O87" s="306">
        <v>890819</v>
      </c>
      <c r="P87" s="306">
        <v>914787</v>
      </c>
      <c r="Q87" s="306">
        <v>945931</v>
      </c>
      <c r="R87" s="306">
        <v>977729</v>
      </c>
      <c r="S87" s="306">
        <v>1002882</v>
      </c>
      <c r="T87" s="306">
        <v>1022621</v>
      </c>
    </row>
    <row r="88" spans="1:20" ht="15">
      <c r="A88" s="304" t="s">
        <v>51</v>
      </c>
      <c r="B88" s="308">
        <v>320000</v>
      </c>
      <c r="C88" s="308">
        <v>326100</v>
      </c>
      <c r="D88" s="308">
        <v>333000</v>
      </c>
      <c r="E88" s="308">
        <v>338800</v>
      </c>
      <c r="F88" s="308">
        <v>345500</v>
      </c>
      <c r="G88" s="308">
        <v>353700</v>
      </c>
      <c r="H88" s="308">
        <v>363000</v>
      </c>
      <c r="I88" s="308">
        <v>371000</v>
      </c>
      <c r="J88" s="309">
        <v>380000</v>
      </c>
      <c r="K88" s="309">
        <v>391000</v>
      </c>
      <c r="L88" s="309">
        <v>400000</v>
      </c>
      <c r="M88" s="309">
        <v>409000</v>
      </c>
      <c r="N88" s="309">
        <v>418594</v>
      </c>
      <c r="O88" s="309">
        <v>427515</v>
      </c>
      <c r="P88" s="309">
        <v>440368</v>
      </c>
      <c r="Q88" s="309">
        <v>456908</v>
      </c>
      <c r="R88" s="309">
        <v>476327</v>
      </c>
      <c r="S88" s="309">
        <v>494585</v>
      </c>
      <c r="T88" s="309">
        <v>512241</v>
      </c>
    </row>
    <row r="89" spans="1:20" ht="15">
      <c r="A89" s="304" t="s">
        <v>42</v>
      </c>
      <c r="B89" s="305">
        <v>2051800</v>
      </c>
      <c r="C89" s="305">
        <v>2191800</v>
      </c>
      <c r="D89" s="305">
        <v>2262900</v>
      </c>
      <c r="E89" s="305">
        <v>2178000</v>
      </c>
      <c r="F89" s="305">
        <v>2246000</v>
      </c>
      <c r="G89" s="305">
        <v>2345000</v>
      </c>
      <c r="H89" s="305">
        <v>2512000</v>
      </c>
      <c r="I89" s="305">
        <v>2596000</v>
      </c>
      <c r="J89" s="306">
        <v>2767000</v>
      </c>
      <c r="K89" s="306">
        <v>2892100</v>
      </c>
      <c r="L89" s="306">
        <v>2921000</v>
      </c>
      <c r="M89" s="306">
        <v>2962000</v>
      </c>
      <c r="N89" s="306">
        <v>3037427</v>
      </c>
      <c r="O89" s="306">
        <v>3098376</v>
      </c>
      <c r="P89" s="306">
        <v>3179655</v>
      </c>
      <c r="Q89" s="306">
        <v>3248538</v>
      </c>
      <c r="R89" s="306">
        <v>3338166</v>
      </c>
      <c r="S89" s="306">
        <v>3436184</v>
      </c>
      <c r="T89" s="306">
        <v>3529716</v>
      </c>
    </row>
    <row r="90" spans="1:20" ht="15">
      <c r="A90" s="304" t="s">
        <v>45</v>
      </c>
      <c r="B90" s="307">
        <v>61200</v>
      </c>
      <c r="C90" s="307">
        <v>61200</v>
      </c>
      <c r="D90" s="307">
        <v>61200</v>
      </c>
      <c r="E90" s="307">
        <v>61200</v>
      </c>
      <c r="F90" s="307">
        <v>61200</v>
      </c>
      <c r="G90" s="307">
        <v>61200</v>
      </c>
      <c r="H90" s="307">
        <v>61200</v>
      </c>
      <c r="I90" s="307">
        <v>61200</v>
      </c>
      <c r="J90" s="309">
        <v>61200</v>
      </c>
      <c r="K90" s="309">
        <v>61200</v>
      </c>
      <c r="L90" s="309">
        <v>57348</v>
      </c>
      <c r="M90" s="309">
        <v>51122</v>
      </c>
      <c r="N90" s="309">
        <v>51562</v>
      </c>
      <c r="O90" s="309">
        <v>49112</v>
      </c>
      <c r="P90" s="309">
        <v>47386</v>
      </c>
      <c r="Q90" s="309">
        <v>50760</v>
      </c>
      <c r="R90" s="309">
        <v>51908</v>
      </c>
      <c r="S90" s="309">
        <v>60797</v>
      </c>
      <c r="T90" s="309">
        <v>55213</v>
      </c>
    </row>
    <row r="91" spans="1:20" ht="15">
      <c r="A91" s="304" t="s">
        <v>41</v>
      </c>
      <c r="B91" s="305">
        <v>411200</v>
      </c>
      <c r="C91" s="305">
        <v>426000</v>
      </c>
      <c r="D91" s="305">
        <v>442700</v>
      </c>
      <c r="E91" s="305">
        <v>456300</v>
      </c>
      <c r="F91" s="305">
        <v>422800</v>
      </c>
      <c r="G91" s="305">
        <v>553400</v>
      </c>
      <c r="H91" s="305">
        <v>612200</v>
      </c>
      <c r="I91" s="305">
        <v>629800</v>
      </c>
      <c r="J91" s="306">
        <v>636100</v>
      </c>
      <c r="K91" s="306">
        <v>666000</v>
      </c>
      <c r="L91" s="306">
        <v>642200</v>
      </c>
      <c r="M91" s="306">
        <v>676600</v>
      </c>
      <c r="N91" s="306">
        <v>712317</v>
      </c>
      <c r="O91" s="306">
        <v>750497</v>
      </c>
      <c r="P91" s="306">
        <v>794578</v>
      </c>
      <c r="Q91" s="306">
        <v>846472</v>
      </c>
      <c r="R91" s="306">
        <v>895443</v>
      </c>
      <c r="S91" s="306">
        <v>943062</v>
      </c>
      <c r="T91" s="306">
        <v>988991</v>
      </c>
    </row>
    <row r="92" spans="1:20" ht="15">
      <c r="A92" s="304" t="s">
        <v>31</v>
      </c>
      <c r="B92" s="308">
        <v>53132</v>
      </c>
      <c r="C92" s="308">
        <v>54832</v>
      </c>
      <c r="D92" s="308">
        <v>57601</v>
      </c>
      <c r="E92" s="308">
        <v>60234</v>
      </c>
      <c r="F92" s="308">
        <v>62964</v>
      </c>
      <c r="G92" s="308">
        <v>68891</v>
      </c>
      <c r="H92" s="308">
        <v>74238</v>
      </c>
      <c r="I92" s="308">
        <v>74749</v>
      </c>
      <c r="J92" s="309">
        <v>75121</v>
      </c>
      <c r="K92" s="309">
        <v>75508</v>
      </c>
      <c r="L92" s="309">
        <v>75096</v>
      </c>
      <c r="M92" s="309">
        <v>75300</v>
      </c>
      <c r="N92" s="309">
        <v>77103</v>
      </c>
      <c r="O92" s="309">
        <v>79950</v>
      </c>
      <c r="P92" s="309">
        <v>83911</v>
      </c>
      <c r="Q92" s="309">
        <v>89005</v>
      </c>
      <c r="R92" s="309">
        <v>94450</v>
      </c>
      <c r="S92" s="309">
        <v>99231</v>
      </c>
      <c r="T92" s="309">
        <v>101658</v>
      </c>
    </row>
    <row r="93" spans="1:20" ht="15">
      <c r="A93" s="304" t="s">
        <v>56</v>
      </c>
      <c r="B93" s="305">
        <v>130300</v>
      </c>
      <c r="C93" s="305">
        <v>142100</v>
      </c>
      <c r="D93" s="305">
        <v>140400</v>
      </c>
      <c r="E93" s="305">
        <v>160100</v>
      </c>
      <c r="F93" s="305">
        <v>172800</v>
      </c>
      <c r="G93" s="305">
        <v>196100</v>
      </c>
      <c r="H93" s="305">
        <v>227200</v>
      </c>
      <c r="I93" s="305">
        <v>246700</v>
      </c>
      <c r="J93" s="306">
        <v>253000</v>
      </c>
      <c r="K93" s="306">
        <v>257000</v>
      </c>
      <c r="L93" s="306">
        <v>260000</v>
      </c>
      <c r="M93" s="306">
        <v>262000</v>
      </c>
      <c r="N93" s="306">
        <v>265424</v>
      </c>
      <c r="O93" s="306">
        <v>272955</v>
      </c>
      <c r="P93" s="306">
        <v>278274</v>
      </c>
      <c r="Q93" s="306">
        <v>285645</v>
      </c>
      <c r="R93" s="306">
        <v>293907</v>
      </c>
      <c r="S93" s="306">
        <v>296952</v>
      </c>
      <c r="T93" s="306">
        <v>298654</v>
      </c>
    </row>
    <row r="94" spans="1:20" ht="15">
      <c r="A94" s="304" t="s">
        <v>44</v>
      </c>
      <c r="B94" s="308">
        <v>319700</v>
      </c>
      <c r="C94" s="308">
        <v>327120</v>
      </c>
      <c r="D94" s="308">
        <v>355180</v>
      </c>
      <c r="E94" s="308">
        <v>363640</v>
      </c>
      <c r="F94" s="308">
        <v>376090</v>
      </c>
      <c r="G94" s="308">
        <v>394720</v>
      </c>
      <c r="H94" s="308">
        <v>424500</v>
      </c>
      <c r="I94" s="308">
        <v>443910</v>
      </c>
      <c r="J94" s="309">
        <v>464410</v>
      </c>
      <c r="K94" s="309">
        <v>488940</v>
      </c>
      <c r="L94" s="309">
        <v>508000</v>
      </c>
      <c r="M94" s="309">
        <v>526100</v>
      </c>
      <c r="N94" s="309">
        <v>542890</v>
      </c>
      <c r="O94" s="309">
        <v>541020</v>
      </c>
      <c r="P94" s="309">
        <v>582060</v>
      </c>
      <c r="Q94" s="309">
        <v>602310</v>
      </c>
      <c r="R94" s="309">
        <v>624446</v>
      </c>
      <c r="S94" s="309">
        <v>646483</v>
      </c>
      <c r="T94" s="309">
        <v>668807</v>
      </c>
    </row>
    <row r="95" spans="1:20" ht="15">
      <c r="A95" s="304" t="s">
        <v>54</v>
      </c>
      <c r="B95" s="305">
        <v>351500</v>
      </c>
      <c r="C95" s="305">
        <v>362000</v>
      </c>
      <c r="D95" s="305">
        <v>377100</v>
      </c>
      <c r="E95" s="305">
        <v>394400</v>
      </c>
      <c r="F95" s="305">
        <v>472000</v>
      </c>
      <c r="G95" s="305">
        <v>495700</v>
      </c>
      <c r="H95" s="305">
        <v>502000</v>
      </c>
      <c r="I95" s="305">
        <v>501100</v>
      </c>
      <c r="J95" s="306">
        <v>512300</v>
      </c>
      <c r="K95" s="306">
        <v>533900</v>
      </c>
      <c r="L95" s="306">
        <v>542700</v>
      </c>
      <c r="M95" s="306">
        <v>551200</v>
      </c>
      <c r="N95" s="306">
        <v>567275</v>
      </c>
      <c r="O95" s="306">
        <v>582042</v>
      </c>
      <c r="P95" s="306">
        <v>601753</v>
      </c>
      <c r="Q95" s="306">
        <v>623573</v>
      </c>
      <c r="R95" s="306">
        <v>640869</v>
      </c>
      <c r="S95" s="306">
        <v>653879</v>
      </c>
      <c r="T95" s="306">
        <v>664532</v>
      </c>
    </row>
    <row r="96" spans="1:20" ht="15">
      <c r="A96" s="106"/>
      <c r="B96" s="312"/>
      <c r="C96" s="312"/>
      <c r="D96" s="312"/>
      <c r="E96" s="312"/>
      <c r="F96" s="312"/>
      <c r="G96" s="312"/>
      <c r="H96" s="312"/>
      <c r="I96" s="312"/>
      <c r="J96" s="306"/>
      <c r="K96" s="306"/>
      <c r="L96" s="306"/>
      <c r="M96" s="306"/>
      <c r="N96" s="306"/>
      <c r="O96" s="306"/>
      <c r="P96" s="306"/>
      <c r="Q96" s="306"/>
      <c r="R96" s="306"/>
      <c r="S96" s="306"/>
      <c r="T96" s="306"/>
    </row>
    <row r="97" spans="1:9" ht="15">
      <c r="A97" s="298" t="s">
        <v>172</v>
      </c>
      <c r="B97" s="297" t="s">
        <v>161</v>
      </c>
      <c r="C97" s="297"/>
      <c r="D97" s="106"/>
      <c r="E97" s="106"/>
      <c r="F97" s="106"/>
      <c r="G97" s="106"/>
      <c r="H97" s="106"/>
      <c r="I97" s="106"/>
    </row>
    <row r="98" spans="1:20" ht="15">
      <c r="A98" s="300" t="s">
        <v>23</v>
      </c>
      <c r="B98" s="301" t="s">
        <v>124</v>
      </c>
      <c r="C98" s="301" t="s">
        <v>125</v>
      </c>
      <c r="D98" s="301" t="s">
        <v>126</v>
      </c>
      <c r="E98" s="301" t="s">
        <v>127</v>
      </c>
      <c r="F98" s="301" t="s">
        <v>128</v>
      </c>
      <c r="G98" s="301" t="s">
        <v>129</v>
      </c>
      <c r="H98" s="301" t="s">
        <v>130</v>
      </c>
      <c r="I98" s="301" t="s">
        <v>131</v>
      </c>
      <c r="J98" s="70" t="s">
        <v>132</v>
      </c>
      <c r="K98" s="70" t="s">
        <v>133</v>
      </c>
      <c r="L98" s="70" t="s">
        <v>134</v>
      </c>
      <c r="M98" s="70" t="s">
        <v>135</v>
      </c>
      <c r="N98" s="70" t="s">
        <v>107</v>
      </c>
      <c r="O98" s="70" t="s">
        <v>108</v>
      </c>
      <c r="P98" s="70" t="s">
        <v>109</v>
      </c>
      <c r="Q98" s="70" t="s">
        <v>110</v>
      </c>
      <c r="R98" s="70" t="s">
        <v>111</v>
      </c>
      <c r="S98" s="70" t="s">
        <v>112</v>
      </c>
      <c r="T98" s="70" t="s">
        <v>113</v>
      </c>
    </row>
    <row r="99" spans="1:20" ht="15">
      <c r="A99" s="302" t="s">
        <v>173</v>
      </c>
      <c r="B99" s="303" t="s">
        <v>28</v>
      </c>
      <c r="C99" s="303" t="s">
        <v>28</v>
      </c>
      <c r="D99" s="303" t="s">
        <v>28</v>
      </c>
      <c r="E99" s="303" t="s">
        <v>28</v>
      </c>
      <c r="F99" s="303" t="s">
        <v>28</v>
      </c>
      <c r="G99" s="303" t="s">
        <v>28</v>
      </c>
      <c r="H99" s="303" t="s">
        <v>28</v>
      </c>
      <c r="I99" s="303" t="s">
        <v>28</v>
      </c>
      <c r="J99" s="112" t="s">
        <v>28</v>
      </c>
      <c r="K99" s="112" t="s">
        <v>28</v>
      </c>
      <c r="L99" s="112" t="s">
        <v>28</v>
      </c>
      <c r="M99" s="112" t="s">
        <v>28</v>
      </c>
      <c r="N99" s="112" t="s">
        <v>28</v>
      </c>
      <c r="O99" s="112" t="s">
        <v>28</v>
      </c>
      <c r="P99" s="112" t="s">
        <v>28</v>
      </c>
      <c r="Q99" s="112" t="s">
        <v>28</v>
      </c>
      <c r="R99" s="112" t="s">
        <v>28</v>
      </c>
      <c r="S99" s="112" t="s">
        <v>28</v>
      </c>
      <c r="T99" s="112" t="s">
        <v>28</v>
      </c>
    </row>
    <row r="100" spans="1:20" ht="15">
      <c r="A100" s="304" t="s">
        <v>50</v>
      </c>
      <c r="B100" s="305">
        <v>4787400</v>
      </c>
      <c r="C100" s="305">
        <v>4820900</v>
      </c>
      <c r="D100" s="305">
        <v>4874400</v>
      </c>
      <c r="E100" s="305">
        <v>4918600</v>
      </c>
      <c r="F100" s="305">
        <v>4976300</v>
      </c>
      <c r="G100" s="305">
        <v>5048700</v>
      </c>
      <c r="H100" s="305">
        <v>5130600</v>
      </c>
      <c r="I100" s="305">
        <v>5192600</v>
      </c>
      <c r="J100" s="306">
        <v>5276300</v>
      </c>
      <c r="K100" s="306">
        <v>5407000</v>
      </c>
      <c r="L100" s="306">
        <v>5444000</v>
      </c>
      <c r="M100" s="306">
        <v>5493000</v>
      </c>
      <c r="N100" s="306">
        <v>5555499</v>
      </c>
      <c r="O100" s="306">
        <v>5623579</v>
      </c>
      <c r="P100" s="306">
        <v>5712061</v>
      </c>
      <c r="Q100" s="306">
        <v>5785447</v>
      </c>
      <c r="R100" s="306">
        <v>5853782</v>
      </c>
      <c r="S100" s="306">
        <v>5889210</v>
      </c>
      <c r="T100" s="306">
        <v>5888589</v>
      </c>
    </row>
    <row r="101" spans="1:20" ht="15">
      <c r="A101" s="304" t="s">
        <v>33</v>
      </c>
      <c r="B101" s="307">
        <v>2438000</v>
      </c>
      <c r="C101" s="307">
        <v>2438000</v>
      </c>
      <c r="D101" s="308">
        <v>2438000</v>
      </c>
      <c r="E101" s="308">
        <v>2538000</v>
      </c>
      <c r="F101" s="308">
        <v>1768000</v>
      </c>
      <c r="G101" s="308">
        <v>2082000</v>
      </c>
      <c r="H101" s="308">
        <v>2366000</v>
      </c>
      <c r="I101" s="308">
        <v>2502000</v>
      </c>
      <c r="J101" s="309">
        <v>2602000</v>
      </c>
      <c r="K101" s="309">
        <v>2695000</v>
      </c>
      <c r="L101" s="309">
        <v>2807000</v>
      </c>
      <c r="M101" s="309">
        <v>2910200</v>
      </c>
      <c r="N101" s="309">
        <v>3013863</v>
      </c>
      <c r="O101" s="309">
        <v>3162037</v>
      </c>
      <c r="P101" s="309">
        <v>3143568</v>
      </c>
      <c r="Q101" s="309">
        <v>2770615</v>
      </c>
      <c r="R101" s="309">
        <v>2773325</v>
      </c>
      <c r="S101" s="309">
        <v>2829964</v>
      </c>
      <c r="T101" s="309">
        <v>2866763</v>
      </c>
    </row>
    <row r="102" spans="1:20" ht="15">
      <c r="A102" s="304" t="s">
        <v>49</v>
      </c>
      <c r="B102" s="305">
        <v>3647100</v>
      </c>
      <c r="C102" s="305">
        <v>3706000</v>
      </c>
      <c r="D102" s="305">
        <v>3816000</v>
      </c>
      <c r="E102" s="305">
        <v>3959000</v>
      </c>
      <c r="F102" s="305">
        <v>4109000</v>
      </c>
      <c r="G102" s="305">
        <v>4280100</v>
      </c>
      <c r="H102" s="305">
        <v>4423400</v>
      </c>
      <c r="I102" s="305">
        <v>4436000</v>
      </c>
      <c r="J102" s="306">
        <v>4496000</v>
      </c>
      <c r="K102" s="306">
        <v>4582000</v>
      </c>
      <c r="L102" s="306">
        <v>4706300</v>
      </c>
      <c r="M102" s="306">
        <v>4729000</v>
      </c>
      <c r="N102" s="306">
        <v>4833386</v>
      </c>
      <c r="O102" s="306">
        <v>5115316</v>
      </c>
      <c r="P102" s="306">
        <v>5307808</v>
      </c>
      <c r="Q102" s="306">
        <v>5538222</v>
      </c>
      <c r="R102" s="306">
        <v>5747913</v>
      </c>
      <c r="S102" s="306">
        <v>5924995</v>
      </c>
      <c r="T102" s="306">
        <v>6049255</v>
      </c>
    </row>
    <row r="103" spans="1:20" ht="15">
      <c r="A103" s="304" t="s">
        <v>43</v>
      </c>
      <c r="B103" s="308">
        <v>1888300</v>
      </c>
      <c r="C103" s="308">
        <v>1894600</v>
      </c>
      <c r="D103" s="308">
        <v>1915800</v>
      </c>
      <c r="E103" s="308">
        <v>1964682</v>
      </c>
      <c r="F103" s="308">
        <v>2020013</v>
      </c>
      <c r="G103" s="308">
        <v>2068493</v>
      </c>
      <c r="H103" s="308">
        <v>2099090</v>
      </c>
      <c r="I103" s="308">
        <v>2120322</v>
      </c>
      <c r="J103" s="309">
        <v>2163676</v>
      </c>
      <c r="K103" s="309">
        <v>2197831</v>
      </c>
      <c r="L103" s="309">
        <v>2237122</v>
      </c>
      <c r="M103" s="309">
        <v>2278121</v>
      </c>
      <c r="N103" s="309">
        <v>2329578</v>
      </c>
      <c r="O103" s="309">
        <v>2390823</v>
      </c>
      <c r="P103" s="309">
        <v>2465538</v>
      </c>
      <c r="Q103" s="309">
        <v>2530047</v>
      </c>
      <c r="R103" s="309">
        <v>2594469</v>
      </c>
      <c r="S103" s="309">
        <v>2651726</v>
      </c>
      <c r="T103" s="309">
        <v>2723667</v>
      </c>
    </row>
    <row r="104" spans="1:20" ht="15">
      <c r="A104" s="304" t="s">
        <v>168</v>
      </c>
      <c r="B104" s="305">
        <v>44383323</v>
      </c>
      <c r="C104" s="305">
        <v>44657303</v>
      </c>
      <c r="D104" s="305">
        <v>45022926</v>
      </c>
      <c r="E104" s="305">
        <v>45375526</v>
      </c>
      <c r="F104" s="305">
        <v>46090303</v>
      </c>
      <c r="G104" s="305">
        <v>46569657</v>
      </c>
      <c r="H104" s="305">
        <v>41183594</v>
      </c>
      <c r="I104" s="305">
        <v>41321171</v>
      </c>
      <c r="J104" s="306">
        <v>41737627</v>
      </c>
      <c r="K104" s="306">
        <v>42301563</v>
      </c>
      <c r="L104" s="306">
        <v>42929647</v>
      </c>
      <c r="M104" s="306">
        <v>43397459</v>
      </c>
      <c r="N104" s="306">
        <v>43851230</v>
      </c>
      <c r="O104" s="306">
        <v>44403124</v>
      </c>
      <c r="P104" s="306">
        <v>45071209</v>
      </c>
      <c r="Q104" s="306">
        <v>45803560</v>
      </c>
      <c r="R104" s="306">
        <v>46474594</v>
      </c>
      <c r="S104" s="306">
        <v>47095784</v>
      </c>
      <c r="T104" s="306">
        <v>47715977</v>
      </c>
    </row>
    <row r="105" spans="1:20" ht="15">
      <c r="A105" s="304" t="s">
        <v>39</v>
      </c>
      <c r="B105" s="308">
        <v>400700</v>
      </c>
      <c r="C105" s="308">
        <v>434000</v>
      </c>
      <c r="D105" s="308">
        <v>471200</v>
      </c>
      <c r="E105" s="308">
        <v>493800</v>
      </c>
      <c r="F105" s="308">
        <v>554000</v>
      </c>
      <c r="G105" s="308">
        <v>523800</v>
      </c>
      <c r="H105" s="308">
        <v>551800</v>
      </c>
      <c r="I105" s="308">
        <v>545600</v>
      </c>
      <c r="J105" s="309">
        <v>552680</v>
      </c>
      <c r="K105" s="309">
        <v>574000</v>
      </c>
      <c r="L105" s="309">
        <v>602100</v>
      </c>
      <c r="M105" s="309">
        <v>628500</v>
      </c>
      <c r="N105" s="309">
        <v>652950</v>
      </c>
      <c r="O105" s="309">
        <v>676596</v>
      </c>
      <c r="P105" s="309">
        <v>703151</v>
      </c>
      <c r="Q105" s="309">
        <v>725944</v>
      </c>
      <c r="R105" s="309">
        <v>746464</v>
      </c>
      <c r="S105" s="309">
        <v>794926</v>
      </c>
      <c r="T105" s="309">
        <v>808689</v>
      </c>
    </row>
    <row r="106" spans="1:20" ht="15">
      <c r="A106" s="304" t="s">
        <v>48</v>
      </c>
      <c r="B106" s="305">
        <v>1447900</v>
      </c>
      <c r="C106" s="305">
        <v>1507100</v>
      </c>
      <c r="D106" s="305">
        <v>1582800</v>
      </c>
      <c r="E106" s="305">
        <v>1662200</v>
      </c>
      <c r="F106" s="305">
        <v>1778900</v>
      </c>
      <c r="G106" s="305">
        <v>1882900</v>
      </c>
      <c r="H106" s="305">
        <v>1924300</v>
      </c>
      <c r="I106" s="305">
        <v>1902400</v>
      </c>
      <c r="J106" s="306">
        <v>1873000</v>
      </c>
      <c r="K106" s="306">
        <v>1962000</v>
      </c>
      <c r="L106" s="306">
        <v>1951000</v>
      </c>
      <c r="M106" s="306">
        <v>1985000</v>
      </c>
      <c r="N106" s="306">
        <v>2018180</v>
      </c>
      <c r="O106" s="306">
        <v>2059990</v>
      </c>
      <c r="P106" s="306">
        <v>2092050</v>
      </c>
      <c r="Q106" s="306">
        <v>2142260</v>
      </c>
      <c r="R106" s="306">
        <v>2177390</v>
      </c>
      <c r="S106" s="306">
        <v>2248910</v>
      </c>
      <c r="T106" s="306">
        <v>2291780</v>
      </c>
    </row>
    <row r="107" spans="1:20" ht="15">
      <c r="A107" s="304" t="s">
        <v>34</v>
      </c>
      <c r="B107" s="308">
        <v>3646069</v>
      </c>
      <c r="C107" s="308">
        <v>3839549</v>
      </c>
      <c r="D107" s="308">
        <v>4073511</v>
      </c>
      <c r="E107" s="308">
        <v>4303129</v>
      </c>
      <c r="F107" s="308">
        <v>4543016</v>
      </c>
      <c r="G107" s="308">
        <v>4798530</v>
      </c>
      <c r="H107" s="308">
        <v>5023944</v>
      </c>
      <c r="I107" s="308">
        <v>5131960</v>
      </c>
      <c r="J107" s="309">
        <v>5216873</v>
      </c>
      <c r="K107" s="309">
        <v>5203591</v>
      </c>
      <c r="L107" s="309">
        <v>5167557</v>
      </c>
      <c r="M107" s="309">
        <v>5124208</v>
      </c>
      <c r="N107" s="309">
        <v>5110873</v>
      </c>
      <c r="O107" s="309">
        <v>5107620</v>
      </c>
      <c r="P107" s="309">
        <v>5160056</v>
      </c>
      <c r="Q107" s="309">
        <v>5235928</v>
      </c>
      <c r="R107" s="309">
        <v>5282695</v>
      </c>
      <c r="S107" s="309">
        <v>5406551</v>
      </c>
      <c r="T107" s="309">
        <v>5492176</v>
      </c>
    </row>
    <row r="108" spans="1:20" ht="15">
      <c r="A108" s="304" t="s">
        <v>52</v>
      </c>
      <c r="B108" s="305">
        <v>18735000</v>
      </c>
      <c r="C108" s="305">
        <v>18689000</v>
      </c>
      <c r="D108" s="305">
        <v>19542000</v>
      </c>
      <c r="E108" s="305">
        <v>20251000</v>
      </c>
      <c r="F108" s="305">
        <v>20637000</v>
      </c>
      <c r="G108" s="305">
        <v>21760000</v>
      </c>
      <c r="H108" s="305">
        <v>22002585</v>
      </c>
      <c r="I108" s="305">
        <v>21983485</v>
      </c>
      <c r="J108" s="306">
        <v>22147455</v>
      </c>
      <c r="K108" s="306">
        <v>22277244</v>
      </c>
      <c r="L108" s="306">
        <v>22250000</v>
      </c>
      <c r="M108" s="306">
        <v>22024538</v>
      </c>
      <c r="N108" s="306">
        <v>22029512</v>
      </c>
      <c r="O108" s="306">
        <v>22355549</v>
      </c>
      <c r="P108" s="306">
        <v>22876830</v>
      </c>
      <c r="Q108" s="306">
        <v>23500401</v>
      </c>
      <c r="R108" s="306">
        <v>24074151</v>
      </c>
      <c r="S108" s="306">
        <v>24558126</v>
      </c>
      <c r="T108" s="306">
        <v>24716898</v>
      </c>
    </row>
    <row r="109" spans="1:20" ht="15">
      <c r="A109" s="304" t="s">
        <v>53</v>
      </c>
      <c r="B109" s="308">
        <v>30590900</v>
      </c>
      <c r="C109" s="308">
        <v>30582700</v>
      </c>
      <c r="D109" s="308">
        <v>30537200</v>
      </c>
      <c r="E109" s="308">
        <v>30497000</v>
      </c>
      <c r="F109" s="308">
        <v>31002300</v>
      </c>
      <c r="G109" s="308">
        <v>31442700</v>
      </c>
      <c r="H109" s="308">
        <v>31109100</v>
      </c>
      <c r="I109" s="308">
        <v>31393700</v>
      </c>
      <c r="J109" s="309">
        <v>32675972</v>
      </c>
      <c r="K109" s="309">
        <v>32611510</v>
      </c>
      <c r="L109" s="309">
        <v>32865346</v>
      </c>
      <c r="M109" s="309">
        <v>32856502</v>
      </c>
      <c r="N109" s="309">
        <v>33354406</v>
      </c>
      <c r="O109" s="309">
        <v>33149895</v>
      </c>
      <c r="P109" s="309">
        <v>37569842</v>
      </c>
      <c r="Q109" s="309">
        <v>38069503</v>
      </c>
      <c r="R109" s="309">
        <v>38235707</v>
      </c>
      <c r="S109" s="309">
        <v>38444780</v>
      </c>
      <c r="T109" s="309">
        <v>38320213</v>
      </c>
    </row>
    <row r="110" spans="1:20" ht="15">
      <c r="A110" s="304" t="s">
        <v>35</v>
      </c>
      <c r="B110" s="305">
        <v>1244300</v>
      </c>
      <c r="C110" s="305">
        <v>1293400</v>
      </c>
      <c r="D110" s="305">
        <v>1337600</v>
      </c>
      <c r="E110" s="305">
        <v>1384700</v>
      </c>
      <c r="F110" s="305">
        <v>1436300</v>
      </c>
      <c r="G110" s="305">
        <v>1491200</v>
      </c>
      <c r="H110" s="305">
        <v>1544900</v>
      </c>
      <c r="I110" s="305">
        <v>1532500</v>
      </c>
      <c r="J110" s="306">
        <v>1515400</v>
      </c>
      <c r="K110" s="306">
        <v>1518300</v>
      </c>
      <c r="L110" s="306">
        <v>1445200</v>
      </c>
      <c r="M110" s="306">
        <v>1448300</v>
      </c>
      <c r="N110" s="306">
        <v>1474495</v>
      </c>
      <c r="O110" s="306">
        <v>1499802</v>
      </c>
      <c r="P110" s="306">
        <v>1552904</v>
      </c>
      <c r="Q110" s="306">
        <v>1596087</v>
      </c>
      <c r="R110" s="306">
        <v>1666413</v>
      </c>
      <c r="S110" s="306">
        <v>1724900</v>
      </c>
      <c r="T110" s="306">
        <v>1746285</v>
      </c>
    </row>
    <row r="111" spans="1:20" ht="15">
      <c r="A111" s="304" t="s">
        <v>40</v>
      </c>
      <c r="B111" s="308">
        <v>33706153</v>
      </c>
      <c r="C111" s="308">
        <v>34310446</v>
      </c>
      <c r="D111" s="308">
        <v>33973147</v>
      </c>
      <c r="E111" s="308">
        <v>34667485</v>
      </c>
      <c r="F111" s="308">
        <v>35297282</v>
      </c>
      <c r="G111" s="308">
        <v>35680097</v>
      </c>
      <c r="H111" s="308">
        <v>36074000</v>
      </c>
      <c r="I111" s="308">
        <v>36344000</v>
      </c>
      <c r="J111" s="309">
        <v>36724000</v>
      </c>
      <c r="K111" s="309">
        <v>37095000</v>
      </c>
      <c r="L111" s="309">
        <v>37060000</v>
      </c>
      <c r="M111" s="309">
        <v>36945500</v>
      </c>
      <c r="N111" s="309">
        <v>37063708</v>
      </c>
      <c r="O111" s="309">
        <v>37334334</v>
      </c>
      <c r="P111" s="309">
        <v>37859458</v>
      </c>
      <c r="Q111" s="309">
        <v>38503317</v>
      </c>
      <c r="R111" s="309">
        <v>39001377</v>
      </c>
      <c r="S111" s="309">
        <v>39528604</v>
      </c>
      <c r="T111" s="309">
        <v>39701369</v>
      </c>
    </row>
    <row r="112" spans="1:20" ht="15">
      <c r="A112" s="304" t="s">
        <v>38</v>
      </c>
      <c r="B112" s="305">
        <v>287600</v>
      </c>
      <c r="C112" s="305">
        <v>302500</v>
      </c>
      <c r="D112" s="305">
        <v>335600</v>
      </c>
      <c r="E112" s="305">
        <v>355100</v>
      </c>
      <c r="F112" s="305">
        <v>372900</v>
      </c>
      <c r="G112" s="305">
        <v>410900</v>
      </c>
      <c r="H112" s="305">
        <v>443500</v>
      </c>
      <c r="I112" s="305">
        <v>460500</v>
      </c>
      <c r="J112" s="306">
        <v>462700</v>
      </c>
      <c r="K112" s="306">
        <v>469500</v>
      </c>
      <c r="L112" s="306">
        <v>475500</v>
      </c>
      <c r="M112" s="306">
        <v>474600</v>
      </c>
      <c r="N112" s="306">
        <v>478492</v>
      </c>
      <c r="O112" s="306">
        <v>487692</v>
      </c>
      <c r="P112" s="306">
        <v>508284</v>
      </c>
      <c r="Q112" s="306">
        <v>526617</v>
      </c>
      <c r="R112" s="306">
        <v>550695</v>
      </c>
      <c r="S112" s="306">
        <v>572501</v>
      </c>
      <c r="T112" s="306">
        <v>578158</v>
      </c>
    </row>
    <row r="113" spans="1:20" ht="15">
      <c r="A113" s="304" t="s">
        <v>32</v>
      </c>
      <c r="B113" s="308">
        <v>619100</v>
      </c>
      <c r="C113" s="308">
        <v>649000</v>
      </c>
      <c r="D113" s="308">
        <v>686000</v>
      </c>
      <c r="E113" s="308">
        <v>742400</v>
      </c>
      <c r="F113" s="308">
        <v>822000</v>
      </c>
      <c r="G113" s="308">
        <v>904900</v>
      </c>
      <c r="H113" s="308">
        <v>932800</v>
      </c>
      <c r="I113" s="308">
        <v>904300</v>
      </c>
      <c r="J113" s="309">
        <v>636700</v>
      </c>
      <c r="K113" s="309">
        <v>612000</v>
      </c>
      <c r="L113" s="309">
        <v>618300</v>
      </c>
      <c r="M113" s="309">
        <v>634600</v>
      </c>
      <c r="N113" s="309">
        <v>657799</v>
      </c>
      <c r="O113" s="309">
        <v>679048</v>
      </c>
      <c r="P113" s="309">
        <v>664177</v>
      </c>
      <c r="Q113" s="309">
        <v>689536</v>
      </c>
      <c r="R113" s="309">
        <v>707841</v>
      </c>
      <c r="S113" s="309">
        <v>727164</v>
      </c>
      <c r="T113" s="309">
        <v>739124</v>
      </c>
    </row>
    <row r="114" spans="1:20" ht="15">
      <c r="A114" s="304" t="s">
        <v>46</v>
      </c>
      <c r="B114" s="305">
        <v>1180945</v>
      </c>
      <c r="C114" s="305">
        <v>1256853</v>
      </c>
      <c r="D114" s="305">
        <v>1315914</v>
      </c>
      <c r="E114" s="305">
        <v>1455276</v>
      </c>
      <c r="F114" s="305">
        <v>1592238</v>
      </c>
      <c r="G114" s="305">
        <v>1587903</v>
      </c>
      <c r="H114" s="305">
        <v>1671065</v>
      </c>
      <c r="I114" s="305">
        <v>1695286</v>
      </c>
      <c r="J114" s="306">
        <v>1691855</v>
      </c>
      <c r="K114" s="306">
        <v>1713277</v>
      </c>
      <c r="L114" s="306">
        <v>1753407</v>
      </c>
      <c r="M114" s="306">
        <v>1808982</v>
      </c>
      <c r="N114" s="306">
        <v>1205668</v>
      </c>
      <c r="O114" s="306">
        <v>1244063</v>
      </c>
      <c r="P114" s="306">
        <v>1298737</v>
      </c>
      <c r="Q114" s="306">
        <v>1356987</v>
      </c>
      <c r="R114" s="306">
        <v>1430520</v>
      </c>
      <c r="S114" s="306">
        <v>1498688</v>
      </c>
      <c r="T114" s="306">
        <v>1565465</v>
      </c>
    </row>
    <row r="115" spans="1:20" ht="15">
      <c r="A115" s="304" t="s">
        <v>57</v>
      </c>
      <c r="B115" s="308">
        <v>287245</v>
      </c>
      <c r="C115" s="308">
        <v>293398</v>
      </c>
      <c r="D115" s="308">
        <v>299759</v>
      </c>
      <c r="E115" s="308">
        <v>307625</v>
      </c>
      <c r="F115" s="308">
        <v>314704</v>
      </c>
      <c r="G115" s="308">
        <v>321520</v>
      </c>
      <c r="H115" s="308">
        <v>329038</v>
      </c>
      <c r="I115" s="308">
        <v>331503</v>
      </c>
      <c r="J115" s="309">
        <v>337239</v>
      </c>
      <c r="K115" s="309">
        <v>345575</v>
      </c>
      <c r="L115" s="309">
        <v>355850</v>
      </c>
      <c r="M115" s="309">
        <v>363247</v>
      </c>
      <c r="N115" s="309">
        <v>372538</v>
      </c>
      <c r="O115" s="309">
        <v>380860</v>
      </c>
      <c r="P115" s="309">
        <v>390736</v>
      </c>
      <c r="Q115" s="309">
        <v>403115</v>
      </c>
      <c r="R115" s="309">
        <v>415002</v>
      </c>
      <c r="S115" s="309">
        <v>426228</v>
      </c>
      <c r="T115" s="309">
        <v>433091</v>
      </c>
    </row>
    <row r="116" spans="1:20" ht="15">
      <c r="A116" s="304" t="s">
        <v>47</v>
      </c>
      <c r="B116" s="305">
        <v>2629526</v>
      </c>
      <c r="C116" s="305">
        <v>2777219</v>
      </c>
      <c r="D116" s="305">
        <v>2828433</v>
      </c>
      <c r="E116" s="305">
        <v>2888735</v>
      </c>
      <c r="F116" s="305">
        <v>2953737</v>
      </c>
      <c r="G116" s="305">
        <v>3012165</v>
      </c>
      <c r="H116" s="305">
        <v>3055427</v>
      </c>
      <c r="I116" s="305">
        <v>3013719</v>
      </c>
      <c r="J116" s="306">
        <v>2984063</v>
      </c>
      <c r="K116" s="306">
        <v>2967808</v>
      </c>
      <c r="L116" s="306">
        <v>2986028</v>
      </c>
      <c r="M116" s="306">
        <v>3040732</v>
      </c>
      <c r="N116" s="306">
        <v>3107695</v>
      </c>
      <c r="O116" s="306">
        <v>3196856</v>
      </c>
      <c r="P116" s="306">
        <v>3313206</v>
      </c>
      <c r="Q116" s="306">
        <v>3471997</v>
      </c>
      <c r="R116" s="306">
        <v>3641823</v>
      </c>
      <c r="S116" s="306">
        <v>3812013</v>
      </c>
      <c r="T116" s="306">
        <v>3920799</v>
      </c>
    </row>
    <row r="117" spans="1:20" ht="15">
      <c r="A117" s="304" t="s">
        <v>37</v>
      </c>
      <c r="B117" s="308">
        <v>201900</v>
      </c>
      <c r="C117" s="308">
        <v>208800</v>
      </c>
      <c r="D117" s="308">
        <v>211400</v>
      </c>
      <c r="E117" s="308">
        <v>212720</v>
      </c>
      <c r="F117" s="308">
        <v>217924</v>
      </c>
      <c r="G117" s="308">
        <v>224009</v>
      </c>
      <c r="H117" s="308">
        <v>229470</v>
      </c>
      <c r="I117" s="308">
        <v>234341</v>
      </c>
      <c r="J117" s="309">
        <v>240960</v>
      </c>
      <c r="K117" s="309">
        <v>247174</v>
      </c>
      <c r="L117" s="309">
        <v>249612</v>
      </c>
      <c r="M117" s="309">
        <v>256436</v>
      </c>
      <c r="N117" s="309">
        <v>266335</v>
      </c>
      <c r="O117" s="309">
        <v>275177</v>
      </c>
      <c r="P117" s="309">
        <v>282933</v>
      </c>
      <c r="Q117" s="309">
        <v>291664</v>
      </c>
      <c r="R117" s="309">
        <v>300141</v>
      </c>
      <c r="S117" s="309">
        <v>307130</v>
      </c>
      <c r="T117" s="309">
        <v>308358</v>
      </c>
    </row>
    <row r="118" spans="1:20" ht="15">
      <c r="A118" s="304" t="s">
        <v>36</v>
      </c>
      <c r="B118" s="305">
        <v>6854947</v>
      </c>
      <c r="C118" s="305">
        <v>6908890</v>
      </c>
      <c r="D118" s="305">
        <v>6991974</v>
      </c>
      <c r="E118" s="305">
        <v>7092293</v>
      </c>
      <c r="F118" s="305">
        <v>7230178</v>
      </c>
      <c r="G118" s="305">
        <v>7391903</v>
      </c>
      <c r="H118" s="305">
        <v>7542331</v>
      </c>
      <c r="I118" s="305">
        <v>7622353</v>
      </c>
      <c r="J118" s="306">
        <v>7735547</v>
      </c>
      <c r="K118" s="306">
        <v>7858712</v>
      </c>
      <c r="L118" s="306">
        <v>7915613</v>
      </c>
      <c r="M118" s="306">
        <v>7932290</v>
      </c>
      <c r="N118" s="306">
        <v>7979083</v>
      </c>
      <c r="O118" s="306">
        <v>8100864</v>
      </c>
      <c r="P118" s="306">
        <v>8222974</v>
      </c>
      <c r="Q118" s="306">
        <v>8373244</v>
      </c>
      <c r="R118" s="306">
        <v>8530584</v>
      </c>
      <c r="S118" s="306">
        <v>8677911</v>
      </c>
      <c r="T118" s="306">
        <v>8793592</v>
      </c>
    </row>
    <row r="119" spans="1:20" ht="15">
      <c r="A119" s="304" t="s">
        <v>51</v>
      </c>
      <c r="B119" s="308">
        <v>3987100</v>
      </c>
      <c r="C119" s="308">
        <v>4054300</v>
      </c>
      <c r="D119" s="308">
        <v>4109100</v>
      </c>
      <c r="E119" s="308">
        <v>4157000</v>
      </c>
      <c r="F119" s="308">
        <v>4205000</v>
      </c>
      <c r="G119" s="308">
        <v>4245600</v>
      </c>
      <c r="H119" s="308">
        <v>4284900</v>
      </c>
      <c r="I119" s="308">
        <v>4360000</v>
      </c>
      <c r="J119" s="309">
        <v>4441000</v>
      </c>
      <c r="K119" s="309">
        <v>4513000</v>
      </c>
      <c r="L119" s="309">
        <v>4584000</v>
      </c>
      <c r="M119" s="309">
        <v>4641000</v>
      </c>
      <c r="N119" s="309">
        <v>4694921</v>
      </c>
      <c r="O119" s="309">
        <v>4748048</v>
      </c>
      <c r="P119" s="309">
        <v>4821557</v>
      </c>
      <c r="Q119" s="309">
        <v>4898578</v>
      </c>
      <c r="R119" s="309">
        <v>4978852</v>
      </c>
      <c r="S119" s="309">
        <v>5039548</v>
      </c>
      <c r="T119" s="309">
        <v>5091827</v>
      </c>
    </row>
    <row r="120" spans="1:20" ht="15">
      <c r="A120" s="304" t="s">
        <v>42</v>
      </c>
      <c r="B120" s="305">
        <v>11028900</v>
      </c>
      <c r="C120" s="305">
        <v>11243800</v>
      </c>
      <c r="D120" s="305">
        <v>11975200</v>
      </c>
      <c r="E120" s="305">
        <v>12339000</v>
      </c>
      <c r="F120" s="305">
        <v>13384000</v>
      </c>
      <c r="G120" s="305">
        <v>14589000</v>
      </c>
      <c r="H120" s="305">
        <v>16080000</v>
      </c>
      <c r="I120" s="305">
        <v>16495000</v>
      </c>
      <c r="J120" s="306">
        <v>17239800</v>
      </c>
      <c r="K120" s="306">
        <v>18125500</v>
      </c>
      <c r="L120" s="306">
        <v>18744000</v>
      </c>
      <c r="M120" s="306">
        <v>19389400</v>
      </c>
      <c r="N120" s="306">
        <v>20003863</v>
      </c>
      <c r="O120" s="306">
        <v>20723423</v>
      </c>
      <c r="P120" s="306">
        <v>21675388</v>
      </c>
      <c r="Q120" s="306">
        <v>22503579</v>
      </c>
      <c r="R120" s="306">
        <v>23429016</v>
      </c>
      <c r="S120" s="306">
        <v>24360166</v>
      </c>
      <c r="T120" s="306">
        <v>25113862</v>
      </c>
    </row>
    <row r="121" spans="1:20" ht="15">
      <c r="A121" s="304" t="s">
        <v>45</v>
      </c>
      <c r="B121" s="307">
        <v>4692000</v>
      </c>
      <c r="C121" s="307">
        <v>4692000</v>
      </c>
      <c r="D121" s="307">
        <v>4692000</v>
      </c>
      <c r="E121" s="307">
        <v>4692000</v>
      </c>
      <c r="F121" s="307">
        <v>4692000</v>
      </c>
      <c r="G121" s="307">
        <v>4692000</v>
      </c>
      <c r="H121" s="307">
        <v>4692000</v>
      </c>
      <c r="I121" s="307">
        <v>4692000</v>
      </c>
      <c r="J121" s="309">
        <v>4692000</v>
      </c>
      <c r="K121" s="309">
        <v>4712400</v>
      </c>
      <c r="L121" s="309">
        <v>4258700</v>
      </c>
      <c r="M121" s="309">
        <v>4327500</v>
      </c>
      <c r="N121" s="309">
        <v>4699645</v>
      </c>
      <c r="O121" s="309">
        <v>4722963</v>
      </c>
      <c r="P121" s="309">
        <v>4850229</v>
      </c>
      <c r="Q121" s="309">
        <v>5059472</v>
      </c>
      <c r="R121" s="309">
        <v>5282970</v>
      </c>
      <c r="S121" s="309">
        <v>5452119</v>
      </c>
      <c r="T121" s="309">
        <v>5565963</v>
      </c>
    </row>
    <row r="122" spans="1:20" ht="15">
      <c r="A122" s="304" t="s">
        <v>41</v>
      </c>
      <c r="B122" s="305">
        <v>2973400</v>
      </c>
      <c r="C122" s="305">
        <v>3087600</v>
      </c>
      <c r="D122" s="305">
        <v>3225400</v>
      </c>
      <c r="E122" s="305">
        <v>3364000</v>
      </c>
      <c r="F122" s="305">
        <v>3220700</v>
      </c>
      <c r="G122" s="305">
        <v>3554400</v>
      </c>
      <c r="H122" s="305">
        <v>4027400</v>
      </c>
      <c r="I122" s="305">
        <v>4244900</v>
      </c>
      <c r="J122" s="306">
        <v>4319700</v>
      </c>
      <c r="K122" s="306">
        <v>4334500</v>
      </c>
      <c r="L122" s="306">
        <v>4487300</v>
      </c>
      <c r="M122" s="306">
        <v>4695700</v>
      </c>
      <c r="N122" s="306">
        <v>4907564</v>
      </c>
      <c r="O122" s="306">
        <v>5155059</v>
      </c>
      <c r="P122" s="306">
        <v>5472423</v>
      </c>
      <c r="Q122" s="306">
        <v>5998194</v>
      </c>
      <c r="R122" s="306">
        <v>6452536</v>
      </c>
      <c r="S122" s="306">
        <v>6902984</v>
      </c>
      <c r="T122" s="306">
        <v>7274728</v>
      </c>
    </row>
    <row r="123" spans="1:20" ht="15">
      <c r="A123" s="304" t="s">
        <v>31</v>
      </c>
      <c r="B123" s="308">
        <v>894521</v>
      </c>
      <c r="C123" s="308">
        <v>910429</v>
      </c>
      <c r="D123" s="308">
        <v>933941</v>
      </c>
      <c r="E123" s="308">
        <v>960213</v>
      </c>
      <c r="F123" s="308">
        <v>980261</v>
      </c>
      <c r="G123" s="308">
        <v>1014122</v>
      </c>
      <c r="H123" s="308">
        <v>1045183</v>
      </c>
      <c r="I123" s="308">
        <v>1058858</v>
      </c>
      <c r="J123" s="309">
        <v>1061646</v>
      </c>
      <c r="K123" s="309">
        <v>1066495</v>
      </c>
      <c r="L123" s="309">
        <v>1066028</v>
      </c>
      <c r="M123" s="309">
        <v>1063795</v>
      </c>
      <c r="N123" s="309">
        <v>1068362</v>
      </c>
      <c r="O123" s="309">
        <v>1078737</v>
      </c>
      <c r="P123" s="309">
        <v>1096523</v>
      </c>
      <c r="Q123" s="309">
        <v>1117935</v>
      </c>
      <c r="R123" s="309">
        <v>1143150</v>
      </c>
      <c r="S123" s="309">
        <v>1165371</v>
      </c>
      <c r="T123" s="309">
        <v>1170690</v>
      </c>
    </row>
    <row r="124" spans="1:20" ht="15">
      <c r="A124" s="304" t="s">
        <v>56</v>
      </c>
      <c r="B124" s="305">
        <v>1326900</v>
      </c>
      <c r="C124" s="305">
        <v>1356200</v>
      </c>
      <c r="D124" s="305">
        <v>1197000</v>
      </c>
      <c r="E124" s="305">
        <v>1303700</v>
      </c>
      <c r="F124" s="305">
        <v>1333700</v>
      </c>
      <c r="G124" s="305">
        <v>1433900</v>
      </c>
      <c r="H124" s="305">
        <v>1544900</v>
      </c>
      <c r="I124" s="305">
        <v>1589000</v>
      </c>
      <c r="J124" s="306">
        <v>1669000</v>
      </c>
      <c r="K124" s="306">
        <v>1749000</v>
      </c>
      <c r="L124" s="306">
        <v>1824000</v>
      </c>
      <c r="M124" s="306">
        <v>1880000</v>
      </c>
      <c r="N124" s="306">
        <v>1949055</v>
      </c>
      <c r="O124" s="306">
        <v>2034574</v>
      </c>
      <c r="P124" s="306">
        <v>2121774</v>
      </c>
      <c r="Q124" s="306">
        <v>2223117</v>
      </c>
      <c r="R124" s="306">
        <v>2321608</v>
      </c>
      <c r="S124" s="306">
        <v>2393577</v>
      </c>
      <c r="T124" s="306">
        <v>2439986</v>
      </c>
    </row>
    <row r="125" spans="1:20" ht="15">
      <c r="A125" s="304" t="s">
        <v>44</v>
      </c>
      <c r="B125" s="308">
        <v>2194680</v>
      </c>
      <c r="C125" s="308">
        <v>2274580</v>
      </c>
      <c r="D125" s="308">
        <v>2346730</v>
      </c>
      <c r="E125" s="308">
        <v>2430350</v>
      </c>
      <c r="F125" s="308">
        <v>2505540</v>
      </c>
      <c r="G125" s="308">
        <v>2570360</v>
      </c>
      <c r="H125" s="308">
        <v>2700490</v>
      </c>
      <c r="I125" s="308">
        <v>2776660</v>
      </c>
      <c r="J125" s="309">
        <v>2877480</v>
      </c>
      <c r="K125" s="309">
        <v>2978730</v>
      </c>
      <c r="L125" s="309">
        <v>3057500</v>
      </c>
      <c r="M125" s="309">
        <v>3127400</v>
      </c>
      <c r="N125" s="309">
        <v>3179800</v>
      </c>
      <c r="O125" s="309">
        <v>3248000</v>
      </c>
      <c r="P125" s="309">
        <v>3334609</v>
      </c>
      <c r="Q125" s="309">
        <v>3410967</v>
      </c>
      <c r="R125" s="309">
        <v>3482330</v>
      </c>
      <c r="S125" s="309">
        <v>3561166</v>
      </c>
      <c r="T125" s="309">
        <v>3618487</v>
      </c>
    </row>
    <row r="126" spans="1:20" ht="15">
      <c r="A126" s="304" t="s">
        <v>54</v>
      </c>
      <c r="B126" s="305">
        <v>4042800</v>
      </c>
      <c r="C126" s="305">
        <v>4075400</v>
      </c>
      <c r="D126" s="305">
        <v>4113400</v>
      </c>
      <c r="E126" s="305">
        <v>4153700</v>
      </c>
      <c r="F126" s="305">
        <v>4202500</v>
      </c>
      <c r="G126" s="305">
        <v>4258500</v>
      </c>
      <c r="H126" s="305">
        <v>4279000</v>
      </c>
      <c r="I126" s="305">
        <v>4300000</v>
      </c>
      <c r="J126" s="306">
        <v>4334400</v>
      </c>
      <c r="K126" s="306">
        <v>4400600</v>
      </c>
      <c r="L126" s="306">
        <v>4446300</v>
      </c>
      <c r="M126" s="306">
        <v>4494700</v>
      </c>
      <c r="N126" s="306">
        <v>4584711</v>
      </c>
      <c r="O126" s="306">
        <v>4668262</v>
      </c>
      <c r="P126" s="306">
        <v>4767262</v>
      </c>
      <c r="Q126" s="306">
        <v>4844823</v>
      </c>
      <c r="R126" s="306">
        <v>4869979</v>
      </c>
      <c r="S126" s="306">
        <v>4887116</v>
      </c>
      <c r="T126" s="306">
        <v>4943293</v>
      </c>
    </row>
    <row r="127" spans="1:20" ht="15">
      <c r="A127" s="106"/>
      <c r="B127" s="312"/>
      <c r="C127" s="312"/>
      <c r="D127" s="312"/>
      <c r="E127" s="312"/>
      <c r="F127" s="312"/>
      <c r="G127" s="312"/>
      <c r="H127" s="312"/>
      <c r="I127" s="312"/>
      <c r="J127" s="306"/>
      <c r="K127" s="306"/>
      <c r="L127" s="306"/>
      <c r="M127" s="306"/>
      <c r="N127" s="306"/>
      <c r="O127" s="306"/>
      <c r="P127" s="306"/>
      <c r="Q127" s="306"/>
      <c r="R127" s="306"/>
      <c r="S127" s="306"/>
      <c r="T127" s="306"/>
    </row>
    <row r="128" spans="1:20" ht="15">
      <c r="A128" s="298"/>
      <c r="B128" s="106"/>
      <c r="C128" s="106"/>
      <c r="D128" s="106"/>
      <c r="E128" s="106"/>
      <c r="F128" s="106"/>
      <c r="G128" s="106"/>
      <c r="H128" s="106"/>
      <c r="I128" s="106"/>
      <c r="J128" s="306"/>
      <c r="K128" s="306"/>
      <c r="L128" s="306"/>
      <c r="M128" s="306"/>
      <c r="N128" s="306"/>
      <c r="O128" s="306"/>
      <c r="P128" s="306"/>
      <c r="Q128" s="306"/>
      <c r="R128" s="306"/>
      <c r="S128" s="306"/>
      <c r="T128" s="306"/>
    </row>
    <row r="129" spans="1:9" ht="15">
      <c r="A129" s="298" t="s">
        <v>172</v>
      </c>
      <c r="B129" s="297" t="s">
        <v>169</v>
      </c>
      <c r="C129" s="297"/>
      <c r="D129" s="106"/>
      <c r="E129" s="106"/>
      <c r="F129" s="106"/>
      <c r="G129" s="106"/>
      <c r="H129" s="106"/>
      <c r="I129" s="106"/>
    </row>
    <row r="130" spans="1:20" ht="15">
      <c r="A130" s="300" t="s">
        <v>23</v>
      </c>
      <c r="B130" s="301" t="s">
        <v>124</v>
      </c>
      <c r="C130" s="301" t="s">
        <v>125</v>
      </c>
      <c r="D130" s="301" t="s">
        <v>126</v>
      </c>
      <c r="E130" s="301" t="s">
        <v>127</v>
      </c>
      <c r="F130" s="301" t="s">
        <v>128</v>
      </c>
      <c r="G130" s="301" t="s">
        <v>129</v>
      </c>
      <c r="H130" s="301" t="s">
        <v>130</v>
      </c>
      <c r="I130" s="301" t="s">
        <v>131</v>
      </c>
      <c r="J130" s="70" t="s">
        <v>132</v>
      </c>
      <c r="K130" s="70" t="s">
        <v>133</v>
      </c>
      <c r="L130" s="70" t="s">
        <v>134</v>
      </c>
      <c r="M130" s="70" t="s">
        <v>135</v>
      </c>
      <c r="N130" s="70" t="s">
        <v>107</v>
      </c>
      <c r="O130" s="70" t="s">
        <v>108</v>
      </c>
      <c r="P130" s="70" t="s">
        <v>109</v>
      </c>
      <c r="Q130" s="70" t="s">
        <v>110</v>
      </c>
      <c r="R130" s="70" t="s">
        <v>111</v>
      </c>
      <c r="S130" s="70" t="s">
        <v>112</v>
      </c>
      <c r="T130" s="70" t="s">
        <v>113</v>
      </c>
    </row>
    <row r="131" spans="1:20" ht="15">
      <c r="A131" s="302" t="s">
        <v>173</v>
      </c>
      <c r="B131" s="303" t="s">
        <v>28</v>
      </c>
      <c r="C131" s="303" t="s">
        <v>28</v>
      </c>
      <c r="D131" s="303" t="s">
        <v>28</v>
      </c>
      <c r="E131" s="303" t="s">
        <v>28</v>
      </c>
      <c r="F131" s="303" t="s">
        <v>28</v>
      </c>
      <c r="G131" s="303" t="s">
        <v>28</v>
      </c>
      <c r="H131" s="303" t="s">
        <v>28</v>
      </c>
      <c r="I131" s="303" t="s">
        <v>28</v>
      </c>
      <c r="J131" s="112" t="s">
        <v>28</v>
      </c>
      <c r="K131" s="112" t="s">
        <v>28</v>
      </c>
      <c r="L131" s="112" t="s">
        <v>28</v>
      </c>
      <c r="M131" s="112" t="s">
        <v>28</v>
      </c>
      <c r="N131" s="112" t="s">
        <v>28</v>
      </c>
      <c r="O131" s="112" t="s">
        <v>28</v>
      </c>
      <c r="P131" s="112" t="s">
        <v>28</v>
      </c>
      <c r="Q131" s="112" t="s">
        <v>28</v>
      </c>
      <c r="R131" s="112" t="s">
        <v>28</v>
      </c>
      <c r="S131" s="112" t="s">
        <v>28</v>
      </c>
      <c r="T131" s="112" t="s">
        <v>28</v>
      </c>
    </row>
    <row r="132" spans="1:20" ht="15">
      <c r="A132" s="304" t="s">
        <v>50</v>
      </c>
      <c r="B132" s="305">
        <v>14800</v>
      </c>
      <c r="C132" s="305">
        <v>15100</v>
      </c>
      <c r="D132" s="305">
        <v>15300</v>
      </c>
      <c r="E132" s="305">
        <v>15400</v>
      </c>
      <c r="F132" s="305">
        <v>15300</v>
      </c>
      <c r="G132" s="305">
        <v>15500</v>
      </c>
      <c r="H132" s="305">
        <v>16000</v>
      </c>
      <c r="I132" s="305">
        <v>16100</v>
      </c>
      <c r="J132" s="306">
        <v>16200</v>
      </c>
      <c r="K132" s="306">
        <v>16100</v>
      </c>
      <c r="L132" s="306">
        <v>16000</v>
      </c>
      <c r="M132" s="306">
        <v>15800</v>
      </c>
      <c r="N132" s="306">
        <v>15976</v>
      </c>
      <c r="O132" s="306">
        <v>16094</v>
      </c>
      <c r="P132" s="306">
        <v>16040</v>
      </c>
      <c r="Q132" s="306">
        <v>16062</v>
      </c>
      <c r="R132" s="306">
        <v>16125</v>
      </c>
      <c r="S132" s="306">
        <v>16486</v>
      </c>
      <c r="T132" s="306">
        <v>16422</v>
      </c>
    </row>
    <row r="133" spans="1:20" ht="15">
      <c r="A133" s="304" t="s">
        <v>33</v>
      </c>
      <c r="B133" s="307">
        <v>37000</v>
      </c>
      <c r="C133" s="307">
        <v>37000</v>
      </c>
      <c r="D133" s="308">
        <v>37000</v>
      </c>
      <c r="E133" s="308">
        <v>38000</v>
      </c>
      <c r="F133" s="308">
        <v>23000</v>
      </c>
      <c r="G133" s="308">
        <v>24000</v>
      </c>
      <c r="H133" s="308">
        <v>25000</v>
      </c>
      <c r="I133" s="308">
        <v>25000</v>
      </c>
      <c r="J133" s="309">
        <v>25000</v>
      </c>
      <c r="K133" s="309">
        <v>24000</v>
      </c>
      <c r="L133" s="309">
        <v>23000</v>
      </c>
      <c r="M133" s="309">
        <v>23300</v>
      </c>
      <c r="N133" s="309">
        <v>23603</v>
      </c>
      <c r="O133" s="309">
        <v>24010</v>
      </c>
      <c r="P133" s="309">
        <v>23359</v>
      </c>
      <c r="Q133" s="309">
        <v>21020</v>
      </c>
      <c r="R133" s="309">
        <v>20818</v>
      </c>
      <c r="S133" s="309">
        <v>20687</v>
      </c>
      <c r="T133" s="309">
        <v>19450</v>
      </c>
    </row>
    <row r="134" spans="1:20" ht="15">
      <c r="A134" s="304" t="s">
        <v>49</v>
      </c>
      <c r="B134" s="305">
        <v>21300</v>
      </c>
      <c r="C134" s="305">
        <v>20600</v>
      </c>
      <c r="D134" s="305">
        <v>20000</v>
      </c>
      <c r="E134" s="305">
        <v>20000</v>
      </c>
      <c r="F134" s="305">
        <v>20000</v>
      </c>
      <c r="G134" s="305">
        <v>20400</v>
      </c>
      <c r="H134" s="305">
        <v>20400</v>
      </c>
      <c r="I134" s="305">
        <v>20000</v>
      </c>
      <c r="J134" s="306">
        <v>20000</v>
      </c>
      <c r="K134" s="306">
        <v>20000</v>
      </c>
      <c r="L134" s="306">
        <v>19900</v>
      </c>
      <c r="M134" s="306">
        <v>20000</v>
      </c>
      <c r="N134" s="306">
        <v>20511</v>
      </c>
      <c r="O134" s="306">
        <v>20780</v>
      </c>
      <c r="P134" s="306">
        <v>20938</v>
      </c>
      <c r="Q134" s="306">
        <v>21548</v>
      </c>
      <c r="R134" s="306">
        <v>22205</v>
      </c>
      <c r="S134" s="306">
        <v>22337</v>
      </c>
      <c r="T134" s="306">
        <v>20065</v>
      </c>
    </row>
    <row r="135" spans="1:20" ht="15">
      <c r="A135" s="304" t="s">
        <v>43</v>
      </c>
      <c r="B135" s="308">
        <v>14000</v>
      </c>
      <c r="C135" s="308">
        <v>14100</v>
      </c>
      <c r="D135" s="308">
        <v>14200</v>
      </c>
      <c r="E135" s="308">
        <v>14402</v>
      </c>
      <c r="F135" s="308">
        <v>14552</v>
      </c>
      <c r="G135" s="308">
        <v>14482</v>
      </c>
      <c r="H135" s="308">
        <v>14452</v>
      </c>
      <c r="I135" s="308">
        <v>14509</v>
      </c>
      <c r="J135" s="309">
        <v>14496</v>
      </c>
      <c r="K135" s="309">
        <v>14014</v>
      </c>
      <c r="L135" s="309">
        <v>13485</v>
      </c>
      <c r="M135" s="309">
        <v>13270</v>
      </c>
      <c r="N135" s="309">
        <v>13408</v>
      </c>
      <c r="O135" s="309">
        <v>13383</v>
      </c>
      <c r="P135" s="309">
        <v>13417</v>
      </c>
      <c r="Q135" s="309">
        <v>13482</v>
      </c>
      <c r="R135" s="309">
        <v>13158</v>
      </c>
      <c r="S135" s="309">
        <v>13003</v>
      </c>
      <c r="T135" s="309">
        <v>12298</v>
      </c>
    </row>
    <row r="136" spans="1:20" ht="15">
      <c r="A136" s="304" t="s">
        <v>168</v>
      </c>
      <c r="B136" s="305">
        <v>86461</v>
      </c>
      <c r="C136" s="305">
        <v>85880</v>
      </c>
      <c r="D136" s="305">
        <v>86480</v>
      </c>
      <c r="E136" s="305">
        <v>85508</v>
      </c>
      <c r="F136" s="305">
        <v>83904</v>
      </c>
      <c r="G136" s="305">
        <v>83549</v>
      </c>
      <c r="H136" s="305">
        <v>75068</v>
      </c>
      <c r="I136" s="305">
        <v>75270</v>
      </c>
      <c r="J136" s="306">
        <v>76433</v>
      </c>
      <c r="K136" s="306">
        <v>76463</v>
      </c>
      <c r="L136" s="306">
        <v>75988</v>
      </c>
      <c r="M136" s="306">
        <v>76023</v>
      </c>
      <c r="N136" s="306">
        <v>76794</v>
      </c>
      <c r="O136" s="306">
        <v>77501</v>
      </c>
      <c r="P136" s="306">
        <v>78345</v>
      </c>
      <c r="Q136" s="306">
        <v>78949</v>
      </c>
      <c r="R136" s="306">
        <v>79438</v>
      </c>
      <c r="S136" s="306">
        <v>80519</v>
      </c>
      <c r="T136" s="306">
        <v>81364</v>
      </c>
    </row>
    <row r="137" spans="1:20" ht="15">
      <c r="A137" s="304" t="s">
        <v>39</v>
      </c>
      <c r="B137" s="308">
        <v>5306</v>
      </c>
      <c r="C137" s="308">
        <v>5600</v>
      </c>
      <c r="D137" s="308">
        <v>5500</v>
      </c>
      <c r="E137" s="308">
        <v>5194</v>
      </c>
      <c r="F137" s="308">
        <v>5501</v>
      </c>
      <c r="G137" s="308">
        <v>4431</v>
      </c>
      <c r="H137" s="308">
        <v>4412</v>
      </c>
      <c r="I137" s="308">
        <v>4236</v>
      </c>
      <c r="J137" s="309">
        <v>4281</v>
      </c>
      <c r="K137" s="309">
        <v>4259</v>
      </c>
      <c r="L137" s="309">
        <v>4410</v>
      </c>
      <c r="M137" s="309">
        <v>4500</v>
      </c>
      <c r="N137" s="309">
        <v>4706</v>
      </c>
      <c r="O137" s="309">
        <v>4845</v>
      </c>
      <c r="P137" s="309">
        <v>4901</v>
      </c>
      <c r="Q137" s="309">
        <v>5022</v>
      </c>
      <c r="R137" s="309">
        <v>5026</v>
      </c>
      <c r="S137" s="309">
        <v>5221</v>
      </c>
      <c r="T137" s="309">
        <v>5235</v>
      </c>
    </row>
    <row r="138" spans="1:20" ht="15">
      <c r="A138" s="304" t="s">
        <v>48</v>
      </c>
      <c r="B138" s="305">
        <v>8500</v>
      </c>
      <c r="C138" s="305">
        <v>8800</v>
      </c>
      <c r="D138" s="305">
        <v>9000</v>
      </c>
      <c r="E138" s="305">
        <v>9000</v>
      </c>
      <c r="F138" s="305">
        <v>10000</v>
      </c>
      <c r="G138" s="305">
        <v>10000</v>
      </c>
      <c r="H138" s="305">
        <v>10600</v>
      </c>
      <c r="I138" s="305">
        <v>10300</v>
      </c>
      <c r="J138" s="306">
        <v>10000</v>
      </c>
      <c r="K138" s="306">
        <v>10000</v>
      </c>
      <c r="L138" s="306">
        <v>10000</v>
      </c>
      <c r="M138" s="306">
        <v>10000</v>
      </c>
      <c r="N138" s="306">
        <v>10405</v>
      </c>
      <c r="O138" s="306">
        <v>10873</v>
      </c>
      <c r="P138" s="306">
        <v>11435</v>
      </c>
      <c r="Q138" s="306">
        <v>11947</v>
      </c>
      <c r="R138" s="306">
        <v>12482</v>
      </c>
      <c r="S138" s="306">
        <v>12973</v>
      </c>
      <c r="T138" s="306">
        <v>11920</v>
      </c>
    </row>
    <row r="139" spans="1:20" ht="15">
      <c r="A139" s="304" t="s">
        <v>34</v>
      </c>
      <c r="B139" s="308">
        <v>27650</v>
      </c>
      <c r="C139" s="308">
        <v>27498</v>
      </c>
      <c r="D139" s="308">
        <v>27152</v>
      </c>
      <c r="E139" s="308">
        <v>27198</v>
      </c>
      <c r="F139" s="308">
        <v>27307</v>
      </c>
      <c r="G139" s="308">
        <v>27471</v>
      </c>
      <c r="H139" s="308">
        <v>27555</v>
      </c>
      <c r="I139" s="308">
        <v>27692</v>
      </c>
      <c r="J139" s="309">
        <v>27677</v>
      </c>
      <c r="K139" s="309">
        <v>27487</v>
      </c>
      <c r="L139" s="309">
        <v>27328</v>
      </c>
      <c r="M139" s="309">
        <v>27149</v>
      </c>
      <c r="N139" s="309">
        <v>27047</v>
      </c>
      <c r="O139" s="309">
        <v>26586</v>
      </c>
      <c r="P139" s="309">
        <v>26541</v>
      </c>
      <c r="Q139" s="309">
        <v>26481</v>
      </c>
      <c r="R139" s="309">
        <v>26389</v>
      </c>
      <c r="S139" s="309">
        <v>26479</v>
      </c>
      <c r="T139" s="309">
        <v>26539</v>
      </c>
    </row>
    <row r="140" spans="1:20" ht="15">
      <c r="A140" s="304" t="s">
        <v>52</v>
      </c>
      <c r="B140" s="305">
        <v>59000</v>
      </c>
      <c r="C140" s="305">
        <v>56000</v>
      </c>
      <c r="D140" s="305">
        <v>57000</v>
      </c>
      <c r="E140" s="305">
        <v>58200</v>
      </c>
      <c r="F140" s="305">
        <v>60400</v>
      </c>
      <c r="G140" s="305">
        <v>61000</v>
      </c>
      <c r="H140" s="305">
        <v>62193</v>
      </c>
      <c r="I140" s="305">
        <v>62663</v>
      </c>
      <c r="J140" s="306">
        <v>62445</v>
      </c>
      <c r="K140" s="306">
        <v>62358</v>
      </c>
      <c r="L140" s="306">
        <v>61127</v>
      </c>
      <c r="M140" s="306">
        <v>59892</v>
      </c>
      <c r="N140" s="306">
        <v>59799</v>
      </c>
      <c r="O140" s="306">
        <v>60252</v>
      </c>
      <c r="P140" s="306">
        <v>61838</v>
      </c>
      <c r="Q140" s="306">
        <v>63589</v>
      </c>
      <c r="R140" s="306">
        <v>64905</v>
      </c>
      <c r="S140" s="306">
        <v>65470</v>
      </c>
      <c r="T140" s="306">
        <v>63387</v>
      </c>
    </row>
    <row r="141" spans="1:20" ht="15">
      <c r="A141" s="304" t="s">
        <v>53</v>
      </c>
      <c r="B141" s="308">
        <v>85800</v>
      </c>
      <c r="C141" s="308">
        <v>87000</v>
      </c>
      <c r="D141" s="308">
        <v>88400</v>
      </c>
      <c r="E141" s="308">
        <v>90100</v>
      </c>
      <c r="F141" s="308">
        <v>92200</v>
      </c>
      <c r="G141" s="308">
        <v>94400</v>
      </c>
      <c r="H141" s="308">
        <v>92900</v>
      </c>
      <c r="I141" s="308">
        <v>90400</v>
      </c>
      <c r="J141" s="309">
        <v>91451</v>
      </c>
      <c r="K141" s="309">
        <v>93029</v>
      </c>
      <c r="L141" s="309">
        <v>94099</v>
      </c>
      <c r="M141" s="309">
        <v>96041</v>
      </c>
      <c r="N141" s="309">
        <v>100943</v>
      </c>
      <c r="O141" s="309">
        <v>103309</v>
      </c>
      <c r="P141" s="309">
        <v>92822</v>
      </c>
      <c r="Q141" s="309">
        <v>93777</v>
      </c>
      <c r="R141" s="309">
        <v>93872</v>
      </c>
      <c r="S141" s="309">
        <v>94057</v>
      </c>
      <c r="T141" s="309">
        <v>93395</v>
      </c>
    </row>
    <row r="142" spans="1:20" ht="15">
      <c r="A142" s="304" t="s">
        <v>35</v>
      </c>
      <c r="B142" s="305">
        <v>4800</v>
      </c>
      <c r="C142" s="305">
        <v>4800</v>
      </c>
      <c r="D142" s="305">
        <v>4900</v>
      </c>
      <c r="E142" s="305">
        <v>4900</v>
      </c>
      <c r="F142" s="305">
        <v>4900</v>
      </c>
      <c r="G142" s="305">
        <v>5100</v>
      </c>
      <c r="H142" s="305">
        <v>5100</v>
      </c>
      <c r="I142" s="305">
        <v>5100</v>
      </c>
      <c r="J142" s="306">
        <v>4900</v>
      </c>
      <c r="K142" s="306">
        <v>4900</v>
      </c>
      <c r="L142" s="306">
        <v>4700</v>
      </c>
      <c r="M142" s="306">
        <v>4800</v>
      </c>
      <c r="N142" s="306">
        <v>5040</v>
      </c>
      <c r="O142" s="306">
        <v>5276</v>
      </c>
      <c r="P142" s="306">
        <v>5513</v>
      </c>
      <c r="Q142" s="306">
        <v>5698</v>
      </c>
      <c r="R142" s="306">
        <v>5877</v>
      </c>
      <c r="S142" s="306">
        <v>6041</v>
      </c>
      <c r="T142" s="306">
        <v>5237</v>
      </c>
    </row>
    <row r="143" spans="1:20" ht="15">
      <c r="A143" s="304" t="s">
        <v>40</v>
      </c>
      <c r="B143" s="308">
        <v>91716</v>
      </c>
      <c r="C143" s="308">
        <v>92701</v>
      </c>
      <c r="D143" s="308">
        <v>92874</v>
      </c>
      <c r="E143" s="308">
        <v>94437</v>
      </c>
      <c r="F143" s="308">
        <v>96099</v>
      </c>
      <c r="G143" s="308">
        <v>96419</v>
      </c>
      <c r="H143" s="308">
        <v>97510</v>
      </c>
      <c r="I143" s="308">
        <v>98630</v>
      </c>
      <c r="J143" s="309">
        <v>99810</v>
      </c>
      <c r="K143" s="309">
        <v>100370</v>
      </c>
      <c r="L143" s="309">
        <v>99400</v>
      </c>
      <c r="M143" s="309">
        <v>98500</v>
      </c>
      <c r="N143" s="309">
        <v>97848</v>
      </c>
      <c r="O143" s="309">
        <v>97925</v>
      </c>
      <c r="P143" s="309">
        <v>97753</v>
      </c>
      <c r="Q143" s="309">
        <v>99030</v>
      </c>
      <c r="R143" s="309">
        <v>99973</v>
      </c>
      <c r="S143" s="309">
        <v>100079</v>
      </c>
      <c r="T143" s="309">
        <v>99818</v>
      </c>
    </row>
    <row r="144" spans="1:20" ht="15">
      <c r="A144" s="304" t="s">
        <v>38</v>
      </c>
      <c r="B144" s="305">
        <v>3000</v>
      </c>
      <c r="C144" s="305">
        <v>3300</v>
      </c>
      <c r="D144" s="305">
        <v>3200</v>
      </c>
      <c r="E144" s="305">
        <v>3200</v>
      </c>
      <c r="F144" s="305">
        <v>3200</v>
      </c>
      <c r="G144" s="305">
        <v>3300</v>
      </c>
      <c r="H144" s="305">
        <v>3400</v>
      </c>
      <c r="I144" s="305">
        <v>3400</v>
      </c>
      <c r="J144" s="306">
        <v>3400</v>
      </c>
      <c r="K144" s="306">
        <v>3500</v>
      </c>
      <c r="L144" s="306">
        <v>3600</v>
      </c>
      <c r="M144" s="306">
        <v>3500</v>
      </c>
      <c r="N144" s="306">
        <v>2581</v>
      </c>
      <c r="O144" s="306">
        <v>2712</v>
      </c>
      <c r="P144" s="306">
        <v>2842</v>
      </c>
      <c r="Q144" s="306">
        <v>2991</v>
      </c>
      <c r="R144" s="306">
        <v>3084</v>
      </c>
      <c r="S144" s="306">
        <v>3151</v>
      </c>
      <c r="T144" s="306">
        <v>2655</v>
      </c>
    </row>
    <row r="145" spans="1:20" ht="15">
      <c r="A145" s="304" t="s">
        <v>32</v>
      </c>
      <c r="B145" s="308">
        <v>11500</v>
      </c>
      <c r="C145" s="308">
        <v>11300</v>
      </c>
      <c r="D145" s="308">
        <v>11100</v>
      </c>
      <c r="E145" s="308">
        <v>11000</v>
      </c>
      <c r="F145" s="308">
        <v>10900</v>
      </c>
      <c r="G145" s="308">
        <v>11000</v>
      </c>
      <c r="H145" s="308">
        <v>10900</v>
      </c>
      <c r="I145" s="308">
        <v>10000</v>
      </c>
      <c r="J145" s="309">
        <v>5700</v>
      </c>
      <c r="K145" s="309">
        <v>5500</v>
      </c>
      <c r="L145" s="309">
        <v>5300</v>
      </c>
      <c r="M145" s="309">
        <v>5300</v>
      </c>
      <c r="N145" s="309">
        <v>5102</v>
      </c>
      <c r="O145" s="309">
        <v>5066</v>
      </c>
      <c r="P145" s="309">
        <v>4986</v>
      </c>
      <c r="Q145" s="309">
        <v>4955</v>
      </c>
      <c r="R145" s="309">
        <v>4885</v>
      </c>
      <c r="S145" s="309">
        <v>4808</v>
      </c>
      <c r="T145" s="309">
        <v>4383</v>
      </c>
    </row>
    <row r="146" spans="1:20" ht="15">
      <c r="A146" s="304" t="s">
        <v>46</v>
      </c>
      <c r="B146" s="305">
        <v>15842</v>
      </c>
      <c r="C146" s="305">
        <v>16006</v>
      </c>
      <c r="D146" s="305">
        <v>14853</v>
      </c>
      <c r="E146" s="305">
        <v>15311</v>
      </c>
      <c r="F146" s="305">
        <v>15619</v>
      </c>
      <c r="G146" s="305">
        <v>14488</v>
      </c>
      <c r="H146" s="305">
        <v>14312</v>
      </c>
      <c r="I146" s="305">
        <v>13837</v>
      </c>
      <c r="J146" s="306">
        <v>13728</v>
      </c>
      <c r="K146" s="306">
        <v>13545</v>
      </c>
      <c r="L146" s="306">
        <v>13107</v>
      </c>
      <c r="M146" s="306">
        <v>13063</v>
      </c>
      <c r="N146" s="306">
        <v>7371</v>
      </c>
      <c r="O146" s="306">
        <v>7286</v>
      </c>
      <c r="P146" s="306">
        <v>7326</v>
      </c>
      <c r="Q146" s="306">
        <v>7570</v>
      </c>
      <c r="R146" s="306">
        <v>7925</v>
      </c>
      <c r="S146" s="306">
        <v>8142</v>
      </c>
      <c r="T146" s="306">
        <v>8070</v>
      </c>
    </row>
    <row r="147" spans="1:20" ht="15">
      <c r="A147" s="304" t="s">
        <v>57</v>
      </c>
      <c r="B147" s="308">
        <v>1176</v>
      </c>
      <c r="C147" s="308">
        <v>1227</v>
      </c>
      <c r="D147" s="308">
        <v>1270</v>
      </c>
      <c r="E147" s="308">
        <v>1340</v>
      </c>
      <c r="F147" s="308">
        <v>1379</v>
      </c>
      <c r="G147" s="308">
        <v>1455</v>
      </c>
      <c r="H147" s="308">
        <v>1545</v>
      </c>
      <c r="I147" s="308">
        <v>1623</v>
      </c>
      <c r="J147" s="309">
        <v>1636</v>
      </c>
      <c r="K147" s="309">
        <v>1703</v>
      </c>
      <c r="L147" s="309">
        <v>1728</v>
      </c>
      <c r="M147" s="309">
        <v>1759</v>
      </c>
      <c r="N147" s="309">
        <v>1778</v>
      </c>
      <c r="O147" s="309">
        <v>1857</v>
      </c>
      <c r="P147" s="309">
        <v>1904</v>
      </c>
      <c r="Q147" s="309">
        <v>1963</v>
      </c>
      <c r="R147" s="309">
        <v>2042</v>
      </c>
      <c r="S147" s="309">
        <v>2158</v>
      </c>
      <c r="T147" s="309">
        <v>2251</v>
      </c>
    </row>
    <row r="148" spans="1:20" ht="15">
      <c r="A148" s="304" t="s">
        <v>47</v>
      </c>
      <c r="B148" s="305">
        <v>17873</v>
      </c>
      <c r="C148" s="305">
        <v>17877</v>
      </c>
      <c r="D148" s="305">
        <v>17428</v>
      </c>
      <c r="E148" s="305">
        <v>17450</v>
      </c>
      <c r="F148" s="305">
        <v>17721</v>
      </c>
      <c r="G148" s="305">
        <v>17899</v>
      </c>
      <c r="H148" s="305">
        <v>17995</v>
      </c>
      <c r="I148" s="305">
        <v>17720</v>
      </c>
      <c r="J148" s="306">
        <v>17641</v>
      </c>
      <c r="K148" s="306">
        <v>17366</v>
      </c>
      <c r="L148" s="306">
        <v>17301</v>
      </c>
      <c r="M148" s="306">
        <v>17569</v>
      </c>
      <c r="N148" s="306">
        <v>17923</v>
      </c>
      <c r="O148" s="306">
        <v>18135</v>
      </c>
      <c r="P148" s="306">
        <v>18482</v>
      </c>
      <c r="Q148" s="306">
        <v>18705</v>
      </c>
      <c r="R148" s="306">
        <v>19134</v>
      </c>
      <c r="S148" s="306">
        <v>19454</v>
      </c>
      <c r="T148" s="306">
        <v>16979</v>
      </c>
    </row>
    <row r="149" spans="1:20" ht="15">
      <c r="A149" s="304" t="s">
        <v>37</v>
      </c>
      <c r="B149" s="308">
        <v>1100</v>
      </c>
      <c r="C149" s="308">
        <v>1200</v>
      </c>
      <c r="D149" s="308">
        <v>1200</v>
      </c>
      <c r="E149" s="308">
        <v>1629</v>
      </c>
      <c r="F149" s="308">
        <v>1609</v>
      </c>
      <c r="G149" s="308">
        <v>1672</v>
      </c>
      <c r="H149" s="308">
        <v>1836</v>
      </c>
      <c r="I149" s="308">
        <v>1836</v>
      </c>
      <c r="J149" s="309">
        <v>1835</v>
      </c>
      <c r="K149" s="309">
        <v>1749</v>
      </c>
      <c r="L149" s="309">
        <v>1740</v>
      </c>
      <c r="M149" s="309">
        <v>1705</v>
      </c>
      <c r="N149" s="309">
        <v>1789</v>
      </c>
      <c r="O149" s="309">
        <v>1955</v>
      </c>
      <c r="P149" s="309">
        <v>1996</v>
      </c>
      <c r="Q149" s="309">
        <v>2070</v>
      </c>
      <c r="R149" s="309">
        <v>2111</v>
      </c>
      <c r="S149" s="309">
        <v>2275</v>
      </c>
      <c r="T149" s="309">
        <v>2222</v>
      </c>
    </row>
    <row r="150" spans="1:20" ht="15">
      <c r="A150" s="304" t="s">
        <v>36</v>
      </c>
      <c r="B150" s="305">
        <v>11382</v>
      </c>
      <c r="C150" s="305">
        <v>11344</v>
      </c>
      <c r="D150" s="305">
        <v>11231</v>
      </c>
      <c r="E150" s="305">
        <v>10995</v>
      </c>
      <c r="F150" s="305">
        <v>10845</v>
      </c>
      <c r="G150" s="305">
        <v>11091</v>
      </c>
      <c r="H150" s="305">
        <v>11332</v>
      </c>
      <c r="I150" s="305">
        <v>11634</v>
      </c>
      <c r="J150" s="306">
        <v>11277</v>
      </c>
      <c r="K150" s="306">
        <v>10986</v>
      </c>
      <c r="L150" s="306">
        <v>10464</v>
      </c>
      <c r="M150" s="306">
        <v>9922</v>
      </c>
      <c r="N150" s="306">
        <v>9597</v>
      </c>
      <c r="O150" s="306">
        <v>9411</v>
      </c>
      <c r="P150" s="306">
        <v>9822</v>
      </c>
      <c r="Q150" s="306">
        <v>9914</v>
      </c>
      <c r="R150" s="306">
        <v>9717</v>
      </c>
      <c r="S150" s="306">
        <v>9876</v>
      </c>
      <c r="T150" s="306">
        <v>9277</v>
      </c>
    </row>
    <row r="151" spans="1:20" ht="15">
      <c r="A151" s="304" t="s">
        <v>51</v>
      </c>
      <c r="B151" s="308">
        <v>9200</v>
      </c>
      <c r="C151" s="308">
        <v>9200</v>
      </c>
      <c r="D151" s="308">
        <v>9400</v>
      </c>
      <c r="E151" s="308">
        <v>9300</v>
      </c>
      <c r="F151" s="308">
        <v>9300</v>
      </c>
      <c r="G151" s="308">
        <v>9300</v>
      </c>
      <c r="H151" s="308">
        <v>9400</v>
      </c>
      <c r="I151" s="308">
        <v>9000</v>
      </c>
      <c r="J151" s="309">
        <v>10000</v>
      </c>
      <c r="K151" s="309">
        <v>10000</v>
      </c>
      <c r="L151" s="309">
        <v>10000</v>
      </c>
      <c r="M151" s="309">
        <v>10000</v>
      </c>
      <c r="N151" s="309">
        <v>9585</v>
      </c>
      <c r="O151" s="309">
        <v>9679</v>
      </c>
      <c r="P151" s="309">
        <v>9825</v>
      </c>
      <c r="Q151" s="309">
        <v>9956</v>
      </c>
      <c r="R151" s="309">
        <v>10037</v>
      </c>
      <c r="S151" s="309">
        <v>10148</v>
      </c>
      <c r="T151" s="309">
        <v>10064</v>
      </c>
    </row>
    <row r="152" spans="1:20" ht="15">
      <c r="A152" s="304" t="s">
        <v>42</v>
      </c>
      <c r="B152" s="305">
        <v>83400</v>
      </c>
      <c r="C152" s="305">
        <v>82900</v>
      </c>
      <c r="D152" s="305">
        <v>82900</v>
      </c>
      <c r="E152" s="305">
        <v>80000</v>
      </c>
      <c r="F152" s="305">
        <v>84000</v>
      </c>
      <c r="G152" s="305">
        <v>88000</v>
      </c>
      <c r="H152" s="305">
        <v>92000</v>
      </c>
      <c r="I152" s="305">
        <v>96000</v>
      </c>
      <c r="J152" s="306">
        <v>97000</v>
      </c>
      <c r="K152" s="306">
        <v>100500</v>
      </c>
      <c r="L152" s="306">
        <v>100000</v>
      </c>
      <c r="M152" s="306">
        <v>102600</v>
      </c>
      <c r="N152" s="306">
        <v>106057</v>
      </c>
      <c r="O152" s="306">
        <v>109844</v>
      </c>
      <c r="P152" s="306">
        <v>113139</v>
      </c>
      <c r="Q152" s="306">
        <v>116090</v>
      </c>
      <c r="R152" s="306">
        <v>119471</v>
      </c>
      <c r="S152" s="306">
        <v>122604</v>
      </c>
      <c r="T152" s="306">
        <v>124526</v>
      </c>
    </row>
    <row r="153" spans="1:20" ht="15">
      <c r="A153" s="304" t="s">
        <v>45</v>
      </c>
      <c r="B153" s="307">
        <v>15400</v>
      </c>
      <c r="C153" s="307">
        <v>15400</v>
      </c>
      <c r="D153" s="307">
        <v>15400</v>
      </c>
      <c r="E153" s="307">
        <v>15400</v>
      </c>
      <c r="F153" s="307">
        <v>15400</v>
      </c>
      <c r="G153" s="307">
        <v>15400</v>
      </c>
      <c r="H153" s="307">
        <v>15400</v>
      </c>
      <c r="I153" s="307">
        <v>15400</v>
      </c>
      <c r="J153" s="309">
        <v>15400</v>
      </c>
      <c r="K153" s="309">
        <v>15200</v>
      </c>
      <c r="L153" s="309">
        <v>12400</v>
      </c>
      <c r="M153" s="309">
        <v>12100</v>
      </c>
      <c r="N153" s="309">
        <v>14941</v>
      </c>
      <c r="O153" s="309">
        <v>14717</v>
      </c>
      <c r="P153" s="309">
        <v>14850</v>
      </c>
      <c r="Q153" s="309">
        <v>15235</v>
      </c>
      <c r="R153" s="309">
        <v>15493</v>
      </c>
      <c r="S153" s="309">
        <v>17819</v>
      </c>
      <c r="T153" s="309">
        <v>15197</v>
      </c>
    </row>
    <row r="154" spans="1:20" ht="15">
      <c r="A154" s="304" t="s">
        <v>41</v>
      </c>
      <c r="B154" s="305">
        <v>40800</v>
      </c>
      <c r="C154" s="305">
        <v>41900</v>
      </c>
      <c r="D154" s="305">
        <v>43200</v>
      </c>
      <c r="E154" s="305">
        <v>39300</v>
      </c>
      <c r="F154" s="305">
        <v>32300</v>
      </c>
      <c r="G154" s="305">
        <v>35800</v>
      </c>
      <c r="H154" s="305">
        <v>41500</v>
      </c>
      <c r="I154" s="305">
        <v>41200</v>
      </c>
      <c r="J154" s="306">
        <v>40900</v>
      </c>
      <c r="K154" s="306">
        <v>40900</v>
      </c>
      <c r="L154" s="306">
        <v>42000</v>
      </c>
      <c r="M154" s="306">
        <v>42800</v>
      </c>
      <c r="N154" s="306">
        <v>44283</v>
      </c>
      <c r="O154" s="306">
        <v>47347</v>
      </c>
      <c r="P154" s="306">
        <v>48803</v>
      </c>
      <c r="Q154" s="306">
        <v>50309</v>
      </c>
      <c r="R154" s="306">
        <v>51802</v>
      </c>
      <c r="S154" s="306">
        <v>53771</v>
      </c>
      <c r="T154" s="306">
        <v>54170</v>
      </c>
    </row>
    <row r="155" spans="1:20" ht="15">
      <c r="A155" s="304" t="s">
        <v>31</v>
      </c>
      <c r="B155" s="308">
        <v>2196</v>
      </c>
      <c r="C155" s="308">
        <v>2190</v>
      </c>
      <c r="D155" s="308">
        <v>2269</v>
      </c>
      <c r="E155" s="308">
        <v>2255</v>
      </c>
      <c r="F155" s="308">
        <v>2277</v>
      </c>
      <c r="G155" s="308">
        <v>2330</v>
      </c>
      <c r="H155" s="308">
        <v>2378</v>
      </c>
      <c r="I155" s="308">
        <v>2394</v>
      </c>
      <c r="J155" s="309">
        <v>2400</v>
      </c>
      <c r="K155" s="309">
        <v>2422</v>
      </c>
      <c r="L155" s="309">
        <v>2410</v>
      </c>
      <c r="M155" s="309">
        <v>2465</v>
      </c>
      <c r="N155" s="309">
        <v>2559</v>
      </c>
      <c r="O155" s="309">
        <v>2631</v>
      </c>
      <c r="P155" s="309">
        <v>2679</v>
      </c>
      <c r="Q155" s="309">
        <v>2782</v>
      </c>
      <c r="R155" s="309">
        <v>2834</v>
      </c>
      <c r="S155" s="309">
        <v>2884</v>
      </c>
      <c r="T155" s="309">
        <v>2339</v>
      </c>
    </row>
    <row r="156" spans="1:20" ht="15">
      <c r="A156" s="304" t="s">
        <v>56</v>
      </c>
      <c r="B156" s="305">
        <v>10600</v>
      </c>
      <c r="C156" s="305">
        <v>10600</v>
      </c>
      <c r="D156" s="305">
        <v>9200</v>
      </c>
      <c r="E156" s="305">
        <v>9400</v>
      </c>
      <c r="F156" s="305">
        <v>9100</v>
      </c>
      <c r="G156" s="305">
        <v>10800</v>
      </c>
      <c r="H156" s="305">
        <v>10500</v>
      </c>
      <c r="I156" s="305">
        <v>9700</v>
      </c>
      <c r="J156" s="306">
        <v>9000</v>
      </c>
      <c r="K156" s="306">
        <v>9000</v>
      </c>
      <c r="L156" s="306">
        <v>9000</v>
      </c>
      <c r="M156" s="306">
        <v>9000</v>
      </c>
      <c r="N156" s="306">
        <v>9159</v>
      </c>
      <c r="O156" s="306">
        <v>9270</v>
      </c>
      <c r="P156" s="306">
        <v>9091</v>
      </c>
      <c r="Q156" s="306">
        <v>9241</v>
      </c>
      <c r="R156" s="306">
        <v>9066</v>
      </c>
      <c r="S156" s="306">
        <v>8974</v>
      </c>
      <c r="T156" s="306">
        <v>7874</v>
      </c>
    </row>
    <row r="157" spans="1:20" ht="15">
      <c r="A157" s="304" t="s">
        <v>44</v>
      </c>
      <c r="B157" s="308">
        <v>10010</v>
      </c>
      <c r="C157" s="308">
        <v>10360</v>
      </c>
      <c r="D157" s="308">
        <v>10720</v>
      </c>
      <c r="E157" s="308">
        <v>10920</v>
      </c>
      <c r="F157" s="308">
        <v>11190</v>
      </c>
      <c r="G157" s="308">
        <v>11540</v>
      </c>
      <c r="H157" s="308">
        <v>12280</v>
      </c>
      <c r="I157" s="308">
        <v>13020</v>
      </c>
      <c r="J157" s="309">
        <v>13650</v>
      </c>
      <c r="K157" s="309">
        <v>14230</v>
      </c>
      <c r="L157" s="309">
        <v>15000</v>
      </c>
      <c r="M157" s="309">
        <v>15500</v>
      </c>
      <c r="N157" s="309">
        <v>16300</v>
      </c>
      <c r="O157" s="309">
        <v>16900</v>
      </c>
      <c r="P157" s="309">
        <v>17536</v>
      </c>
      <c r="Q157" s="309">
        <v>18068</v>
      </c>
      <c r="R157" s="309">
        <v>18468</v>
      </c>
      <c r="S157" s="309">
        <v>19079</v>
      </c>
      <c r="T157" s="309">
        <v>19217</v>
      </c>
    </row>
    <row r="158" spans="1:20" ht="15">
      <c r="A158" s="304" t="s">
        <v>54</v>
      </c>
      <c r="B158" s="305">
        <v>14000</v>
      </c>
      <c r="C158" s="305">
        <v>13700</v>
      </c>
      <c r="D158" s="305">
        <v>13400</v>
      </c>
      <c r="E158" s="305">
        <v>13500</v>
      </c>
      <c r="F158" s="305">
        <v>13600</v>
      </c>
      <c r="G158" s="305">
        <v>13300</v>
      </c>
      <c r="H158" s="305">
        <v>13500</v>
      </c>
      <c r="I158" s="305">
        <v>13400</v>
      </c>
      <c r="J158" s="306">
        <v>13900</v>
      </c>
      <c r="K158" s="306">
        <v>13900</v>
      </c>
      <c r="L158" s="306">
        <v>14200</v>
      </c>
      <c r="M158" s="306">
        <v>14000</v>
      </c>
      <c r="N158" s="306">
        <v>13987</v>
      </c>
      <c r="O158" s="306">
        <v>14109</v>
      </c>
      <c r="P158" s="306">
        <v>13886</v>
      </c>
      <c r="Q158" s="306">
        <v>14418</v>
      </c>
      <c r="R158" s="306">
        <v>14377</v>
      </c>
      <c r="S158" s="306">
        <v>14913</v>
      </c>
      <c r="T158" s="306">
        <v>13488</v>
      </c>
    </row>
    <row r="159" spans="1:18" ht="15">
      <c r="A159" s="106"/>
      <c r="B159" s="106"/>
      <c r="C159" s="106"/>
      <c r="D159" s="106"/>
      <c r="E159" s="106"/>
      <c r="F159" s="106"/>
      <c r="G159" s="106"/>
      <c r="H159" s="106"/>
      <c r="I159" s="106"/>
      <c r="J159" s="299"/>
      <c r="K159" s="299"/>
      <c r="L159" s="299"/>
      <c r="M159" s="299"/>
      <c r="N159" s="299"/>
      <c r="O159" s="299"/>
      <c r="P159" s="299"/>
      <c r="Q159" s="299"/>
      <c r="R159" s="299"/>
    </row>
    <row r="160" spans="1:18" ht="15">
      <c r="A160" s="106"/>
      <c r="B160" s="106"/>
      <c r="C160" s="106"/>
      <c r="D160" s="106"/>
      <c r="E160" s="106"/>
      <c r="F160" s="106"/>
      <c r="G160" s="106"/>
      <c r="H160" s="106"/>
      <c r="I160" s="106"/>
      <c r="J160" s="299"/>
      <c r="K160" s="299"/>
      <c r="L160" s="299"/>
      <c r="M160" s="299"/>
      <c r="N160" s="299"/>
      <c r="O160" s="299"/>
      <c r="P160" s="299"/>
      <c r="Q160" s="299"/>
      <c r="R160" s="299"/>
    </row>
    <row r="161" spans="1:18" ht="15">
      <c r="A161" s="106"/>
      <c r="B161" s="106"/>
      <c r="C161" s="106"/>
      <c r="D161" s="106"/>
      <c r="E161" s="106"/>
      <c r="F161" s="106"/>
      <c r="G161" s="106"/>
      <c r="H161" s="106"/>
      <c r="I161" s="106"/>
      <c r="J161" s="299"/>
      <c r="K161" s="299"/>
      <c r="L161" s="299"/>
      <c r="M161" s="299"/>
      <c r="N161" s="299"/>
      <c r="O161" s="299"/>
      <c r="P161" s="299"/>
      <c r="Q161" s="299"/>
      <c r="R161" s="299"/>
    </row>
    <row r="162" spans="1:2" s="106" customFormat="1" ht="15">
      <c r="A162" s="297" t="s">
        <v>170</v>
      </c>
      <c r="B162" s="298" t="s">
        <v>175</v>
      </c>
    </row>
    <row r="163" s="106" customFormat="1" ht="15">
      <c r="A163" s="298" t="s">
        <v>104</v>
      </c>
    </row>
    <row r="164" spans="1:2" s="106" customFormat="1" ht="15">
      <c r="A164" s="298" t="s">
        <v>174</v>
      </c>
      <c r="B164" s="106" t="s">
        <v>1</v>
      </c>
    </row>
    <row r="165" spans="1:20" s="106" customFormat="1" ht="15">
      <c r="A165" s="300" t="s">
        <v>23</v>
      </c>
      <c r="B165" s="301" t="s">
        <v>124</v>
      </c>
      <c r="C165" s="301" t="s">
        <v>125</v>
      </c>
      <c r="D165" s="301" t="s">
        <v>126</v>
      </c>
      <c r="E165" s="301" t="s">
        <v>127</v>
      </c>
      <c r="F165" s="301" t="s">
        <v>128</v>
      </c>
      <c r="G165" s="301" t="s">
        <v>129</v>
      </c>
      <c r="H165" s="301" t="s">
        <v>130</v>
      </c>
      <c r="I165" s="301" t="s">
        <v>131</v>
      </c>
      <c r="J165" s="301" t="s">
        <v>132</v>
      </c>
      <c r="K165" s="301" t="s">
        <v>133</v>
      </c>
      <c r="L165" s="301" t="s">
        <v>134</v>
      </c>
      <c r="M165" s="301" t="s">
        <v>135</v>
      </c>
      <c r="N165" s="301" t="s">
        <v>107</v>
      </c>
      <c r="O165" s="301" t="s">
        <v>108</v>
      </c>
      <c r="P165" s="301" t="s">
        <v>109</v>
      </c>
      <c r="Q165" s="301" t="s">
        <v>110</v>
      </c>
      <c r="R165" s="301" t="s">
        <v>111</v>
      </c>
      <c r="S165" s="301" t="s">
        <v>112</v>
      </c>
      <c r="T165" s="301" t="s">
        <v>113</v>
      </c>
    </row>
    <row r="166" spans="1:20" s="106" customFormat="1" ht="15">
      <c r="A166" s="302" t="s">
        <v>173</v>
      </c>
      <c r="B166" s="303" t="s">
        <v>28</v>
      </c>
      <c r="C166" s="303" t="s">
        <v>28</v>
      </c>
      <c r="D166" s="303" t="s">
        <v>28</v>
      </c>
      <c r="E166" s="303" t="s">
        <v>28</v>
      </c>
      <c r="F166" s="303" t="s">
        <v>28</v>
      </c>
      <c r="G166" s="303" t="s">
        <v>28</v>
      </c>
      <c r="H166" s="303" t="s">
        <v>28</v>
      </c>
      <c r="I166" s="303" t="s">
        <v>28</v>
      </c>
      <c r="J166" s="303" t="s">
        <v>28</v>
      </c>
      <c r="K166" s="303" t="s">
        <v>28</v>
      </c>
      <c r="L166" s="303" t="s">
        <v>28</v>
      </c>
      <c r="M166" s="303" t="s">
        <v>28</v>
      </c>
      <c r="N166" s="303" t="s">
        <v>28</v>
      </c>
      <c r="O166" s="303" t="s">
        <v>28</v>
      </c>
      <c r="P166" s="303" t="s">
        <v>28</v>
      </c>
      <c r="Q166" s="303" t="s">
        <v>28</v>
      </c>
      <c r="R166" s="303" t="s">
        <v>28</v>
      </c>
      <c r="S166" s="303" t="s">
        <v>28</v>
      </c>
      <c r="T166" s="303" t="s">
        <v>28</v>
      </c>
    </row>
    <row r="167" spans="1:20" s="106" customFormat="1" ht="15">
      <c r="A167" s="304" t="s">
        <v>177</v>
      </c>
      <c r="B167" s="313">
        <v>42467.82</v>
      </c>
      <c r="C167" s="313">
        <v>43334.73</v>
      </c>
      <c r="D167" s="313">
        <v>48532.23</v>
      </c>
      <c r="E167" s="313">
        <v>52047.72</v>
      </c>
      <c r="F167" s="313">
        <v>54878.51</v>
      </c>
      <c r="G167" s="313">
        <v>57787.57</v>
      </c>
      <c r="H167" s="313">
        <v>56287.44</v>
      </c>
      <c r="I167" s="313">
        <v>50925.01</v>
      </c>
      <c r="J167" s="313">
        <v>52036.48</v>
      </c>
      <c r="K167" s="313">
        <v>53643.96</v>
      </c>
      <c r="L167" s="313">
        <v>53412.09</v>
      </c>
      <c r="M167" s="313">
        <v>53615.14</v>
      </c>
      <c r="N167" s="313">
        <v>54661.51</v>
      </c>
      <c r="O167" s="313">
        <v>56730.67</v>
      </c>
      <c r="P167" s="313">
        <v>58419.4</v>
      </c>
      <c r="Q167" s="313">
        <v>59924.27</v>
      </c>
      <c r="R167" s="313">
        <v>61941.79</v>
      </c>
      <c r="S167" s="313">
        <v>62530.74</v>
      </c>
      <c r="T167" s="314">
        <v>57150.48</v>
      </c>
    </row>
    <row r="168" s="106" customFormat="1" ht="15"/>
    <row r="169" s="106" customFormat="1" ht="15"/>
    <row r="170" spans="1:18" ht="15">
      <c r="A170" s="106"/>
      <c r="B170" s="106"/>
      <c r="C170" s="106"/>
      <c r="D170" s="106"/>
      <c r="E170" s="106"/>
      <c r="F170" s="106"/>
      <c r="G170" s="106"/>
      <c r="H170" s="106"/>
      <c r="I170" s="106"/>
      <c r="J170" s="299"/>
      <c r="K170" s="299"/>
      <c r="L170" s="299"/>
      <c r="M170" s="299"/>
      <c r="N170" s="299"/>
      <c r="O170" s="299"/>
      <c r="P170" s="299"/>
      <c r="Q170" s="299"/>
      <c r="R170" s="299"/>
    </row>
    <row r="171" spans="1:18" ht="15">
      <c r="A171" s="106"/>
      <c r="B171" s="106"/>
      <c r="C171" s="106"/>
      <c r="D171" s="106"/>
      <c r="E171" s="106"/>
      <c r="F171" s="106"/>
      <c r="G171" s="106"/>
      <c r="H171" s="106"/>
      <c r="I171" s="106"/>
      <c r="J171" s="299"/>
      <c r="K171" s="299"/>
      <c r="L171" s="299"/>
      <c r="M171" s="299"/>
      <c r="N171" s="299"/>
      <c r="O171" s="299"/>
      <c r="P171" s="299"/>
      <c r="Q171" s="299"/>
      <c r="R171" s="299"/>
    </row>
    <row r="172" spans="1:18" ht="15">
      <c r="A172" s="106"/>
      <c r="B172" s="106"/>
      <c r="C172" s="106"/>
      <c r="D172" s="106"/>
      <c r="E172" s="106"/>
      <c r="F172" s="106"/>
      <c r="G172" s="106"/>
      <c r="H172" s="106"/>
      <c r="I172" s="106"/>
      <c r="J172" s="299"/>
      <c r="K172" s="299"/>
      <c r="L172" s="299"/>
      <c r="M172" s="299"/>
      <c r="N172" s="299"/>
      <c r="O172" s="299"/>
      <c r="P172" s="299"/>
      <c r="Q172" s="299"/>
      <c r="R172" s="299"/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B4 C4:P4 B10:P10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91"/>
  <sheetViews>
    <sheetView showGridLines="0" workbookViewId="0" topLeftCell="A49">
      <selection activeCell="O16" sqref="O16"/>
    </sheetView>
  </sheetViews>
  <sheetFormatPr defaultColWidth="9.00390625" defaultRowHeight="15"/>
  <cols>
    <col min="1" max="1" width="9.00390625" style="50" customWidth="1"/>
    <col min="2" max="2" width="16.28125" style="51" customWidth="1"/>
    <col min="3" max="3" width="14.57421875" style="51" customWidth="1"/>
    <col min="4" max="9" width="9.140625" style="51" bestFit="1" customWidth="1"/>
    <col min="10" max="11" width="16.57421875" style="51" customWidth="1"/>
    <col min="12" max="15" width="9.140625" style="51" bestFit="1" customWidth="1"/>
    <col min="16" max="16" width="9.8515625" style="51" bestFit="1" customWidth="1"/>
    <col min="17" max="17" width="9.140625" style="51" bestFit="1" customWidth="1"/>
    <col min="18" max="16384" width="9.00390625" style="53" customWidth="1"/>
  </cols>
  <sheetData>
    <row r="1" ht="12"/>
    <row r="2" spans="5:7" ht="12">
      <c r="E2" s="52"/>
      <c r="G2" s="52" t="s">
        <v>246</v>
      </c>
    </row>
    <row r="3" ht="12">
      <c r="G3" s="51" t="s">
        <v>96</v>
      </c>
    </row>
    <row r="4" ht="12"/>
    <row r="5" spans="2:24" ht="12">
      <c r="B5" s="50"/>
      <c r="C5" s="51" t="s">
        <v>97</v>
      </c>
      <c r="D5" s="51" t="s">
        <v>98</v>
      </c>
      <c r="E5" s="51" t="s">
        <v>99</v>
      </c>
      <c r="F5" s="51" t="s">
        <v>100</v>
      </c>
      <c r="G5" s="51" t="s">
        <v>12</v>
      </c>
      <c r="H5" s="51" t="s">
        <v>13</v>
      </c>
      <c r="I5" s="51" t="s">
        <v>97</v>
      </c>
      <c r="R5" s="51"/>
      <c r="S5" s="51"/>
      <c r="X5" s="232"/>
    </row>
    <row r="6" spans="1:26" ht="12">
      <c r="A6" s="46"/>
      <c r="B6" s="46" t="s">
        <v>30</v>
      </c>
      <c r="C6" s="54">
        <v>231552.11</v>
      </c>
      <c r="D6" s="55">
        <v>14163.36</v>
      </c>
      <c r="E6" s="55">
        <v>53774.42</v>
      </c>
      <c r="F6" s="55">
        <v>52538.76</v>
      </c>
      <c r="G6" s="55">
        <v>100325.2</v>
      </c>
      <c r="H6" s="55">
        <v>10248.099999999999</v>
      </c>
      <c r="I6" s="319">
        <v>100</v>
      </c>
      <c r="J6" s="55"/>
      <c r="K6" s="55"/>
      <c r="L6" s="55"/>
      <c r="M6" s="55"/>
      <c r="N6" s="55"/>
      <c r="O6" s="55"/>
      <c r="P6" s="231"/>
      <c r="R6" s="51"/>
      <c r="S6" s="55"/>
      <c r="T6" s="55"/>
      <c r="U6" s="55"/>
      <c r="V6" s="55"/>
      <c r="W6" s="55"/>
      <c r="X6" s="55"/>
      <c r="Y6" s="55"/>
      <c r="Z6" s="55"/>
    </row>
    <row r="7" spans="1:26" ht="12">
      <c r="A7" s="46"/>
      <c r="B7" s="46" t="s">
        <v>51</v>
      </c>
      <c r="C7" s="56">
        <v>4599.4</v>
      </c>
      <c r="D7" s="55">
        <v>177.5</v>
      </c>
      <c r="E7" s="55">
        <v>787.5699999999999</v>
      </c>
      <c r="F7" s="55">
        <v>753.49</v>
      </c>
      <c r="G7" s="55">
        <v>1662.45</v>
      </c>
      <c r="H7" s="55">
        <v>1218.39</v>
      </c>
      <c r="I7" s="319">
        <v>100</v>
      </c>
      <c r="J7" s="55"/>
      <c r="K7" s="55"/>
      <c r="L7" s="55"/>
      <c r="M7" s="55"/>
      <c r="N7" s="55"/>
      <c r="O7" s="55"/>
      <c r="P7" s="231"/>
      <c r="R7" s="51"/>
      <c r="S7" s="55"/>
      <c r="T7" s="55"/>
      <c r="U7" s="55"/>
      <c r="V7" s="55"/>
      <c r="W7" s="55"/>
      <c r="X7" s="55"/>
      <c r="Y7" s="55"/>
      <c r="Z7" s="55"/>
    </row>
    <row r="8" spans="1:26" ht="12">
      <c r="A8" s="46"/>
      <c r="B8" s="46" t="s">
        <v>50</v>
      </c>
      <c r="C8" s="54">
        <v>7961.1</v>
      </c>
      <c r="D8" s="55">
        <v>373</v>
      </c>
      <c r="E8" s="55">
        <v>1923.21</v>
      </c>
      <c r="F8" s="55">
        <v>2182.04</v>
      </c>
      <c r="G8" s="55">
        <v>3315.52</v>
      </c>
      <c r="H8" s="55">
        <v>167.33</v>
      </c>
      <c r="I8" s="319">
        <v>100</v>
      </c>
      <c r="J8" s="55"/>
      <c r="K8" s="55"/>
      <c r="L8" s="55"/>
      <c r="M8" s="55"/>
      <c r="N8" s="55"/>
      <c r="O8" s="55"/>
      <c r="P8" s="231"/>
      <c r="R8" s="51"/>
      <c r="S8" s="55"/>
      <c r="T8" s="55"/>
      <c r="U8" s="55"/>
      <c r="V8" s="55"/>
      <c r="W8" s="55"/>
      <c r="X8" s="55"/>
      <c r="Y8" s="55"/>
      <c r="Z8" s="55"/>
    </row>
    <row r="9" spans="1:26" ht="12">
      <c r="A9" s="46"/>
      <c r="B9" s="46" t="s">
        <v>33</v>
      </c>
      <c r="C9" s="54">
        <v>1642.08</v>
      </c>
      <c r="D9" s="55">
        <v>99.50000000000011</v>
      </c>
      <c r="E9" s="55">
        <v>619.93</v>
      </c>
      <c r="F9" s="55">
        <v>411.26000000000005</v>
      </c>
      <c r="G9" s="55">
        <v>491.29</v>
      </c>
      <c r="H9" s="55">
        <v>20.11</v>
      </c>
      <c r="I9" s="319">
        <v>100</v>
      </c>
      <c r="J9" s="55"/>
      <c r="K9" s="55"/>
      <c r="L9" s="55"/>
      <c r="M9" s="55"/>
      <c r="N9" s="55"/>
      <c r="O9" s="55"/>
      <c r="P9" s="231"/>
      <c r="R9" s="51"/>
      <c r="S9" s="55"/>
      <c r="T9" s="55"/>
      <c r="U9" s="55"/>
      <c r="V9" s="55"/>
      <c r="W9" s="55"/>
      <c r="X9" s="55"/>
      <c r="Y9" s="55"/>
      <c r="Z9" s="55"/>
    </row>
    <row r="10" spans="1:26" ht="12">
      <c r="A10" s="46"/>
      <c r="B10" s="46" t="s">
        <v>38</v>
      </c>
      <c r="C10" s="54">
        <v>410.4</v>
      </c>
      <c r="D10" s="55">
        <v>19.13000000000001</v>
      </c>
      <c r="E10" s="55">
        <v>96.87</v>
      </c>
      <c r="F10" s="55">
        <v>74.36</v>
      </c>
      <c r="G10" s="55">
        <v>215.61</v>
      </c>
      <c r="H10" s="55">
        <v>4.44</v>
      </c>
      <c r="I10" s="319">
        <v>100</v>
      </c>
      <c r="J10" s="55"/>
      <c r="K10" s="55"/>
      <c r="L10" s="55"/>
      <c r="M10" s="55"/>
      <c r="N10" s="55"/>
      <c r="O10" s="55"/>
      <c r="P10" s="231"/>
      <c r="R10" s="51"/>
      <c r="S10" s="55"/>
      <c r="T10" s="55"/>
      <c r="U10" s="55"/>
      <c r="V10" s="55"/>
      <c r="W10" s="55"/>
      <c r="X10" s="55"/>
      <c r="Y10" s="55"/>
      <c r="Z10" s="55"/>
    </row>
    <row r="11" spans="1:26" ht="12">
      <c r="A11" s="46"/>
      <c r="B11" s="46" t="s">
        <v>49</v>
      </c>
      <c r="C11" s="56">
        <v>3880.7</v>
      </c>
      <c r="D11" s="55">
        <v>423.3399999999999</v>
      </c>
      <c r="E11" s="55">
        <v>1552.2500000000002</v>
      </c>
      <c r="F11" s="55">
        <v>1186.69</v>
      </c>
      <c r="G11" s="55">
        <v>682.71</v>
      </c>
      <c r="H11" s="55">
        <v>35.72</v>
      </c>
      <c r="I11" s="319">
        <v>100</v>
      </c>
      <c r="J11" s="55"/>
      <c r="K11" s="55"/>
      <c r="L11" s="55"/>
      <c r="M11" s="55"/>
      <c r="N11" s="55"/>
      <c r="O11" s="55"/>
      <c r="P11" s="231"/>
      <c r="R11" s="51"/>
      <c r="S11" s="55"/>
      <c r="T11" s="55"/>
      <c r="U11" s="55"/>
      <c r="V11" s="55"/>
      <c r="W11" s="55"/>
      <c r="X11" s="55"/>
      <c r="Y11" s="55"/>
      <c r="Z11" s="55"/>
    </row>
    <row r="12" spans="1:26" ht="12">
      <c r="A12" s="46"/>
      <c r="B12" s="46" t="s">
        <v>55</v>
      </c>
      <c r="C12" s="54">
        <v>47642.29</v>
      </c>
      <c r="D12" s="55">
        <v>2513.0699999999997</v>
      </c>
      <c r="E12" s="55">
        <v>10059.769999999999</v>
      </c>
      <c r="F12" s="55">
        <v>8732.67</v>
      </c>
      <c r="G12" s="55">
        <v>21040.12</v>
      </c>
      <c r="H12" s="55">
        <v>5296.66</v>
      </c>
      <c r="I12" s="319">
        <v>100</v>
      </c>
      <c r="J12" s="55"/>
      <c r="K12" s="55"/>
      <c r="L12" s="55"/>
      <c r="M12" s="55"/>
      <c r="N12" s="55"/>
      <c r="O12" s="55"/>
      <c r="P12" s="231"/>
      <c r="R12" s="51"/>
      <c r="S12" s="55"/>
      <c r="T12" s="55"/>
      <c r="U12" s="55"/>
      <c r="V12" s="55"/>
      <c r="W12" s="55"/>
      <c r="X12" s="55"/>
      <c r="Y12" s="55"/>
      <c r="Z12" s="55"/>
    </row>
    <row r="13" spans="1:26" ht="12">
      <c r="A13" s="46"/>
      <c r="B13" s="46" t="s">
        <v>43</v>
      </c>
      <c r="C13" s="54">
        <v>5165.8</v>
      </c>
      <c r="D13" s="55">
        <v>369.56999999999994</v>
      </c>
      <c r="E13" s="55">
        <v>731.56</v>
      </c>
      <c r="F13" s="55">
        <v>928.44</v>
      </c>
      <c r="G13" s="55">
        <v>3136.23</v>
      </c>
      <c r="H13" s="55">
        <v>0</v>
      </c>
      <c r="I13" s="319">
        <v>100</v>
      </c>
      <c r="J13" s="55"/>
      <c r="K13" s="55"/>
      <c r="L13" s="55"/>
      <c r="M13" s="55"/>
      <c r="N13" s="55"/>
      <c r="O13" s="55"/>
      <c r="P13" s="231"/>
      <c r="R13" s="51"/>
      <c r="S13" s="55"/>
      <c r="T13" s="55"/>
      <c r="U13" s="55"/>
      <c r="V13" s="55"/>
      <c r="W13" s="55"/>
      <c r="X13" s="55"/>
      <c r="Y13" s="55"/>
      <c r="Z13" s="55"/>
    </row>
    <row r="14" spans="1:26" ht="12">
      <c r="A14" s="46"/>
      <c r="B14" s="46" t="s">
        <v>39</v>
      </c>
      <c r="C14" s="54">
        <v>601.64</v>
      </c>
      <c r="D14" s="55"/>
      <c r="E14" s="55"/>
      <c r="F14" s="55"/>
      <c r="G14" s="55"/>
      <c r="H14" s="55"/>
      <c r="I14" s="319">
        <v>100</v>
      </c>
      <c r="J14" s="55"/>
      <c r="K14" s="55"/>
      <c r="L14" s="55"/>
      <c r="M14" s="55"/>
      <c r="N14" s="55"/>
      <c r="O14" s="55"/>
      <c r="P14" s="231"/>
      <c r="R14" s="51"/>
      <c r="S14" s="55"/>
      <c r="T14" s="55"/>
      <c r="U14" s="55"/>
      <c r="V14" s="55"/>
      <c r="W14" s="55"/>
      <c r="X14" s="55"/>
      <c r="Y14" s="55"/>
      <c r="Z14" s="55"/>
    </row>
    <row r="15" spans="1:26" ht="12">
      <c r="A15" s="46"/>
      <c r="B15" s="46" t="s">
        <v>34</v>
      </c>
      <c r="C15" s="56">
        <v>4826</v>
      </c>
      <c r="D15" s="55">
        <v>343.18000000000006</v>
      </c>
      <c r="E15" s="55">
        <v>1299.21</v>
      </c>
      <c r="F15" s="55">
        <v>1275.32</v>
      </c>
      <c r="G15" s="55">
        <v>1874.63</v>
      </c>
      <c r="H15" s="55">
        <v>33.67</v>
      </c>
      <c r="I15" s="319">
        <v>100</v>
      </c>
      <c r="J15" s="55"/>
      <c r="K15" s="55"/>
      <c r="L15" s="55"/>
      <c r="M15" s="55"/>
      <c r="N15" s="55"/>
      <c r="O15" s="55"/>
      <c r="P15" s="231"/>
      <c r="R15" s="51"/>
      <c r="S15" s="55"/>
      <c r="T15" s="55"/>
      <c r="U15" s="55"/>
      <c r="V15" s="55"/>
      <c r="W15" s="55"/>
      <c r="X15" s="55"/>
      <c r="Y15" s="55"/>
      <c r="Z15" s="55"/>
    </row>
    <row r="16" spans="1:26" ht="12">
      <c r="A16" s="46"/>
      <c r="B16" s="46" t="s">
        <v>52</v>
      </c>
      <c r="C16" s="56">
        <v>16020</v>
      </c>
      <c r="D16" s="55">
        <v>948.5999999999995</v>
      </c>
      <c r="E16" s="55">
        <v>3759</v>
      </c>
      <c r="F16" s="55">
        <v>4205.3</v>
      </c>
      <c r="G16" s="55">
        <v>7107.1</v>
      </c>
      <c r="H16" s="55">
        <v>0</v>
      </c>
      <c r="I16" s="319">
        <v>100</v>
      </c>
      <c r="J16" s="55"/>
      <c r="K16" s="55"/>
      <c r="L16" s="55"/>
      <c r="M16" s="55"/>
      <c r="N16" s="55"/>
      <c r="O16" s="55"/>
      <c r="P16" s="231"/>
      <c r="R16" s="51"/>
      <c r="S16" s="55"/>
      <c r="T16" s="55"/>
      <c r="U16" s="55"/>
      <c r="V16" s="55"/>
      <c r="W16" s="55"/>
      <c r="X16" s="55"/>
      <c r="Y16" s="55"/>
      <c r="Z16" s="55"/>
    </row>
    <row r="17" spans="1:26" ht="12">
      <c r="A17" s="46"/>
      <c r="B17" s="46" t="s">
        <v>44</v>
      </c>
      <c r="C17" s="54">
        <v>4605.14</v>
      </c>
      <c r="D17" s="55">
        <v>191.18999999999983</v>
      </c>
      <c r="E17" s="55">
        <v>899.56</v>
      </c>
      <c r="F17" s="55">
        <v>1649.99</v>
      </c>
      <c r="G17" s="55">
        <v>1814.41</v>
      </c>
      <c r="H17" s="55">
        <v>50</v>
      </c>
      <c r="I17" s="319">
        <v>100</v>
      </c>
      <c r="J17" s="55"/>
      <c r="K17" s="55"/>
      <c r="L17" s="55"/>
      <c r="M17" s="55"/>
      <c r="N17" s="55"/>
      <c r="O17" s="55"/>
      <c r="P17" s="231"/>
      <c r="R17" s="51"/>
      <c r="S17" s="55"/>
      <c r="T17" s="55"/>
      <c r="U17" s="55"/>
      <c r="V17" s="55"/>
      <c r="W17" s="55"/>
      <c r="X17" s="55"/>
      <c r="Y17" s="55"/>
      <c r="Z17" s="55"/>
    </row>
    <row r="18" spans="1:26" ht="12">
      <c r="A18" s="46"/>
      <c r="B18" s="46" t="s">
        <v>53</v>
      </c>
      <c r="C18" s="56">
        <v>41272</v>
      </c>
      <c r="D18" s="55">
        <v>2666.119999999999</v>
      </c>
      <c r="E18" s="55">
        <v>11098.59</v>
      </c>
      <c r="F18" s="55">
        <v>8334.09</v>
      </c>
      <c r="G18" s="55">
        <v>17629.07</v>
      </c>
      <c r="H18" s="55">
        <v>1045.13</v>
      </c>
      <c r="I18" s="319">
        <v>100</v>
      </c>
      <c r="J18" s="55"/>
      <c r="K18" s="55"/>
      <c r="L18" s="55"/>
      <c r="M18" s="55"/>
      <c r="N18" s="55"/>
      <c r="O18" s="55"/>
      <c r="R18" s="51"/>
      <c r="S18" s="55"/>
      <c r="T18" s="55"/>
      <c r="U18" s="55"/>
      <c r="V18" s="55"/>
      <c r="W18" s="55"/>
      <c r="X18" s="55"/>
      <c r="Y18" s="55"/>
      <c r="Z18" s="55"/>
    </row>
    <row r="19" spans="1:26" ht="12">
      <c r="A19" s="46"/>
      <c r="B19" s="46" t="s">
        <v>35</v>
      </c>
      <c r="C19" s="54">
        <v>1262.72</v>
      </c>
      <c r="D19" s="55">
        <v>90.15000000000002</v>
      </c>
      <c r="E19" s="55">
        <v>105.96</v>
      </c>
      <c r="F19" s="55">
        <v>582.03</v>
      </c>
      <c r="G19" s="55">
        <v>419.33</v>
      </c>
      <c r="H19" s="55">
        <v>65.25</v>
      </c>
      <c r="I19" s="319">
        <v>100</v>
      </c>
      <c r="J19" s="55"/>
      <c r="K19" s="55"/>
      <c r="L19" s="55"/>
      <c r="M19" s="55"/>
      <c r="N19" s="55"/>
      <c r="O19" s="55"/>
      <c r="R19" s="51"/>
      <c r="S19" s="55"/>
      <c r="T19" s="55"/>
      <c r="U19" s="55"/>
      <c r="V19" s="55"/>
      <c r="W19" s="55"/>
      <c r="X19" s="55"/>
      <c r="Y19" s="55"/>
      <c r="Z19" s="55"/>
    </row>
    <row r="20" spans="1:26" ht="12">
      <c r="A20" s="46"/>
      <c r="B20" s="46" t="s">
        <v>47</v>
      </c>
      <c r="C20" s="54">
        <v>2279.36</v>
      </c>
      <c r="D20" s="55">
        <v>257.74</v>
      </c>
      <c r="E20" s="55">
        <v>612.7</v>
      </c>
      <c r="F20" s="55">
        <v>525.06</v>
      </c>
      <c r="G20" s="55">
        <v>883.87</v>
      </c>
      <c r="H20" s="55">
        <v>0</v>
      </c>
      <c r="I20" s="319">
        <v>100</v>
      </c>
      <c r="J20" s="55"/>
      <c r="K20" s="55"/>
      <c r="L20" s="55"/>
      <c r="M20" s="55"/>
      <c r="N20" s="55"/>
      <c r="O20" s="55"/>
      <c r="R20" s="51"/>
      <c r="S20" s="55"/>
      <c r="T20" s="55"/>
      <c r="U20" s="55"/>
      <c r="V20" s="55"/>
      <c r="W20" s="55"/>
      <c r="X20" s="55"/>
      <c r="Y20" s="55"/>
      <c r="Z20" s="55"/>
    </row>
    <row r="21" spans="1:26" ht="12">
      <c r="A21" s="46"/>
      <c r="B21" s="46" t="s">
        <v>48</v>
      </c>
      <c r="C21" s="54">
        <v>2767.86</v>
      </c>
      <c r="D21" s="55">
        <v>214.3400000000001</v>
      </c>
      <c r="E21" s="55">
        <v>357.69</v>
      </c>
      <c r="F21" s="55">
        <v>840.86</v>
      </c>
      <c r="G21" s="55">
        <v>1332.23</v>
      </c>
      <c r="H21" s="55">
        <v>22.74</v>
      </c>
      <c r="I21" s="319">
        <v>100</v>
      </c>
      <c r="J21" s="55"/>
      <c r="K21" s="55"/>
      <c r="L21" s="55"/>
      <c r="M21" s="55"/>
      <c r="N21" s="55"/>
      <c r="O21" s="55"/>
      <c r="R21" s="51"/>
      <c r="S21" s="55"/>
      <c r="T21" s="55"/>
      <c r="U21" s="55"/>
      <c r="V21" s="55"/>
      <c r="W21" s="55"/>
      <c r="X21" s="55"/>
      <c r="Y21" s="55"/>
      <c r="Z21" s="55"/>
    </row>
    <row r="22" spans="1:26" ht="12">
      <c r="A22" s="46"/>
      <c r="B22" s="46" t="s">
        <v>40</v>
      </c>
      <c r="C22" s="54">
        <v>40281</v>
      </c>
      <c r="D22" s="55">
        <v>2308.050000000003</v>
      </c>
      <c r="E22" s="55">
        <v>8484.439999999999</v>
      </c>
      <c r="F22" s="55">
        <v>8964.84</v>
      </c>
      <c r="G22" s="55">
        <v>19783.99</v>
      </c>
      <c r="H22" s="55">
        <v>739.68</v>
      </c>
      <c r="I22" s="319">
        <v>100</v>
      </c>
      <c r="J22" s="55"/>
      <c r="K22" s="55"/>
      <c r="L22" s="55"/>
      <c r="M22" s="55"/>
      <c r="N22" s="55"/>
      <c r="O22" s="55"/>
      <c r="R22" s="51"/>
      <c r="S22" s="55"/>
      <c r="T22" s="55"/>
      <c r="U22" s="55"/>
      <c r="V22" s="55"/>
      <c r="W22" s="55"/>
      <c r="X22" s="55"/>
      <c r="Y22" s="55"/>
      <c r="Z22" s="55"/>
    </row>
    <row r="23" spans="1:26" ht="12">
      <c r="A23" s="46"/>
      <c r="B23" s="46" t="s">
        <v>46</v>
      </c>
      <c r="C23" s="54">
        <v>859.37</v>
      </c>
      <c r="D23" s="55"/>
      <c r="E23" s="55"/>
      <c r="F23" s="55"/>
      <c r="G23" s="55"/>
      <c r="H23" s="55"/>
      <c r="I23" s="319">
        <v>100</v>
      </c>
      <c r="J23" s="55"/>
      <c r="K23" s="55"/>
      <c r="L23" s="55"/>
      <c r="M23" s="55"/>
      <c r="N23" s="55"/>
      <c r="O23" s="55"/>
      <c r="R23" s="51"/>
      <c r="S23" s="55"/>
      <c r="T23" s="55"/>
      <c r="U23" s="55"/>
      <c r="V23" s="55"/>
      <c r="W23" s="55"/>
      <c r="X23" s="55"/>
      <c r="Y23" s="55"/>
      <c r="Z23" s="55"/>
    </row>
    <row r="24" spans="1:26" ht="12">
      <c r="A24" s="46"/>
      <c r="B24" s="46" t="s">
        <v>57</v>
      </c>
      <c r="C24" s="54">
        <v>810.58</v>
      </c>
      <c r="D24" s="55"/>
      <c r="E24" s="55"/>
      <c r="F24" s="55"/>
      <c r="G24" s="55"/>
      <c r="H24" s="55"/>
      <c r="I24" s="319">
        <v>100</v>
      </c>
      <c r="J24" s="55"/>
      <c r="K24" s="55"/>
      <c r="L24" s="55"/>
      <c r="M24" s="55"/>
      <c r="N24" s="55"/>
      <c r="O24" s="55"/>
      <c r="R24" s="51"/>
      <c r="S24" s="55"/>
      <c r="T24" s="55"/>
      <c r="U24" s="55"/>
      <c r="V24" s="55"/>
      <c r="W24" s="55"/>
      <c r="X24" s="55"/>
      <c r="Y24" s="55"/>
      <c r="Z24" s="55"/>
    </row>
    <row r="25" spans="1:26" ht="12">
      <c r="A25" s="46"/>
      <c r="B25" s="46" t="s">
        <v>32</v>
      </c>
      <c r="C25" s="56">
        <v>791.67</v>
      </c>
      <c r="D25" s="55">
        <v>99.41000000000003</v>
      </c>
      <c r="E25" s="55">
        <v>153.5</v>
      </c>
      <c r="F25" s="55">
        <v>211.94</v>
      </c>
      <c r="G25" s="55">
        <v>294.62</v>
      </c>
      <c r="H25" s="55">
        <v>32.2</v>
      </c>
      <c r="I25" s="319">
        <v>100</v>
      </c>
      <c r="J25" s="55"/>
      <c r="K25" s="55"/>
      <c r="L25" s="55"/>
      <c r="M25" s="55"/>
      <c r="N25" s="55"/>
      <c r="O25" s="55"/>
      <c r="R25" s="51"/>
      <c r="S25" s="55"/>
      <c r="T25" s="55"/>
      <c r="U25" s="55"/>
      <c r="V25" s="55"/>
      <c r="W25" s="55"/>
      <c r="X25" s="55"/>
      <c r="Y25" s="55"/>
      <c r="Z25" s="55"/>
    </row>
    <row r="26" spans="1:26" ht="12">
      <c r="A26" s="46"/>
      <c r="B26" s="46" t="s">
        <v>37</v>
      </c>
      <c r="C26" s="54">
        <v>143.33</v>
      </c>
      <c r="D26" s="55">
        <v>5.8999999999999915</v>
      </c>
      <c r="E26" s="55">
        <v>24.97</v>
      </c>
      <c r="F26" s="55">
        <v>36.84</v>
      </c>
      <c r="G26" s="55">
        <v>25.58</v>
      </c>
      <c r="H26" s="55">
        <v>49.93</v>
      </c>
      <c r="I26" s="319">
        <v>100</v>
      </c>
      <c r="J26" s="55"/>
      <c r="K26" s="55"/>
      <c r="L26" s="55"/>
      <c r="M26" s="55"/>
      <c r="N26" s="55"/>
      <c r="O26" s="55"/>
      <c r="R26" s="51"/>
      <c r="S26" s="55"/>
      <c r="T26" s="55"/>
      <c r="U26" s="55"/>
      <c r="V26" s="55"/>
      <c r="W26" s="55"/>
      <c r="X26" s="55"/>
      <c r="Y26" s="55"/>
      <c r="Z26" s="55"/>
    </row>
    <row r="27" spans="1:26" ht="12">
      <c r="A27" s="46"/>
      <c r="B27" s="46" t="s">
        <v>36</v>
      </c>
      <c r="C27" s="57">
        <v>14318</v>
      </c>
      <c r="D27" s="55">
        <v>1170</v>
      </c>
      <c r="E27" s="55">
        <v>2219</v>
      </c>
      <c r="F27" s="55">
        <v>3766</v>
      </c>
      <c r="G27" s="55">
        <v>7106</v>
      </c>
      <c r="H27" s="55">
        <v>57</v>
      </c>
      <c r="I27" s="319">
        <v>100</v>
      </c>
      <c r="J27" s="55"/>
      <c r="K27" s="55"/>
      <c r="L27" s="55"/>
      <c r="M27" s="55"/>
      <c r="N27" s="55"/>
      <c r="O27" s="55"/>
      <c r="R27" s="51"/>
      <c r="S27" s="55"/>
      <c r="T27" s="55"/>
      <c r="U27" s="55"/>
      <c r="V27" s="55"/>
      <c r="W27" s="55"/>
      <c r="X27" s="55"/>
      <c r="Y27" s="55"/>
      <c r="Z27" s="55"/>
    </row>
    <row r="28" spans="1:26" ht="12">
      <c r="A28" s="46"/>
      <c r="B28" s="46" t="s">
        <v>42</v>
      </c>
      <c r="C28" s="54">
        <v>11711.97</v>
      </c>
      <c r="D28" s="55">
        <v>724.5700000000002</v>
      </c>
      <c r="E28" s="55">
        <v>3104.77</v>
      </c>
      <c r="F28" s="55">
        <v>3312.59</v>
      </c>
      <c r="G28" s="55">
        <v>3765</v>
      </c>
      <c r="H28" s="55">
        <v>805.03</v>
      </c>
      <c r="I28" s="319">
        <v>100</v>
      </c>
      <c r="J28" s="55"/>
      <c r="K28" s="55"/>
      <c r="L28" s="55"/>
      <c r="M28" s="55"/>
      <c r="N28" s="55"/>
      <c r="O28" s="55"/>
      <c r="R28" s="51"/>
      <c r="S28" s="55"/>
      <c r="T28" s="55"/>
      <c r="U28" s="55"/>
      <c r="V28" s="55"/>
      <c r="W28" s="55"/>
      <c r="X28" s="55"/>
      <c r="Y28" s="55"/>
      <c r="Z28" s="55"/>
    </row>
    <row r="29" spans="1:26" ht="12">
      <c r="A29" s="46"/>
      <c r="B29" s="46" t="s">
        <v>45</v>
      </c>
      <c r="C29" s="54">
        <v>3598.51</v>
      </c>
      <c r="D29" s="55">
        <v>277.9000000000001</v>
      </c>
      <c r="E29" s="55">
        <v>638.1199999999999</v>
      </c>
      <c r="F29" s="55">
        <v>900.5</v>
      </c>
      <c r="G29" s="55">
        <v>1670.14</v>
      </c>
      <c r="H29" s="55">
        <v>111.85</v>
      </c>
      <c r="I29" s="319">
        <v>100</v>
      </c>
      <c r="J29" s="55"/>
      <c r="K29" s="55"/>
      <c r="L29" s="55"/>
      <c r="M29" s="55"/>
      <c r="N29" s="55"/>
      <c r="O29" s="55"/>
      <c r="R29" s="51"/>
      <c r="S29" s="55"/>
      <c r="T29" s="55"/>
      <c r="U29" s="55"/>
      <c r="V29" s="55"/>
      <c r="W29" s="55"/>
      <c r="X29" s="55"/>
      <c r="Y29" s="55"/>
      <c r="Z29" s="55"/>
    </row>
    <row r="30" spans="1:26" ht="12">
      <c r="A30" s="46"/>
      <c r="B30" s="46" t="s">
        <v>41</v>
      </c>
      <c r="C30" s="54">
        <v>3878.69</v>
      </c>
      <c r="D30" s="55">
        <v>93.07999999999993</v>
      </c>
      <c r="E30" s="55">
        <v>2834.92</v>
      </c>
      <c r="F30" s="55">
        <v>437.42</v>
      </c>
      <c r="G30" s="55">
        <v>508.36</v>
      </c>
      <c r="H30" s="55">
        <v>4.9</v>
      </c>
      <c r="I30" s="319">
        <v>100</v>
      </c>
      <c r="J30" s="55"/>
      <c r="K30" s="55"/>
      <c r="L30" s="55"/>
      <c r="M30" s="55"/>
      <c r="N30" s="55"/>
      <c r="O30" s="55"/>
      <c r="R30" s="51"/>
      <c r="S30" s="55"/>
      <c r="T30" s="55"/>
      <c r="U30" s="55"/>
      <c r="V30" s="55"/>
      <c r="W30" s="55"/>
      <c r="X30" s="55"/>
      <c r="Y30" s="55"/>
      <c r="Z30" s="55"/>
    </row>
    <row r="31" spans="1:26" ht="12">
      <c r="A31" s="46"/>
      <c r="B31" s="46" t="s">
        <v>54</v>
      </c>
      <c r="C31" s="54">
        <v>7142.91</v>
      </c>
      <c r="D31" s="55">
        <v>537.8799999999997</v>
      </c>
      <c r="E31" s="55">
        <v>1369.3000000000002</v>
      </c>
      <c r="F31" s="55">
        <v>1712.5300000000002</v>
      </c>
      <c r="G31" s="55">
        <v>3516.81</v>
      </c>
      <c r="H31" s="55">
        <v>6.39</v>
      </c>
      <c r="I31" s="319">
        <v>100</v>
      </c>
      <c r="J31" s="55"/>
      <c r="K31" s="55"/>
      <c r="L31" s="55"/>
      <c r="M31" s="55"/>
      <c r="N31" s="55"/>
      <c r="O31" s="55"/>
      <c r="R31" s="51"/>
      <c r="S31" s="55"/>
      <c r="T31" s="55"/>
      <c r="U31" s="55"/>
      <c r="V31" s="55"/>
      <c r="W31" s="55"/>
      <c r="X31" s="55"/>
      <c r="Y31" s="55"/>
      <c r="Z31" s="55"/>
    </row>
    <row r="32" spans="1:26" ht="12">
      <c r="A32" s="46"/>
      <c r="B32" s="46" t="s">
        <v>56</v>
      </c>
      <c r="C32" s="54">
        <v>1965.13</v>
      </c>
      <c r="D32" s="55">
        <v>135.5999999999999</v>
      </c>
      <c r="E32" s="55">
        <v>311.84000000000003</v>
      </c>
      <c r="F32" s="55">
        <v>736.61</v>
      </c>
      <c r="G32" s="55">
        <v>744.6</v>
      </c>
      <c r="H32" s="55">
        <v>33.3</v>
      </c>
      <c r="I32" s="319">
        <v>100</v>
      </c>
      <c r="J32" s="55"/>
      <c r="K32" s="55"/>
      <c r="L32" s="55"/>
      <c r="M32" s="55"/>
      <c r="N32" s="55"/>
      <c r="O32" s="55"/>
      <c r="R32" s="51"/>
      <c r="S32" s="55"/>
      <c r="T32" s="55"/>
      <c r="U32" s="55"/>
      <c r="V32" s="55"/>
      <c r="W32" s="55"/>
      <c r="X32" s="55"/>
      <c r="Y32" s="55"/>
      <c r="Z32" s="55"/>
    </row>
    <row r="33" spans="1:26" ht="12">
      <c r="A33" s="46"/>
      <c r="B33" s="46" t="s">
        <v>31</v>
      </c>
      <c r="C33" s="54">
        <v>1114.46</v>
      </c>
      <c r="D33" s="55">
        <v>3.759999999999991</v>
      </c>
      <c r="E33" s="55">
        <v>321.86</v>
      </c>
      <c r="F33" s="55">
        <v>118.72</v>
      </c>
      <c r="G33" s="55">
        <v>670.12</v>
      </c>
      <c r="H33" s="55">
        <v>0</v>
      </c>
      <c r="I33" s="319">
        <v>100</v>
      </c>
      <c r="J33" s="55"/>
      <c r="K33" s="55"/>
      <c r="L33" s="55"/>
      <c r="M33" s="55"/>
      <c r="N33" s="55"/>
      <c r="O33" s="55"/>
      <c r="R33" s="51"/>
      <c r="S33" s="55"/>
      <c r="T33" s="55"/>
      <c r="U33" s="55"/>
      <c r="V33" s="55"/>
      <c r="W33" s="55"/>
      <c r="X33" s="55"/>
      <c r="Y33" s="55"/>
      <c r="Z33" s="55"/>
    </row>
    <row r="34" spans="1:24" ht="12">
      <c r="A34" s="46"/>
      <c r="B34" s="46"/>
      <c r="C34" s="54"/>
      <c r="D34" s="55"/>
      <c r="E34" s="55"/>
      <c r="F34" s="55"/>
      <c r="G34" s="55"/>
      <c r="H34" s="55"/>
      <c r="I34" s="319"/>
      <c r="J34" s="55"/>
      <c r="K34" s="55"/>
      <c r="L34" s="55"/>
      <c r="M34" s="55"/>
      <c r="N34" s="55"/>
      <c r="O34" s="55"/>
      <c r="S34" s="232"/>
      <c r="T34" s="232"/>
      <c r="U34" s="232"/>
      <c r="V34" s="232"/>
      <c r="W34" s="232"/>
      <c r="X34" s="232"/>
    </row>
    <row r="35" spans="1:19" ht="12">
      <c r="A35" s="46"/>
      <c r="B35" s="46" t="s">
        <v>59</v>
      </c>
      <c r="C35" s="57">
        <v>6278.8</v>
      </c>
      <c r="D35" s="55">
        <v>135.2</v>
      </c>
      <c r="E35" s="55">
        <v>969.3</v>
      </c>
      <c r="F35" s="55">
        <v>1410.5</v>
      </c>
      <c r="G35" s="55">
        <v>3112</v>
      </c>
      <c r="H35" s="55">
        <v>651.8</v>
      </c>
      <c r="I35" s="319">
        <v>100</v>
      </c>
      <c r="J35" s="55"/>
      <c r="K35" s="55"/>
      <c r="L35" s="55"/>
      <c r="M35" s="55"/>
      <c r="N35" s="55"/>
      <c r="O35" s="55"/>
      <c r="R35" s="51"/>
      <c r="S35" s="51"/>
    </row>
    <row r="36" spans="1:15" ht="12">
      <c r="A36" s="46"/>
      <c r="B36" s="46" t="s">
        <v>58</v>
      </c>
      <c r="C36" s="54">
        <v>4256.4</v>
      </c>
      <c r="D36" s="55"/>
      <c r="E36" s="55"/>
      <c r="F36" s="55"/>
      <c r="G36" s="55"/>
      <c r="H36" s="55"/>
      <c r="I36" s="319">
        <v>100</v>
      </c>
      <c r="J36" s="55"/>
      <c r="K36" s="55"/>
      <c r="L36" s="55"/>
      <c r="M36" s="55"/>
      <c r="N36" s="55"/>
      <c r="O36" s="55"/>
    </row>
    <row r="37" spans="1:19" ht="12">
      <c r="A37" s="46"/>
      <c r="B37" s="46" t="s">
        <v>93</v>
      </c>
      <c r="C37" s="54">
        <v>189.7</v>
      </c>
      <c r="D37" s="55">
        <v>25.9</v>
      </c>
      <c r="E37" s="55">
        <v>48.3</v>
      </c>
      <c r="F37" s="55">
        <v>63.6</v>
      </c>
      <c r="G37" s="55">
        <v>49.1</v>
      </c>
      <c r="H37" s="55">
        <v>2.8</v>
      </c>
      <c r="I37" s="319">
        <v>100</v>
      </c>
      <c r="J37" s="55"/>
      <c r="K37" s="55"/>
      <c r="L37" s="55"/>
      <c r="M37" s="55"/>
      <c r="N37" s="55"/>
      <c r="O37" s="55"/>
      <c r="R37" s="51"/>
      <c r="S37" s="51"/>
    </row>
    <row r="38" spans="1:19" ht="12">
      <c r="A38" s="46"/>
      <c r="B38" s="46" t="s">
        <v>92</v>
      </c>
      <c r="C38" s="54">
        <v>9035.8</v>
      </c>
      <c r="D38" s="55">
        <v>498.7</v>
      </c>
      <c r="E38" s="55">
        <v>1288.7</v>
      </c>
      <c r="F38" s="55">
        <v>5406.1</v>
      </c>
      <c r="G38" s="55">
        <v>1842.4</v>
      </c>
      <c r="H38" s="55">
        <v>0</v>
      </c>
      <c r="I38" s="319">
        <v>100</v>
      </c>
      <c r="J38" s="55"/>
      <c r="K38" s="55"/>
      <c r="L38" s="55"/>
      <c r="M38" s="55"/>
      <c r="N38" s="55"/>
      <c r="O38" s="55"/>
      <c r="R38" s="51"/>
      <c r="S38" s="51"/>
    </row>
    <row r="39" spans="1:19" ht="12">
      <c r="A39" s="46"/>
      <c r="B39" s="46" t="s">
        <v>91</v>
      </c>
      <c r="C39" s="54">
        <v>1612.2</v>
      </c>
      <c r="D39" s="55">
        <v>24.2</v>
      </c>
      <c r="E39" s="55">
        <v>380.6</v>
      </c>
      <c r="F39" s="55">
        <v>595.8</v>
      </c>
      <c r="G39" s="55">
        <v>611.6</v>
      </c>
      <c r="H39" s="55">
        <v>0</v>
      </c>
      <c r="I39" s="319">
        <v>100</v>
      </c>
      <c r="J39" s="55"/>
      <c r="K39" s="55"/>
      <c r="L39" s="55"/>
      <c r="M39" s="55"/>
      <c r="N39" s="55"/>
      <c r="O39" s="55"/>
      <c r="R39" s="51"/>
      <c r="S39" s="51"/>
    </row>
    <row r="40" ht="12"/>
    <row r="41" spans="1:2" ht="12">
      <c r="A41" s="49"/>
      <c r="B41" s="58"/>
    </row>
    <row r="42" ht="12"/>
    <row r="43" ht="12"/>
    <row r="44" spans="3:7" ht="12">
      <c r="C44" s="59" t="s">
        <v>98</v>
      </c>
      <c r="D44" s="59" t="s">
        <v>101</v>
      </c>
      <c r="E44" s="59" t="s">
        <v>100</v>
      </c>
      <c r="F44" s="59" t="s">
        <v>12</v>
      </c>
      <c r="G44" s="59" t="s">
        <v>13</v>
      </c>
    </row>
    <row r="45" spans="2:7" ht="12">
      <c r="B45" s="180" t="s">
        <v>30</v>
      </c>
      <c r="C45" s="61">
        <v>6.116705220263379</v>
      </c>
      <c r="D45" s="61">
        <v>23.223463608256477</v>
      </c>
      <c r="E45" s="61">
        <v>22.689821310632844</v>
      </c>
      <c r="F45" s="61">
        <v>43.32726659238821</v>
      </c>
      <c r="G45" s="61">
        <v>4.425828812356752</v>
      </c>
    </row>
    <row r="46" spans="2:7" ht="12">
      <c r="B46" s="180"/>
      <c r="C46" s="61"/>
      <c r="D46" s="61"/>
      <c r="E46" s="61"/>
      <c r="F46" s="61"/>
      <c r="G46" s="61"/>
    </row>
    <row r="47" spans="2:7" ht="12">
      <c r="B47" s="180" t="s">
        <v>43</v>
      </c>
      <c r="C47" s="61">
        <v>7.154167795888341</v>
      </c>
      <c r="D47" s="61">
        <v>14.161601300863369</v>
      </c>
      <c r="E47" s="61">
        <v>17.972821247435053</v>
      </c>
      <c r="F47" s="61">
        <v>60.71140965581323</v>
      </c>
      <c r="G47" s="61">
        <v>0</v>
      </c>
    </row>
    <row r="48" spans="2:7" ht="12">
      <c r="B48" s="180" t="s">
        <v>31</v>
      </c>
      <c r="C48" s="61">
        <v>0.33738312725445424</v>
      </c>
      <c r="D48" s="61">
        <v>28.880354611201835</v>
      </c>
      <c r="E48" s="61">
        <v>10.652692783949176</v>
      </c>
      <c r="F48" s="61">
        <v>60.12956947759452</v>
      </c>
      <c r="G48" s="61">
        <v>0</v>
      </c>
    </row>
    <row r="49" spans="1:7" s="51" customFormat="1" ht="12">
      <c r="A49" s="50"/>
      <c r="B49" s="180" t="s">
        <v>38</v>
      </c>
      <c r="C49" s="61">
        <v>4.661306042884992</v>
      </c>
      <c r="D49" s="61">
        <v>23.603801169590646</v>
      </c>
      <c r="E49" s="61">
        <v>18.11890838206628</v>
      </c>
      <c r="F49" s="61">
        <v>52.53654970760234</v>
      </c>
      <c r="G49" s="61">
        <v>1.0818713450292399</v>
      </c>
    </row>
    <row r="50" spans="1:7" s="51" customFormat="1" ht="12">
      <c r="A50" s="50"/>
      <c r="B50" s="180" t="s">
        <v>36</v>
      </c>
      <c r="C50" s="61">
        <v>8.171532336918565</v>
      </c>
      <c r="D50" s="61">
        <v>15.49797457745495</v>
      </c>
      <c r="E50" s="140">
        <v>26.302556222936165</v>
      </c>
      <c r="F50" s="61">
        <v>49.629836569353266</v>
      </c>
      <c r="G50" s="61">
        <v>0.3981002933370582</v>
      </c>
    </row>
    <row r="51" spans="1:7" s="51" customFormat="1" ht="12">
      <c r="A51" s="50"/>
      <c r="B51" s="180" t="s">
        <v>54</v>
      </c>
      <c r="C51" s="61">
        <v>7.5302642760443534</v>
      </c>
      <c r="D51" s="61">
        <v>19.170058141569754</v>
      </c>
      <c r="E51" s="140">
        <v>23.975242583204885</v>
      </c>
      <c r="F51" s="61">
        <v>49.23497566118011</v>
      </c>
      <c r="G51" s="61">
        <v>0.0894593380008988</v>
      </c>
    </row>
    <row r="52" spans="1:7" s="51" customFormat="1" ht="12">
      <c r="A52" s="50"/>
      <c r="B52" s="180" t="s">
        <v>40</v>
      </c>
      <c r="C52" s="61">
        <v>5.729872644671192</v>
      </c>
      <c r="D52" s="61">
        <v>21.063131501204037</v>
      </c>
      <c r="E52" s="61">
        <v>22.25575333283682</v>
      </c>
      <c r="F52" s="61">
        <v>49.11494252873564</v>
      </c>
      <c r="G52" s="61">
        <v>1.8362999925523198</v>
      </c>
    </row>
    <row r="53" spans="1:7" s="51" customFormat="1" ht="12">
      <c r="A53" s="50"/>
      <c r="B53" s="180" t="s">
        <v>48</v>
      </c>
      <c r="C53" s="61">
        <v>7.743888780501907</v>
      </c>
      <c r="D53" s="61">
        <v>12.922980208536558</v>
      </c>
      <c r="E53" s="61">
        <v>30.379426705107914</v>
      </c>
      <c r="F53" s="61">
        <v>48.13213096038094</v>
      </c>
      <c r="G53" s="61">
        <v>0.8215733454726756</v>
      </c>
    </row>
    <row r="54" spans="1:7" s="51" customFormat="1" ht="12">
      <c r="A54" s="50"/>
      <c r="B54" s="180" t="s">
        <v>46</v>
      </c>
      <c r="C54" s="61">
        <v>6.009053143581923</v>
      </c>
      <c r="D54" s="61">
        <v>13.712370690156742</v>
      </c>
      <c r="E54" s="61">
        <v>32.73909957294297</v>
      </c>
      <c r="F54" s="61">
        <v>47.53947659331836</v>
      </c>
      <c r="G54" s="61">
        <v>0</v>
      </c>
    </row>
    <row r="55" spans="1:7" s="51" customFormat="1" ht="12">
      <c r="A55" s="50"/>
      <c r="B55" s="180" t="s">
        <v>45</v>
      </c>
      <c r="C55" s="61">
        <v>7.722640759647745</v>
      </c>
      <c r="D55" s="61">
        <v>17.732895003765442</v>
      </c>
      <c r="E55" s="140">
        <v>25.024246146321673</v>
      </c>
      <c r="F55" s="61">
        <v>46.411987183584316</v>
      </c>
      <c r="G55" s="61">
        <v>3.1082309066808205</v>
      </c>
    </row>
    <row r="56" spans="1:7" s="51" customFormat="1" ht="12">
      <c r="A56" s="50"/>
      <c r="B56" s="180" t="s">
        <v>52</v>
      </c>
      <c r="C56" s="61">
        <v>5.921348314606738</v>
      </c>
      <c r="D56" s="61">
        <v>23.464419475655433</v>
      </c>
      <c r="E56" s="61">
        <v>26.250312109862673</v>
      </c>
      <c r="F56" s="61">
        <v>44.36392009987516</v>
      </c>
      <c r="G56" s="61">
        <v>0</v>
      </c>
    </row>
    <row r="57" spans="1:7" s="51" customFormat="1" ht="12">
      <c r="A57" s="50"/>
      <c r="B57" s="180" t="s">
        <v>55</v>
      </c>
      <c r="C57" s="61">
        <v>5.274872387536367</v>
      </c>
      <c r="D57" s="61">
        <v>21.115210876723175</v>
      </c>
      <c r="E57" s="61">
        <v>18.32966047601826</v>
      </c>
      <c r="F57" s="61">
        <v>44.162696629402156</v>
      </c>
      <c r="G57" s="61">
        <v>11.117559630320036</v>
      </c>
    </row>
    <row r="58" spans="1:7" s="51" customFormat="1" ht="12">
      <c r="A58" s="50"/>
      <c r="B58" s="180" t="s">
        <v>53</v>
      </c>
      <c r="C58" s="61">
        <v>6.459875944950569</v>
      </c>
      <c r="D58" s="61">
        <v>26.891330684241133</v>
      </c>
      <c r="E58" s="61">
        <v>20.19308490017445</v>
      </c>
      <c r="F58" s="61">
        <v>42.714358402791234</v>
      </c>
      <c r="G58" s="61">
        <v>2.5322979259546425</v>
      </c>
    </row>
    <row r="59" spans="1:7" s="51" customFormat="1" ht="12">
      <c r="A59" s="50"/>
      <c r="B59" s="180" t="s">
        <v>50</v>
      </c>
      <c r="C59" s="61">
        <v>4.685282184622728</v>
      </c>
      <c r="D59" s="61">
        <v>24.15759128763613</v>
      </c>
      <c r="E59" s="61">
        <v>27.40877516926053</v>
      </c>
      <c r="F59" s="61">
        <v>41.64650613608672</v>
      </c>
      <c r="G59" s="61">
        <v>2.1018452223938904</v>
      </c>
    </row>
    <row r="60" spans="1:7" s="51" customFormat="1" ht="12">
      <c r="A60" s="50"/>
      <c r="B60" s="180" t="s">
        <v>44</v>
      </c>
      <c r="C60" s="61">
        <v>4.151665313106655</v>
      </c>
      <c r="D60" s="61">
        <v>19.5338252474409</v>
      </c>
      <c r="E60" s="61">
        <v>35.82931246389903</v>
      </c>
      <c r="F60" s="61">
        <v>39.39967080262489</v>
      </c>
      <c r="G60" s="61">
        <v>1.085743321592829</v>
      </c>
    </row>
    <row r="61" spans="1:7" s="51" customFormat="1" ht="12">
      <c r="A61" s="50"/>
      <c r="B61" s="180" t="s">
        <v>34</v>
      </c>
      <c r="C61" s="61">
        <v>7.111065064235393</v>
      </c>
      <c r="D61" s="61">
        <v>26.921052631578945</v>
      </c>
      <c r="E61" s="61">
        <v>26.426025694156653</v>
      </c>
      <c r="F61" s="61">
        <v>38.844384583506006</v>
      </c>
      <c r="G61" s="61">
        <v>0.6976792374637381</v>
      </c>
    </row>
    <row r="62" spans="1:7" s="51" customFormat="1" ht="12">
      <c r="A62" s="50"/>
      <c r="B62" s="180" t="s">
        <v>47</v>
      </c>
      <c r="C62" s="61">
        <v>11.307560016846834</v>
      </c>
      <c r="D62" s="61">
        <v>26.88035237961533</v>
      </c>
      <c r="E62" s="61">
        <v>23.0354134493893</v>
      </c>
      <c r="F62" s="61">
        <v>38.777112873789136</v>
      </c>
      <c r="G62" s="61">
        <v>0</v>
      </c>
    </row>
    <row r="63" spans="1:7" s="51" customFormat="1" ht="12">
      <c r="A63" s="50"/>
      <c r="B63" s="180" t="s">
        <v>56</v>
      </c>
      <c r="C63" s="61">
        <v>6.900306849928499</v>
      </c>
      <c r="D63" s="61">
        <v>15.868670266089266</v>
      </c>
      <c r="E63" s="61">
        <v>37.484034135146274</v>
      </c>
      <c r="F63" s="61">
        <v>37.89062301221802</v>
      </c>
      <c r="G63" s="61">
        <v>1.6945443812877516</v>
      </c>
    </row>
    <row r="64" spans="1:7" s="51" customFormat="1" ht="12">
      <c r="A64" s="50"/>
      <c r="B64" s="180" t="s">
        <v>32</v>
      </c>
      <c r="C64" s="61">
        <v>12.556999760001014</v>
      </c>
      <c r="D64" s="61">
        <v>19.389392044665076</v>
      </c>
      <c r="E64" s="61">
        <v>26.771255699976</v>
      </c>
      <c r="F64" s="61">
        <v>37.21500119999495</v>
      </c>
      <c r="G64" s="61">
        <v>4.067351295362967</v>
      </c>
    </row>
    <row r="65" spans="1:7" s="51" customFormat="1" ht="12">
      <c r="A65" s="50"/>
      <c r="B65" s="180" t="s">
        <v>51</v>
      </c>
      <c r="C65" s="61">
        <v>3.859199025959908</v>
      </c>
      <c r="D65" s="61">
        <v>17.12332043309997</v>
      </c>
      <c r="E65" s="61">
        <v>16.38235422011567</v>
      </c>
      <c r="F65" s="61">
        <v>36.14493194764535</v>
      </c>
      <c r="G65" s="61">
        <v>26.490194373179115</v>
      </c>
    </row>
    <row r="66" spans="1:7" s="51" customFormat="1" ht="12">
      <c r="A66" s="50"/>
      <c r="B66" s="180" t="s">
        <v>35</v>
      </c>
      <c r="C66" s="61">
        <v>7.139349974657883</v>
      </c>
      <c r="D66" s="61">
        <v>8.391409021794221</v>
      </c>
      <c r="E66" s="61">
        <v>46.093354029396856</v>
      </c>
      <c r="F66" s="61">
        <v>33.20847060314242</v>
      </c>
      <c r="G66" s="61">
        <v>5.167416371008616</v>
      </c>
    </row>
    <row r="67" spans="1:7" s="51" customFormat="1" ht="12">
      <c r="A67" s="50"/>
      <c r="B67" s="180" t="s">
        <v>42</v>
      </c>
      <c r="C67" s="61">
        <v>6.18657663911366</v>
      </c>
      <c r="D67" s="61">
        <v>26.509374597100233</v>
      </c>
      <c r="E67" s="140">
        <v>28.283798541150638</v>
      </c>
      <c r="F67" s="61">
        <v>32.1465987361648</v>
      </c>
      <c r="G67" s="61">
        <v>6.8735661037383124</v>
      </c>
    </row>
    <row r="68" spans="1:7" s="51" customFormat="1" ht="12">
      <c r="A68" s="50"/>
      <c r="B68" s="180" t="s">
        <v>33</v>
      </c>
      <c r="C68" s="61">
        <v>6.059388093150158</v>
      </c>
      <c r="D68" s="61">
        <v>37.75272824710124</v>
      </c>
      <c r="E68" s="61">
        <v>25.04506479586866</v>
      </c>
      <c r="F68" s="61">
        <v>29.918761570690833</v>
      </c>
      <c r="G68" s="61">
        <v>1.2246662769170809</v>
      </c>
    </row>
    <row r="69" spans="1:7" s="51" customFormat="1" ht="12">
      <c r="A69" s="50"/>
      <c r="B69" s="180" t="s">
        <v>39</v>
      </c>
      <c r="C69" s="61">
        <v>7.700618309952789</v>
      </c>
      <c r="D69" s="61">
        <v>37.40941426766838</v>
      </c>
      <c r="E69" s="61">
        <v>28.595173193271723</v>
      </c>
      <c r="F69" s="61">
        <v>23.607140482680673</v>
      </c>
      <c r="G69" s="61">
        <v>2.687653746426435</v>
      </c>
    </row>
    <row r="70" spans="1:7" s="51" customFormat="1" ht="12">
      <c r="A70" s="50"/>
      <c r="B70" s="180" t="s">
        <v>37</v>
      </c>
      <c r="C70" s="61">
        <v>4.116374799413934</v>
      </c>
      <c r="D70" s="61">
        <v>17.421335379892554</v>
      </c>
      <c r="E70" s="140">
        <v>25.702923323798228</v>
      </c>
      <c r="F70" s="61">
        <v>17.846926672713316</v>
      </c>
      <c r="G70" s="61">
        <v>34.835693853345425</v>
      </c>
    </row>
    <row r="71" spans="1:7" s="51" customFormat="1" ht="12">
      <c r="A71" s="50"/>
      <c r="B71" s="180" t="s">
        <v>49</v>
      </c>
      <c r="C71" s="61">
        <v>10.90885664957353</v>
      </c>
      <c r="D71" s="61">
        <v>39.99922694359266</v>
      </c>
      <c r="E71" s="61">
        <v>30.579276934573663</v>
      </c>
      <c r="F71" s="61">
        <v>17.59244466204551</v>
      </c>
      <c r="G71" s="61">
        <v>0.9204524956837684</v>
      </c>
    </row>
    <row r="72" spans="1:7" s="51" customFormat="1" ht="12">
      <c r="A72" s="50"/>
      <c r="B72" s="180" t="s">
        <v>41</v>
      </c>
      <c r="C72" s="61">
        <v>2.3997793069309465</v>
      </c>
      <c r="D72" s="61">
        <v>73.08962562102154</v>
      </c>
      <c r="E72" s="140">
        <v>11.277518956142409</v>
      </c>
      <c r="F72" s="61">
        <v>13.106486984007487</v>
      </c>
      <c r="G72" s="61">
        <v>0.12633131289172375</v>
      </c>
    </row>
    <row r="73" spans="1:7" s="51" customFormat="1" ht="12">
      <c r="A73" s="50"/>
      <c r="B73" s="180" t="s">
        <v>57</v>
      </c>
      <c r="C73" s="61">
        <v>2.8103333415578935</v>
      </c>
      <c r="D73" s="61">
        <v>8.012780971649928</v>
      </c>
      <c r="E73" s="61">
        <v>25.3892274667522</v>
      </c>
      <c r="F73" s="61">
        <v>10.466579486293764</v>
      </c>
      <c r="G73" s="61">
        <v>53.3210787337462</v>
      </c>
    </row>
    <row r="74" spans="1:7" s="51" customFormat="1" ht="12">
      <c r="A74" s="50"/>
      <c r="B74" s="180"/>
      <c r="C74" s="61"/>
      <c r="D74" s="61"/>
      <c r="E74" s="61"/>
      <c r="F74" s="61"/>
      <c r="G74" s="61"/>
    </row>
    <row r="75" spans="1:7" s="51" customFormat="1" ht="12">
      <c r="A75" s="50"/>
      <c r="B75" s="180" t="s">
        <v>247</v>
      </c>
      <c r="C75" s="61">
        <v>6.389642510879397</v>
      </c>
      <c r="D75" s="61">
        <v>14.006795642407305</v>
      </c>
      <c r="E75" s="61">
        <v>19.511504897675998</v>
      </c>
      <c r="F75" s="61">
        <v>55.33081614844227</v>
      </c>
      <c r="G75" s="61">
        <v>4.761240800595039</v>
      </c>
    </row>
    <row r="76" spans="1:7" s="51" customFormat="1" ht="12">
      <c r="A76" s="50"/>
      <c r="B76" s="180" t="s">
        <v>59</v>
      </c>
      <c r="C76" s="61">
        <v>2.1532776963751035</v>
      </c>
      <c r="D76" s="61">
        <v>15.437663247754346</v>
      </c>
      <c r="E76" s="61">
        <v>22.464483659297954</v>
      </c>
      <c r="F76" s="61">
        <v>49.56361088106007</v>
      </c>
      <c r="G76" s="61">
        <v>10.380964515512517</v>
      </c>
    </row>
    <row r="77" spans="1:7" s="51" customFormat="1" ht="12">
      <c r="A77" s="50"/>
      <c r="B77" s="180" t="s">
        <v>58</v>
      </c>
      <c r="C77" s="61">
        <v>2.666572690536604</v>
      </c>
      <c r="D77" s="61">
        <v>34.28249224696928</v>
      </c>
      <c r="E77" s="61">
        <v>26.88187200451086</v>
      </c>
      <c r="F77" s="61">
        <v>36.16906305798327</v>
      </c>
      <c r="G77" s="61">
        <v>0</v>
      </c>
    </row>
    <row r="78" spans="1:7" s="51" customFormat="1" ht="12">
      <c r="A78" s="50"/>
      <c r="B78" s="180"/>
      <c r="C78" s="61"/>
      <c r="D78" s="61"/>
      <c r="E78" s="61"/>
      <c r="F78" s="61"/>
      <c r="G78" s="61"/>
    </row>
    <row r="79" spans="1:7" s="51" customFormat="1" ht="12">
      <c r="A79" s="50"/>
      <c r="B79" s="180" t="s">
        <v>91</v>
      </c>
      <c r="C79" s="61">
        <v>1.5010544597444486</v>
      </c>
      <c r="D79" s="61">
        <v>23.607492866889963</v>
      </c>
      <c r="E79" s="61">
        <v>36.95571269073316</v>
      </c>
      <c r="F79" s="61">
        <v>37.93573998263243</v>
      </c>
      <c r="G79" s="61">
        <v>0</v>
      </c>
    </row>
    <row r="80" spans="1:7" s="51" customFormat="1" ht="12">
      <c r="A80" s="50"/>
      <c r="B80" s="180" t="s">
        <v>93</v>
      </c>
      <c r="C80" s="61">
        <v>13.653136531365314</v>
      </c>
      <c r="D80" s="61">
        <v>25.461254612546124</v>
      </c>
      <c r="E80" s="61">
        <v>33.52662098049552</v>
      </c>
      <c r="F80" s="61">
        <v>25.88297311544544</v>
      </c>
      <c r="G80" s="61">
        <v>1.4760147601476015</v>
      </c>
    </row>
    <row r="81" spans="1:7" s="51" customFormat="1" ht="12">
      <c r="A81" s="50"/>
      <c r="B81" s="180" t="s">
        <v>92</v>
      </c>
      <c r="C81" s="61">
        <v>5.519157130525245</v>
      </c>
      <c r="D81" s="61">
        <v>14.262157196927777</v>
      </c>
      <c r="E81" s="61">
        <v>59.82978817592245</v>
      </c>
      <c r="F81" s="61">
        <v>20.390004205493707</v>
      </c>
      <c r="G81" s="61">
        <v>0</v>
      </c>
    </row>
    <row r="82" spans="1:7" s="51" customFormat="1" ht="12">
      <c r="A82" s="50"/>
      <c r="B82" s="180"/>
      <c r="C82" s="61"/>
      <c r="D82" s="61"/>
      <c r="E82" s="61"/>
      <c r="F82" s="61"/>
      <c r="G82" s="61"/>
    </row>
    <row r="83" spans="1:2" s="51" customFormat="1" ht="12">
      <c r="A83" s="50"/>
      <c r="B83" s="62"/>
    </row>
    <row r="84" spans="1:2" s="51" customFormat="1" ht="12">
      <c r="A84" s="50"/>
      <c r="B84" s="62"/>
    </row>
    <row r="85" spans="1:2" s="51" customFormat="1" ht="12">
      <c r="A85" s="50"/>
      <c r="B85" s="62"/>
    </row>
    <row r="86" ht="12"/>
    <row r="87" s="51" customFormat="1" ht="12.75" customHeight="1">
      <c r="A87" s="50"/>
    </row>
    <row r="88" ht="12"/>
    <row r="89" ht="12"/>
    <row r="90" ht="12"/>
    <row r="91" spans="1:2" s="51" customFormat="1" ht="15" customHeight="1">
      <c r="A91" s="50"/>
      <c r="B91" s="63" t="s">
        <v>102</v>
      </c>
    </row>
    <row r="92" ht="12.7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23"/>
  <sheetViews>
    <sheetView showGridLines="0" workbookViewId="0" topLeftCell="A49">
      <selection activeCell="V26" sqref="V26"/>
    </sheetView>
  </sheetViews>
  <sheetFormatPr defaultColWidth="9.00390625" defaultRowHeight="15"/>
  <cols>
    <col min="1" max="1" width="9.00390625" style="50" customWidth="1"/>
    <col min="2" max="2" width="16.28125" style="51" customWidth="1"/>
    <col min="3" max="3" width="14.57421875" style="51" customWidth="1"/>
    <col min="4" max="9" width="9.140625" style="51" bestFit="1" customWidth="1"/>
    <col min="10" max="11" width="16.57421875" style="51" customWidth="1"/>
    <col min="12" max="15" width="9.140625" style="51" bestFit="1" customWidth="1"/>
    <col min="16" max="16" width="9.8515625" style="51" bestFit="1" customWidth="1"/>
    <col min="17" max="17" width="9.140625" style="51" bestFit="1" customWidth="1"/>
    <col min="18" max="16384" width="9.00390625" style="53" customWidth="1"/>
  </cols>
  <sheetData>
    <row r="1" ht="12"/>
    <row r="2" spans="5:7" ht="12">
      <c r="E2" s="52"/>
      <c r="G2" s="52" t="s">
        <v>248</v>
      </c>
    </row>
    <row r="3" ht="12">
      <c r="G3" s="51" t="s">
        <v>158</v>
      </c>
    </row>
    <row r="4" ht="12">
      <c r="C4" s="92"/>
    </row>
    <row r="5" spans="2:19" ht="12">
      <c r="B5" s="50"/>
      <c r="C5" s="51" t="s">
        <v>97</v>
      </c>
      <c r="D5" s="51" t="s">
        <v>98</v>
      </c>
      <c r="E5" s="51" t="s">
        <v>99</v>
      </c>
      <c r="F5" s="51" t="s">
        <v>100</v>
      </c>
      <c r="G5" s="51" t="s">
        <v>12</v>
      </c>
      <c r="H5" s="51" t="s">
        <v>13</v>
      </c>
      <c r="I5" s="51" t="s">
        <v>97</v>
      </c>
      <c r="R5" s="51"/>
      <c r="S5" s="51"/>
    </row>
    <row r="6" spans="1:19" ht="12">
      <c r="A6" s="46"/>
      <c r="B6" s="46" t="s">
        <v>95</v>
      </c>
      <c r="C6" s="55">
        <v>57874.38</v>
      </c>
      <c r="D6" s="55">
        <v>2813.0299999999997</v>
      </c>
      <c r="E6" s="55">
        <v>3866.62</v>
      </c>
      <c r="F6" s="55">
        <v>11260.26</v>
      </c>
      <c r="G6" s="55">
        <v>39447.85</v>
      </c>
      <c r="H6" s="55">
        <v>441.7</v>
      </c>
      <c r="I6" s="319">
        <v>100</v>
      </c>
      <c r="J6" s="55"/>
      <c r="K6" s="55"/>
      <c r="L6" s="55"/>
      <c r="M6" s="55"/>
      <c r="N6" s="55"/>
      <c r="O6" s="55"/>
      <c r="R6" s="51"/>
      <c r="S6" s="51"/>
    </row>
    <row r="7" spans="1:19" ht="12">
      <c r="A7" s="46"/>
      <c r="B7" s="46" t="s">
        <v>51</v>
      </c>
      <c r="C7" s="56">
        <v>3308.85</v>
      </c>
      <c r="D7" s="55">
        <v>228.52999999999997</v>
      </c>
      <c r="E7" s="55">
        <v>198.37000000000003</v>
      </c>
      <c r="F7" s="55">
        <v>362.84000000000003</v>
      </c>
      <c r="G7" s="55">
        <v>2519.1</v>
      </c>
      <c r="H7" s="55">
        <v>0</v>
      </c>
      <c r="I7" s="319">
        <v>100</v>
      </c>
      <c r="J7" s="55"/>
      <c r="K7" s="55"/>
      <c r="L7" s="55"/>
      <c r="M7" s="55"/>
      <c r="N7" s="55"/>
      <c r="O7" s="55"/>
      <c r="R7" s="51"/>
      <c r="S7" s="51"/>
    </row>
    <row r="8" spans="1:19" ht="12">
      <c r="A8" s="46"/>
      <c r="B8" s="46" t="s">
        <v>50</v>
      </c>
      <c r="C8" s="54">
        <v>3055.2</v>
      </c>
      <c r="D8" s="55">
        <v>131.28999999999985</v>
      </c>
      <c r="E8" s="55">
        <v>178.85000000000002</v>
      </c>
      <c r="F8" s="55">
        <v>666.6300000000001</v>
      </c>
      <c r="G8" s="55">
        <v>1958.9</v>
      </c>
      <c r="H8" s="55">
        <v>86.85</v>
      </c>
      <c r="I8" s="319">
        <v>100</v>
      </c>
      <c r="J8" s="55"/>
      <c r="K8" s="55"/>
      <c r="L8" s="55"/>
      <c r="M8" s="55"/>
      <c r="N8" s="55"/>
      <c r="O8" s="55"/>
      <c r="R8" s="51"/>
      <c r="S8" s="51"/>
    </row>
    <row r="9" spans="1:19" ht="12">
      <c r="A9" s="46"/>
      <c r="B9" s="46" t="s">
        <v>33</v>
      </c>
      <c r="C9" s="54">
        <v>190.46</v>
      </c>
      <c r="D9" s="55">
        <v>14.650000000000006</v>
      </c>
      <c r="E9" s="55">
        <v>17.64</v>
      </c>
      <c r="F9" s="55">
        <v>58.75</v>
      </c>
      <c r="G9" s="55">
        <v>79.69</v>
      </c>
      <c r="H9" s="55">
        <v>19.73</v>
      </c>
      <c r="I9" s="319">
        <v>100</v>
      </c>
      <c r="J9" s="55"/>
      <c r="K9" s="55"/>
      <c r="L9" s="55"/>
      <c r="M9" s="55"/>
      <c r="N9" s="55"/>
      <c r="O9" s="55"/>
      <c r="R9" s="51"/>
      <c r="S9" s="51"/>
    </row>
    <row r="10" spans="1:19" ht="12">
      <c r="A10" s="46"/>
      <c r="B10" s="46" t="s">
        <v>38</v>
      </c>
      <c r="C10" s="54">
        <v>111.24</v>
      </c>
      <c r="D10" s="55">
        <v>5.34</v>
      </c>
      <c r="E10" s="55">
        <v>8.04</v>
      </c>
      <c r="F10" s="55">
        <v>19.12</v>
      </c>
      <c r="G10" s="55">
        <v>77.22</v>
      </c>
      <c r="H10" s="55">
        <v>1.52</v>
      </c>
      <c r="I10" s="319">
        <v>100</v>
      </c>
      <c r="J10" s="55"/>
      <c r="K10" s="55"/>
      <c r="L10" s="55"/>
      <c r="M10" s="55"/>
      <c r="N10" s="55"/>
      <c r="O10" s="55"/>
      <c r="R10" s="51"/>
      <c r="S10" s="51"/>
    </row>
    <row r="11" spans="1:19" ht="12">
      <c r="A11" s="46"/>
      <c r="B11" s="46" t="s">
        <v>49</v>
      </c>
      <c r="C11" s="56">
        <v>237.5</v>
      </c>
      <c r="D11" s="55">
        <v>34.31999999999999</v>
      </c>
      <c r="E11" s="55">
        <v>69.47</v>
      </c>
      <c r="F11" s="55">
        <v>122.97</v>
      </c>
      <c r="G11" s="55">
        <v>10.47</v>
      </c>
      <c r="H11" s="55">
        <v>0</v>
      </c>
      <c r="I11" s="319">
        <v>100</v>
      </c>
      <c r="J11" s="55"/>
      <c r="K11" s="55"/>
      <c r="L11" s="55"/>
      <c r="M11" s="55"/>
      <c r="N11" s="55"/>
      <c r="O11" s="55"/>
      <c r="R11" s="51"/>
      <c r="S11" s="51"/>
    </row>
    <row r="12" spans="1:19" ht="12">
      <c r="A12" s="46"/>
      <c r="B12" s="46" t="s">
        <v>55</v>
      </c>
      <c r="C12" s="54">
        <v>9875.38</v>
      </c>
      <c r="D12" s="55">
        <v>208.4799999999998</v>
      </c>
      <c r="E12" s="55">
        <v>536.71</v>
      </c>
      <c r="F12" s="55">
        <v>1621.74</v>
      </c>
      <c r="G12" s="55">
        <v>7508.45</v>
      </c>
      <c r="H12" s="55">
        <v>0</v>
      </c>
      <c r="I12" s="319">
        <v>100</v>
      </c>
      <c r="J12" s="55"/>
      <c r="K12" s="55"/>
      <c r="L12" s="55"/>
      <c r="M12" s="55"/>
      <c r="N12" s="55"/>
      <c r="O12" s="55"/>
      <c r="R12" s="51"/>
      <c r="S12" s="51"/>
    </row>
    <row r="13" spans="1:19" ht="12">
      <c r="A13" s="46"/>
      <c r="B13" s="46" t="s">
        <v>43</v>
      </c>
      <c r="C13" s="54">
        <v>4208.48</v>
      </c>
      <c r="D13" s="55">
        <v>246.79999999999978</v>
      </c>
      <c r="E13" s="55">
        <v>185.42000000000002</v>
      </c>
      <c r="F13" s="55">
        <v>1386.8200000000002</v>
      </c>
      <c r="G13" s="55">
        <v>2385.37</v>
      </c>
      <c r="H13" s="55">
        <v>0</v>
      </c>
      <c r="I13" s="319">
        <v>100</v>
      </c>
      <c r="J13" s="55"/>
      <c r="K13" s="55"/>
      <c r="L13" s="55"/>
      <c r="M13" s="55"/>
      <c r="N13" s="55"/>
      <c r="O13" s="55"/>
      <c r="R13" s="51"/>
      <c r="S13" s="51"/>
    </row>
    <row r="14" spans="1:19" ht="12">
      <c r="A14" s="46"/>
      <c r="B14" s="46" t="s">
        <v>39</v>
      </c>
      <c r="C14" s="54">
        <v>11.1</v>
      </c>
      <c r="D14" s="55"/>
      <c r="E14" s="55"/>
      <c r="F14" s="55"/>
      <c r="G14" s="55"/>
      <c r="H14" s="55"/>
      <c r="I14" s="319">
        <v>100</v>
      </c>
      <c r="J14" s="55"/>
      <c r="K14" s="55"/>
      <c r="L14" s="55"/>
      <c r="M14" s="55"/>
      <c r="N14" s="55"/>
      <c r="O14" s="55"/>
      <c r="R14" s="51"/>
      <c r="S14" s="51"/>
    </row>
    <row r="15" spans="1:19" ht="12">
      <c r="A15" s="46"/>
      <c r="B15" s="46" t="s">
        <v>34</v>
      </c>
      <c r="C15" s="56">
        <v>1396</v>
      </c>
      <c r="D15" s="55">
        <v>160.80999999999995</v>
      </c>
      <c r="E15" s="55">
        <v>73.68</v>
      </c>
      <c r="F15" s="55">
        <v>226.54000000000002</v>
      </c>
      <c r="G15" s="55">
        <v>934.97</v>
      </c>
      <c r="H15" s="55">
        <v>0</v>
      </c>
      <c r="I15" s="319">
        <v>100</v>
      </c>
      <c r="J15" s="55"/>
      <c r="K15" s="55"/>
      <c r="L15" s="55"/>
      <c r="M15" s="55"/>
      <c r="N15" s="55"/>
      <c r="O15" s="55"/>
      <c r="R15" s="51"/>
      <c r="S15" s="51"/>
    </row>
    <row r="16" spans="1:19" ht="12">
      <c r="A16" s="46"/>
      <c r="B16" s="46" t="s">
        <v>52</v>
      </c>
      <c r="C16" s="56">
        <v>2624.97</v>
      </c>
      <c r="D16" s="55">
        <v>9.800000000000114</v>
      </c>
      <c r="E16" s="55">
        <v>31.2</v>
      </c>
      <c r="F16" s="55">
        <v>561.4999999999999</v>
      </c>
      <c r="G16" s="55">
        <v>2022.47</v>
      </c>
      <c r="H16" s="55">
        <v>0</v>
      </c>
      <c r="I16" s="319">
        <v>100</v>
      </c>
      <c r="J16" s="55"/>
      <c r="K16" s="55"/>
      <c r="L16" s="55"/>
      <c r="M16" s="55"/>
      <c r="N16" s="55"/>
      <c r="O16" s="55"/>
      <c r="R16" s="51"/>
      <c r="S16" s="51"/>
    </row>
    <row r="17" spans="1:19" ht="12">
      <c r="A17" s="46"/>
      <c r="B17" s="46" t="s">
        <v>44</v>
      </c>
      <c r="C17" s="54">
        <v>1890.25</v>
      </c>
      <c r="D17" s="55">
        <v>81.44999999999999</v>
      </c>
      <c r="E17" s="55">
        <v>115.9</v>
      </c>
      <c r="F17" s="55">
        <v>220.73</v>
      </c>
      <c r="G17" s="55">
        <v>1472.18</v>
      </c>
      <c r="H17" s="55">
        <v>0</v>
      </c>
      <c r="I17" s="319">
        <v>100</v>
      </c>
      <c r="J17" s="55"/>
      <c r="K17" s="55"/>
      <c r="L17" s="55"/>
      <c r="M17" s="55"/>
      <c r="N17" s="55"/>
      <c r="O17" s="55"/>
      <c r="R17" s="51"/>
      <c r="S17" s="51"/>
    </row>
    <row r="18" spans="1:19" ht="12">
      <c r="A18" s="46"/>
      <c r="B18" s="46" t="s">
        <v>53</v>
      </c>
      <c r="C18" s="56">
        <v>5917</v>
      </c>
      <c r="D18" s="55">
        <v>434.4300000000002</v>
      </c>
      <c r="E18" s="55">
        <v>886.4499999999999</v>
      </c>
      <c r="F18" s="55">
        <v>1514.35</v>
      </c>
      <c r="G18" s="55">
        <v>2956.17</v>
      </c>
      <c r="H18" s="55">
        <v>125.59</v>
      </c>
      <c r="I18" s="319">
        <v>100</v>
      </c>
      <c r="J18" s="55"/>
      <c r="K18" s="55"/>
      <c r="L18" s="55"/>
      <c r="M18" s="55"/>
      <c r="N18" s="55"/>
      <c r="O18" s="55"/>
      <c r="R18" s="51"/>
      <c r="S18" s="51"/>
    </row>
    <row r="19" spans="1:19" ht="12">
      <c r="A19" s="46"/>
      <c r="B19" s="46" t="s">
        <v>35</v>
      </c>
      <c r="C19" s="54">
        <v>365.75</v>
      </c>
      <c r="D19" s="55">
        <v>12.46</v>
      </c>
      <c r="E19" s="55">
        <v>22.009999999999998</v>
      </c>
      <c r="F19" s="55">
        <v>46.11</v>
      </c>
      <c r="G19" s="55">
        <v>257.21</v>
      </c>
      <c r="H19" s="55">
        <v>27.96</v>
      </c>
      <c r="I19" s="319">
        <v>100</v>
      </c>
      <c r="J19" s="55"/>
      <c r="K19" s="55"/>
      <c r="L19" s="55"/>
      <c r="M19" s="55"/>
      <c r="N19" s="55"/>
      <c r="O19" s="55"/>
      <c r="R19" s="51"/>
      <c r="S19" s="51"/>
    </row>
    <row r="20" spans="1:19" ht="12">
      <c r="A20" s="46"/>
      <c r="B20" s="46" t="s">
        <v>47</v>
      </c>
      <c r="C20" s="54">
        <v>682.75</v>
      </c>
      <c r="D20" s="55">
        <v>40.80999999999999</v>
      </c>
      <c r="E20" s="55">
        <v>25.730000000000004</v>
      </c>
      <c r="F20" s="55">
        <v>141.81</v>
      </c>
      <c r="G20" s="55">
        <v>449.55</v>
      </c>
      <c r="H20" s="55">
        <v>24.85</v>
      </c>
      <c r="I20" s="319">
        <v>100</v>
      </c>
      <c r="J20" s="55"/>
      <c r="K20" s="55"/>
      <c r="L20" s="55"/>
      <c r="M20" s="55"/>
      <c r="N20" s="55"/>
      <c r="O20" s="55"/>
      <c r="R20" s="51"/>
      <c r="S20" s="51"/>
    </row>
    <row r="21" spans="1:19" ht="12">
      <c r="A21" s="46"/>
      <c r="B21" s="46" t="s">
        <v>48</v>
      </c>
      <c r="C21" s="54">
        <v>1708.17</v>
      </c>
      <c r="D21" s="55">
        <v>79.44999999999999</v>
      </c>
      <c r="E21" s="55">
        <v>177.01999999999998</v>
      </c>
      <c r="F21" s="55">
        <v>166.67000000000002</v>
      </c>
      <c r="G21" s="55">
        <v>1285.03</v>
      </c>
      <c r="H21" s="55">
        <v>0</v>
      </c>
      <c r="I21" s="319">
        <v>100</v>
      </c>
      <c r="J21" s="55"/>
      <c r="K21" s="55"/>
      <c r="L21" s="55"/>
      <c r="M21" s="55"/>
      <c r="N21" s="55"/>
      <c r="O21" s="55"/>
      <c r="R21" s="51"/>
      <c r="S21" s="51"/>
    </row>
    <row r="22" spans="1:19" ht="12">
      <c r="A22" s="46"/>
      <c r="B22" s="46" t="s">
        <v>40</v>
      </c>
      <c r="C22" s="54">
        <v>9627</v>
      </c>
      <c r="D22" s="55">
        <v>530.72</v>
      </c>
      <c r="E22" s="55">
        <v>735.8900000000001</v>
      </c>
      <c r="F22" s="55">
        <v>1049.85</v>
      </c>
      <c r="G22" s="55">
        <v>7310.54</v>
      </c>
      <c r="H22" s="55">
        <v>0</v>
      </c>
      <c r="I22" s="319">
        <v>100</v>
      </c>
      <c r="J22" s="55"/>
      <c r="K22" s="55"/>
      <c r="L22" s="55"/>
      <c r="M22" s="55"/>
      <c r="N22" s="55"/>
      <c r="O22" s="55"/>
      <c r="R22" s="51"/>
      <c r="S22" s="51"/>
    </row>
    <row r="23" spans="1:19" ht="12">
      <c r="A23" s="46"/>
      <c r="B23" s="46" t="s">
        <v>46</v>
      </c>
      <c r="C23" s="54">
        <v>50.75</v>
      </c>
      <c r="D23" s="55"/>
      <c r="E23" s="55"/>
      <c r="F23" s="55"/>
      <c r="G23" s="55"/>
      <c r="H23" s="55"/>
      <c r="I23" s="319">
        <v>100</v>
      </c>
      <c r="J23" s="55"/>
      <c r="K23" s="55"/>
      <c r="L23" s="55"/>
      <c r="M23" s="55"/>
      <c r="N23" s="55"/>
      <c r="O23" s="55"/>
      <c r="R23" s="51"/>
      <c r="S23" s="51"/>
    </row>
    <row r="24" spans="1:19" ht="12">
      <c r="A24" s="46"/>
      <c r="B24" s="46" t="s">
        <v>57</v>
      </c>
      <c r="C24" s="54">
        <v>69.06</v>
      </c>
      <c r="D24" s="55"/>
      <c r="E24" s="55"/>
      <c r="F24" s="55"/>
      <c r="G24" s="55"/>
      <c r="H24" s="55"/>
      <c r="I24" s="319">
        <v>100</v>
      </c>
      <c r="J24" s="55"/>
      <c r="K24" s="55"/>
      <c r="L24" s="55"/>
      <c r="M24" s="55"/>
      <c r="N24" s="55"/>
      <c r="O24" s="55"/>
      <c r="R24" s="51"/>
      <c r="S24" s="51"/>
    </row>
    <row r="25" spans="1:19" ht="12">
      <c r="A25" s="46"/>
      <c r="B25" s="46" t="s">
        <v>32</v>
      </c>
      <c r="C25" s="56">
        <v>119.22</v>
      </c>
      <c r="D25" s="55">
        <v>1.770000000000004</v>
      </c>
      <c r="E25" s="55">
        <v>3.0300000000000002</v>
      </c>
      <c r="F25" s="55">
        <v>47.08</v>
      </c>
      <c r="G25" s="55">
        <v>67.33</v>
      </c>
      <c r="H25" s="55">
        <v>0</v>
      </c>
      <c r="I25" s="319">
        <v>100</v>
      </c>
      <c r="J25" s="55"/>
      <c r="K25" s="55"/>
      <c r="L25" s="55"/>
      <c r="M25" s="55"/>
      <c r="N25" s="55"/>
      <c r="O25" s="55"/>
      <c r="R25" s="51"/>
      <c r="S25" s="51"/>
    </row>
    <row r="26" spans="1:19" ht="12">
      <c r="A26" s="46"/>
      <c r="B26" s="46" t="s">
        <v>37</v>
      </c>
      <c r="C26" s="54">
        <v>122.39</v>
      </c>
      <c r="D26" s="55">
        <v>3.950000000000001</v>
      </c>
      <c r="E26" s="55">
        <v>7.01</v>
      </c>
      <c r="F26" s="55">
        <v>16.77</v>
      </c>
      <c r="G26" s="55">
        <v>94.65</v>
      </c>
      <c r="H26" s="55">
        <v>0</v>
      </c>
      <c r="I26" s="319">
        <v>100</v>
      </c>
      <c r="J26" s="55"/>
      <c r="K26" s="55"/>
      <c r="L26" s="55"/>
      <c r="M26" s="55"/>
      <c r="N26" s="55"/>
      <c r="O26" s="55"/>
      <c r="R26" s="51"/>
      <c r="S26" s="51"/>
    </row>
    <row r="27" spans="1:19" ht="12">
      <c r="A27" s="46"/>
      <c r="B27" s="46" t="s">
        <v>36</v>
      </c>
      <c r="C27" s="57">
        <v>7392</v>
      </c>
      <c r="D27" s="55">
        <v>216</v>
      </c>
      <c r="E27" s="55">
        <v>194</v>
      </c>
      <c r="F27" s="55">
        <v>1830</v>
      </c>
      <c r="G27" s="55">
        <v>5149</v>
      </c>
      <c r="H27" s="55">
        <v>3</v>
      </c>
      <c r="I27" s="319">
        <v>100</v>
      </c>
      <c r="J27" s="55"/>
      <c r="K27" s="55"/>
      <c r="L27" s="55"/>
      <c r="M27" s="55"/>
      <c r="N27" s="55"/>
      <c r="O27" s="55"/>
      <c r="R27" s="51"/>
      <c r="S27" s="51"/>
    </row>
    <row r="28" spans="1:19" ht="12">
      <c r="A28" s="46"/>
      <c r="B28" s="46" t="s">
        <v>42</v>
      </c>
      <c r="C28" s="54">
        <v>954.99</v>
      </c>
      <c r="D28" s="55">
        <v>31.63000000000001</v>
      </c>
      <c r="E28" s="55">
        <v>35.45</v>
      </c>
      <c r="F28" s="55">
        <v>152.07</v>
      </c>
      <c r="G28" s="55">
        <v>594.59</v>
      </c>
      <c r="H28" s="55">
        <v>141.25</v>
      </c>
      <c r="I28" s="319">
        <v>100</v>
      </c>
      <c r="J28" s="55"/>
      <c r="K28" s="55"/>
      <c r="L28" s="55"/>
      <c r="M28" s="55"/>
      <c r="N28" s="55"/>
      <c r="O28" s="55"/>
      <c r="R28" s="51"/>
      <c r="S28" s="51"/>
    </row>
    <row r="29" spans="1:19" ht="12">
      <c r="A29" s="46"/>
      <c r="B29" s="46" t="s">
        <v>45</v>
      </c>
      <c r="C29" s="54">
        <v>1130.41</v>
      </c>
      <c r="D29" s="55">
        <v>152.82999999999998</v>
      </c>
      <c r="E29" s="55">
        <v>92.00999999999999</v>
      </c>
      <c r="F29" s="55">
        <v>328.94</v>
      </c>
      <c r="G29" s="55">
        <v>556.63</v>
      </c>
      <c r="H29" s="55">
        <v>0</v>
      </c>
      <c r="I29" s="319">
        <v>100</v>
      </c>
      <c r="J29" s="55"/>
      <c r="K29" s="55"/>
      <c r="L29" s="55"/>
      <c r="M29" s="55"/>
      <c r="N29" s="55"/>
      <c r="O29" s="55"/>
      <c r="R29" s="51"/>
      <c r="S29" s="51"/>
    </row>
    <row r="30" spans="1:19" ht="12">
      <c r="A30" s="46"/>
      <c r="B30" s="46" t="s">
        <v>41</v>
      </c>
      <c r="C30" s="54">
        <v>308.39</v>
      </c>
      <c r="D30" s="55">
        <v>16.82999999999999</v>
      </c>
      <c r="E30" s="55">
        <v>20.240000000000002</v>
      </c>
      <c r="F30" s="55">
        <v>61.7</v>
      </c>
      <c r="G30" s="55">
        <v>201.88</v>
      </c>
      <c r="H30" s="55">
        <v>0.93</v>
      </c>
      <c r="I30" s="319">
        <v>100</v>
      </c>
      <c r="J30" s="55"/>
      <c r="K30" s="55"/>
      <c r="L30" s="55"/>
      <c r="M30" s="55"/>
      <c r="N30" s="55"/>
      <c r="O30" s="55"/>
      <c r="R30" s="51"/>
      <c r="S30" s="51"/>
    </row>
    <row r="31" spans="1:19" ht="12">
      <c r="A31" s="46"/>
      <c r="B31" s="46" t="s">
        <v>54</v>
      </c>
      <c r="C31" s="54">
        <v>2105.43</v>
      </c>
      <c r="D31" s="55">
        <v>103.56999999999994</v>
      </c>
      <c r="E31" s="55">
        <v>182.55</v>
      </c>
      <c r="F31" s="55">
        <v>475.44</v>
      </c>
      <c r="G31" s="55">
        <v>1333.85</v>
      </c>
      <c r="H31" s="55">
        <v>10.02</v>
      </c>
      <c r="I31" s="319">
        <v>100</v>
      </c>
      <c r="J31" s="55"/>
      <c r="K31" s="55"/>
      <c r="L31" s="55"/>
      <c r="M31" s="55"/>
      <c r="N31" s="55"/>
      <c r="O31" s="55"/>
      <c r="R31" s="51"/>
      <c r="S31" s="51"/>
    </row>
    <row r="32" spans="1:19" ht="12">
      <c r="A32" s="46"/>
      <c r="B32" s="46" t="s">
        <v>56</v>
      </c>
      <c r="C32" s="54">
        <v>200.16</v>
      </c>
      <c r="D32" s="55">
        <v>28.320000000000007</v>
      </c>
      <c r="E32" s="55">
        <v>50.489999999999995</v>
      </c>
      <c r="F32" s="55">
        <v>96.22</v>
      </c>
      <c r="G32" s="55">
        <v>24.84</v>
      </c>
      <c r="H32" s="55">
        <v>0</v>
      </c>
      <c r="I32" s="319">
        <v>100</v>
      </c>
      <c r="J32" s="55"/>
      <c r="K32" s="55"/>
      <c r="L32" s="55"/>
      <c r="M32" s="55"/>
      <c r="N32" s="55"/>
      <c r="O32" s="55"/>
      <c r="R32" s="51"/>
      <c r="S32" s="51"/>
    </row>
    <row r="33" spans="1:19" ht="12">
      <c r="A33" s="46"/>
      <c r="B33" s="46" t="s">
        <v>31</v>
      </c>
      <c r="C33" s="54">
        <v>211.49</v>
      </c>
      <c r="D33" s="55">
        <v>32.19</v>
      </c>
      <c r="E33" s="55">
        <v>9.780000000000001</v>
      </c>
      <c r="F33" s="55">
        <v>40.019999999999996</v>
      </c>
      <c r="G33" s="55">
        <v>128.7</v>
      </c>
      <c r="H33" s="55">
        <v>0</v>
      </c>
      <c r="I33" s="319">
        <v>100</v>
      </c>
      <c r="J33" s="55"/>
      <c r="K33" s="55"/>
      <c r="L33" s="55"/>
      <c r="M33" s="55"/>
      <c r="N33" s="55"/>
      <c r="O33" s="55"/>
      <c r="R33" s="51"/>
      <c r="S33" s="51"/>
    </row>
    <row r="34" spans="1:15" ht="12">
      <c r="A34" s="46"/>
      <c r="B34" s="46" t="s">
        <v>60</v>
      </c>
      <c r="C34" s="54"/>
      <c r="D34" s="55"/>
      <c r="E34" s="55"/>
      <c r="F34" s="55"/>
      <c r="G34" s="55"/>
      <c r="H34" s="55"/>
      <c r="I34" s="319">
        <v>100</v>
      </c>
      <c r="J34" s="55"/>
      <c r="K34" s="55"/>
      <c r="L34" s="55"/>
      <c r="M34" s="55"/>
      <c r="N34" s="55"/>
      <c r="O34" s="55"/>
    </row>
    <row r="35" spans="1:15" ht="12">
      <c r="A35" s="46"/>
      <c r="B35" s="46" t="s">
        <v>59</v>
      </c>
      <c r="C35" s="57">
        <v>2636.7</v>
      </c>
      <c r="D35" s="55">
        <v>142.6</v>
      </c>
      <c r="E35" s="55">
        <v>337.8</v>
      </c>
      <c r="F35" s="55">
        <v>572.6</v>
      </c>
      <c r="G35" s="55">
        <v>1583.7</v>
      </c>
      <c r="H35" s="55">
        <v>0</v>
      </c>
      <c r="I35" s="319">
        <v>100</v>
      </c>
      <c r="J35" s="55"/>
      <c r="K35" s="55"/>
      <c r="L35" s="55"/>
      <c r="M35" s="55"/>
      <c r="N35" s="55"/>
      <c r="O35" s="55"/>
    </row>
    <row r="36" spans="1:19" ht="12">
      <c r="A36" s="46"/>
      <c r="B36" s="46" t="s">
        <v>58</v>
      </c>
      <c r="C36" s="54">
        <v>1906.2</v>
      </c>
      <c r="D36" s="55"/>
      <c r="E36" s="55"/>
      <c r="F36" s="55"/>
      <c r="G36" s="55"/>
      <c r="H36" s="55"/>
      <c r="I36" s="319">
        <v>100</v>
      </c>
      <c r="J36" s="55"/>
      <c r="K36" s="55"/>
      <c r="L36" s="55"/>
      <c r="M36" s="55"/>
      <c r="N36" s="55"/>
      <c r="O36" s="55"/>
      <c r="R36" s="51"/>
      <c r="S36" s="51"/>
    </row>
    <row r="37" spans="1:19" ht="12">
      <c r="A37" s="46"/>
      <c r="B37" s="46" t="s">
        <v>93</v>
      </c>
      <c r="C37" s="54"/>
      <c r="D37" s="55"/>
      <c r="E37" s="55"/>
      <c r="F37" s="55"/>
      <c r="G37" s="55"/>
      <c r="H37" s="55"/>
      <c r="I37" s="319">
        <v>100</v>
      </c>
      <c r="J37" s="55"/>
      <c r="K37" s="55"/>
      <c r="L37" s="55"/>
      <c r="M37" s="55"/>
      <c r="N37" s="55"/>
      <c r="O37" s="55"/>
      <c r="R37" s="51"/>
      <c r="S37" s="51"/>
    </row>
    <row r="38" spans="1:19" ht="12">
      <c r="A38" s="46"/>
      <c r="B38" s="46" t="s">
        <v>92</v>
      </c>
      <c r="C38" s="54">
        <v>7962.7</v>
      </c>
      <c r="D38" s="55">
        <v>12.1</v>
      </c>
      <c r="E38" s="55">
        <v>797.9</v>
      </c>
      <c r="F38" s="55">
        <v>802.7</v>
      </c>
      <c r="G38" s="55">
        <v>6349.9</v>
      </c>
      <c r="H38" s="55">
        <v>0</v>
      </c>
      <c r="I38" s="319">
        <v>100</v>
      </c>
      <c r="J38" s="55"/>
      <c r="K38" s="55"/>
      <c r="L38" s="55"/>
      <c r="M38" s="55"/>
      <c r="N38" s="55"/>
      <c r="O38" s="55"/>
      <c r="R38" s="51"/>
      <c r="S38" s="51"/>
    </row>
    <row r="39" spans="1:19" ht="12">
      <c r="A39" s="46"/>
      <c r="B39" s="46" t="s">
        <v>91</v>
      </c>
      <c r="C39" s="54">
        <v>138.4</v>
      </c>
      <c r="D39" s="55">
        <v>2.8</v>
      </c>
      <c r="E39" s="55">
        <v>23.5</v>
      </c>
      <c r="F39" s="55">
        <v>65.5</v>
      </c>
      <c r="G39" s="55">
        <v>46.3</v>
      </c>
      <c r="H39" s="55">
        <v>0</v>
      </c>
      <c r="I39" s="319">
        <v>100</v>
      </c>
      <c r="J39" s="55"/>
      <c r="K39" s="55"/>
      <c r="L39" s="55"/>
      <c r="M39" s="55"/>
      <c r="N39" s="55"/>
      <c r="O39" s="55"/>
      <c r="R39" s="51"/>
      <c r="S39" s="51"/>
    </row>
    <row r="40" spans="6:19" ht="12">
      <c r="F40" s="92"/>
      <c r="R40" s="51"/>
      <c r="S40" s="51"/>
    </row>
    <row r="41" spans="1:17" ht="12">
      <c r="A41" s="49"/>
      <c r="B41" s="58"/>
      <c r="Q41" s="53"/>
    </row>
    <row r="42" ht="12"/>
    <row r="43" ht="12"/>
    <row r="44" spans="3:7" ht="12">
      <c r="C44" s="59" t="s">
        <v>98</v>
      </c>
      <c r="D44" s="59" t="s">
        <v>101</v>
      </c>
      <c r="E44" s="59" t="s">
        <v>100</v>
      </c>
      <c r="F44" s="59" t="s">
        <v>12</v>
      </c>
      <c r="G44" s="59" t="s">
        <v>13</v>
      </c>
    </row>
    <row r="45" spans="2:7" ht="12">
      <c r="B45" s="180" t="s">
        <v>30</v>
      </c>
      <c r="C45" s="61">
        <v>4.860579067974465</v>
      </c>
      <c r="D45" s="61">
        <v>6.681056453650131</v>
      </c>
      <c r="E45" s="61">
        <v>19.456381217388422</v>
      </c>
      <c r="F45" s="61">
        <v>68.16116215845423</v>
      </c>
      <c r="G45" s="61">
        <v>0.7632047202924679</v>
      </c>
    </row>
    <row r="46" spans="2:7" ht="12">
      <c r="B46" s="180"/>
      <c r="C46" s="61"/>
      <c r="D46" s="61"/>
      <c r="E46" s="61"/>
      <c r="F46" s="61"/>
      <c r="G46" s="61"/>
    </row>
    <row r="47" spans="2:7" ht="12">
      <c r="B47" s="180" t="s">
        <v>44</v>
      </c>
      <c r="C47" s="61">
        <v>4.30895384208438</v>
      </c>
      <c r="D47" s="61">
        <v>6.131464092051316</v>
      </c>
      <c r="E47" s="61">
        <v>11.677291363576247</v>
      </c>
      <c r="F47" s="61">
        <v>77.88281973283956</v>
      </c>
      <c r="G47" s="61">
        <v>0</v>
      </c>
    </row>
    <row r="48" spans="2:7" ht="12">
      <c r="B48" s="180" t="s">
        <v>37</v>
      </c>
      <c r="C48" s="61">
        <v>3.2273878584851716</v>
      </c>
      <c r="D48" s="61">
        <v>5.727592123539504</v>
      </c>
      <c r="E48" s="61">
        <v>13.702099844758559</v>
      </c>
      <c r="F48" s="61">
        <v>77.33474957104339</v>
      </c>
      <c r="G48" s="61">
        <v>0</v>
      </c>
    </row>
    <row r="49" spans="1:7" s="51" customFormat="1" ht="12">
      <c r="A49" s="50"/>
      <c r="B49" s="180" t="s">
        <v>52</v>
      </c>
      <c r="C49" s="61">
        <v>0.37333760004876687</v>
      </c>
      <c r="D49" s="61">
        <v>1.1885850124001418</v>
      </c>
      <c r="E49" s="61">
        <v>21.390720655855112</v>
      </c>
      <c r="F49" s="61">
        <v>77.047356731696</v>
      </c>
      <c r="G49" s="61">
        <v>0</v>
      </c>
    </row>
    <row r="50" spans="1:7" s="51" customFormat="1" ht="12">
      <c r="A50" s="50"/>
      <c r="B50" s="180" t="s">
        <v>51</v>
      </c>
      <c r="C50" s="61">
        <v>6.906629191410913</v>
      </c>
      <c r="D50" s="61">
        <v>5.995134261148134</v>
      </c>
      <c r="E50" s="61">
        <v>10.965743385164032</v>
      </c>
      <c r="F50" s="61">
        <v>76.13219094247245</v>
      </c>
      <c r="G50" s="61">
        <v>0</v>
      </c>
    </row>
    <row r="51" spans="1:7" s="51" customFormat="1" ht="12">
      <c r="A51" s="50"/>
      <c r="B51" s="180" t="s">
        <v>55</v>
      </c>
      <c r="C51" s="61">
        <v>2.1111086358195816</v>
      </c>
      <c r="D51" s="61">
        <v>5.4348288369662745</v>
      </c>
      <c r="E51" s="61">
        <v>16.42205160712803</v>
      </c>
      <c r="F51" s="61">
        <v>76.03201092008611</v>
      </c>
      <c r="G51" s="61">
        <v>0</v>
      </c>
    </row>
    <row r="52" spans="1:7" s="51" customFormat="1" ht="12">
      <c r="A52" s="50"/>
      <c r="B52" s="180" t="s">
        <v>40</v>
      </c>
      <c r="C52" s="61">
        <v>5.512828503168174</v>
      </c>
      <c r="D52" s="61">
        <v>7.644022021398151</v>
      </c>
      <c r="E52" s="61">
        <v>10.905266438142723</v>
      </c>
      <c r="F52" s="61">
        <v>75.93788303729096</v>
      </c>
      <c r="G52" s="61">
        <v>0</v>
      </c>
    </row>
    <row r="53" spans="1:7" s="51" customFormat="1" ht="12">
      <c r="A53" s="50"/>
      <c r="B53" s="180" t="s">
        <v>48</v>
      </c>
      <c r="C53" s="61">
        <v>4.651176405158736</v>
      </c>
      <c r="D53" s="61">
        <v>10.36313715847954</v>
      </c>
      <c r="E53" s="61">
        <v>9.75722556888366</v>
      </c>
      <c r="F53" s="61">
        <v>75.22846086747805</v>
      </c>
      <c r="G53" s="61">
        <v>0</v>
      </c>
    </row>
    <row r="54" spans="1:7" s="51" customFormat="1" ht="12">
      <c r="A54" s="50"/>
      <c r="B54" s="180" t="s">
        <v>35</v>
      </c>
      <c r="C54" s="61">
        <v>3.4066985645933014</v>
      </c>
      <c r="D54" s="61">
        <v>6.017771701982228</v>
      </c>
      <c r="E54" s="61">
        <v>12.606971975393028</v>
      </c>
      <c r="F54" s="61">
        <v>70.323991797676</v>
      </c>
      <c r="G54" s="61">
        <v>7.644565960355434</v>
      </c>
    </row>
    <row r="55" spans="1:7" s="51" customFormat="1" ht="12">
      <c r="A55" s="50"/>
      <c r="B55" s="180" t="s">
        <v>36</v>
      </c>
      <c r="C55" s="61">
        <v>2.922077922077922</v>
      </c>
      <c r="D55" s="61">
        <v>2.6244588744588744</v>
      </c>
      <c r="E55" s="61">
        <v>24.756493506493506</v>
      </c>
      <c r="F55" s="61">
        <v>69.65638528138528</v>
      </c>
      <c r="G55" s="61">
        <v>0.040584415584415584</v>
      </c>
    </row>
    <row r="56" spans="1:7" s="51" customFormat="1" ht="12">
      <c r="A56" s="50"/>
      <c r="B56" s="180" t="s">
        <v>38</v>
      </c>
      <c r="C56" s="61">
        <v>4.800431499460625</v>
      </c>
      <c r="D56" s="61">
        <v>7.227615965480043</v>
      </c>
      <c r="E56" s="61">
        <v>17.188061848256027</v>
      </c>
      <c r="F56" s="61">
        <v>69.41747572815534</v>
      </c>
      <c r="G56" s="61">
        <v>1.3664149586479684</v>
      </c>
    </row>
    <row r="57" spans="1:7" s="51" customFormat="1" ht="12">
      <c r="A57" s="50"/>
      <c r="B57" s="180" t="s">
        <v>34</v>
      </c>
      <c r="C57" s="61">
        <v>11.51934097421203</v>
      </c>
      <c r="D57" s="61">
        <v>5.277936962750717</v>
      </c>
      <c r="E57" s="61">
        <v>16.22779369627507</v>
      </c>
      <c r="F57" s="61">
        <v>66.97492836676217</v>
      </c>
      <c r="G57" s="61">
        <v>0</v>
      </c>
    </row>
    <row r="58" spans="1:7" s="51" customFormat="1" ht="12">
      <c r="A58" s="50"/>
      <c r="B58" s="180" t="s">
        <v>47</v>
      </c>
      <c r="C58" s="61">
        <v>5.97729769315269</v>
      </c>
      <c r="D58" s="61">
        <v>3.768582936653241</v>
      </c>
      <c r="E58" s="61">
        <v>20.770413767850606</v>
      </c>
      <c r="F58" s="61">
        <v>65.84401318198462</v>
      </c>
      <c r="G58" s="61">
        <v>3.639692420358843</v>
      </c>
    </row>
    <row r="59" spans="1:7" s="51" customFormat="1" ht="12">
      <c r="A59" s="50"/>
      <c r="B59" s="180" t="s">
        <v>41</v>
      </c>
      <c r="C59" s="61">
        <v>5.4573754012776</v>
      </c>
      <c r="D59" s="61">
        <v>6.5631181296410395</v>
      </c>
      <c r="E59" s="61">
        <v>20.00713382405396</v>
      </c>
      <c r="F59" s="61">
        <v>65.4625636369532</v>
      </c>
      <c r="G59" s="61">
        <v>0.30156619864457346</v>
      </c>
    </row>
    <row r="60" spans="1:7" s="51" customFormat="1" ht="12">
      <c r="A60" s="50"/>
      <c r="B60" s="180" t="s">
        <v>50</v>
      </c>
      <c r="C60" s="61">
        <v>4.297263681592035</v>
      </c>
      <c r="D60" s="61">
        <v>5.853953914637341</v>
      </c>
      <c r="E60" s="61">
        <v>21.819520816967795</v>
      </c>
      <c r="F60" s="61">
        <v>64.11691542288558</v>
      </c>
      <c r="G60" s="61">
        <v>2.842694422623724</v>
      </c>
    </row>
    <row r="61" spans="1:7" s="51" customFormat="1" ht="12">
      <c r="A61" s="50"/>
      <c r="B61" s="180" t="s">
        <v>54</v>
      </c>
      <c r="C61" s="61">
        <v>4.919185154576497</v>
      </c>
      <c r="D61" s="61">
        <v>8.670437867798979</v>
      </c>
      <c r="E61" s="61">
        <v>22.581610407375216</v>
      </c>
      <c r="F61" s="61">
        <v>63.35285428629781</v>
      </c>
      <c r="G61" s="61">
        <v>0.4759122839514969</v>
      </c>
    </row>
    <row r="62" spans="1:7" s="51" customFormat="1" ht="12">
      <c r="A62" s="50"/>
      <c r="B62" s="180" t="s">
        <v>42</v>
      </c>
      <c r="C62" s="61">
        <v>3.312076566246768</v>
      </c>
      <c r="D62" s="61">
        <v>3.712080754772302</v>
      </c>
      <c r="E62" s="61">
        <v>15.923726950020416</v>
      </c>
      <c r="F62" s="61">
        <v>62.261384935967925</v>
      </c>
      <c r="G62" s="61">
        <v>14.790730792992596</v>
      </c>
    </row>
    <row r="63" spans="1:7" s="51" customFormat="1" ht="12">
      <c r="A63" s="50"/>
      <c r="B63" s="180" t="s">
        <v>31</v>
      </c>
      <c r="C63" s="61">
        <v>15.220577805097166</v>
      </c>
      <c r="D63" s="61">
        <v>4.624332119721973</v>
      </c>
      <c r="E63" s="61">
        <v>18.922880514445126</v>
      </c>
      <c r="F63" s="61">
        <v>60.85394108468485</v>
      </c>
      <c r="G63" s="61">
        <v>0</v>
      </c>
    </row>
    <row r="64" spans="1:7" s="51" customFormat="1" ht="12">
      <c r="A64" s="50"/>
      <c r="B64" s="180" t="s">
        <v>57</v>
      </c>
      <c r="C64" s="61">
        <v>3.0263538951636257</v>
      </c>
      <c r="D64" s="61">
        <v>7.703446278598321</v>
      </c>
      <c r="E64" s="61">
        <v>30.509701708659136</v>
      </c>
      <c r="F64" s="61">
        <v>58.760498117578905</v>
      </c>
      <c r="G64" s="61">
        <v>0</v>
      </c>
    </row>
    <row r="65" spans="1:7" s="51" customFormat="1" ht="12">
      <c r="A65" s="50"/>
      <c r="B65" s="180" t="s">
        <v>43</v>
      </c>
      <c r="C65" s="61">
        <v>5.864350074136026</v>
      </c>
      <c r="D65" s="61">
        <v>4.405866250997986</v>
      </c>
      <c r="E65" s="61">
        <v>32.952990153214465</v>
      </c>
      <c r="F65" s="61">
        <v>56.68008402083413</v>
      </c>
      <c r="G65" s="61">
        <v>0</v>
      </c>
    </row>
    <row r="66" spans="1:7" s="51" customFormat="1" ht="12">
      <c r="A66" s="50"/>
      <c r="B66" s="180" t="s">
        <v>32</v>
      </c>
      <c r="C66" s="61">
        <v>1.4846502264720718</v>
      </c>
      <c r="D66" s="61">
        <v>2.541519879214897</v>
      </c>
      <c r="E66" s="61">
        <v>39.49001845327965</v>
      </c>
      <c r="F66" s="61">
        <v>56.475423586646535</v>
      </c>
      <c r="G66" s="61">
        <v>0</v>
      </c>
    </row>
    <row r="67" spans="1:7" s="51" customFormat="1" ht="12">
      <c r="A67" s="50"/>
      <c r="B67" s="180" t="s">
        <v>53</v>
      </c>
      <c r="C67" s="61">
        <v>7.342065235761369</v>
      </c>
      <c r="D67" s="61">
        <v>14.981409498056447</v>
      </c>
      <c r="E67" s="61">
        <v>25.593206016562448</v>
      </c>
      <c r="F67" s="61">
        <v>49.96062193679229</v>
      </c>
      <c r="G67" s="61">
        <v>2.1225283082643234</v>
      </c>
    </row>
    <row r="68" spans="1:7" s="51" customFormat="1" ht="12">
      <c r="A68" s="50"/>
      <c r="B68" s="180" t="s">
        <v>45</v>
      </c>
      <c r="C68" s="61">
        <v>13.51987332029971</v>
      </c>
      <c r="D68" s="61">
        <v>8.139524597270016</v>
      </c>
      <c r="E68" s="61">
        <v>29.099176405021183</v>
      </c>
      <c r="F68" s="61">
        <v>49.241425677409076</v>
      </c>
      <c r="G68" s="61">
        <v>0</v>
      </c>
    </row>
    <row r="69" spans="1:7" s="51" customFormat="1" ht="12">
      <c r="A69" s="50"/>
      <c r="B69" s="180" t="s">
        <v>46</v>
      </c>
      <c r="C69" s="61">
        <v>6.581280788177342</v>
      </c>
      <c r="D69" s="61">
        <v>6.147783251231527</v>
      </c>
      <c r="E69" s="61">
        <v>38.935960591133004</v>
      </c>
      <c r="F69" s="61">
        <v>48.31527093596059</v>
      </c>
      <c r="G69" s="61">
        <v>0</v>
      </c>
    </row>
    <row r="70" spans="1:7" s="51" customFormat="1" ht="12">
      <c r="A70" s="50"/>
      <c r="B70" s="180" t="s">
        <v>33</v>
      </c>
      <c r="C70" s="61">
        <v>7.691903811824008</v>
      </c>
      <c r="D70" s="61">
        <v>9.261787251916413</v>
      </c>
      <c r="E70" s="61">
        <v>30.846371941615036</v>
      </c>
      <c r="F70" s="61">
        <v>41.84080646854982</v>
      </c>
      <c r="G70" s="61">
        <v>10.359130526094717</v>
      </c>
    </row>
    <row r="71" spans="1:7" s="51" customFormat="1" ht="12">
      <c r="A71" s="50"/>
      <c r="B71" s="180" t="s">
        <v>39</v>
      </c>
      <c r="C71" s="61">
        <v>10.270270270270277</v>
      </c>
      <c r="D71" s="61">
        <v>10.99099099099099</v>
      </c>
      <c r="E71" s="61">
        <v>43.153153153153156</v>
      </c>
      <c r="F71" s="61">
        <v>35.58558558558559</v>
      </c>
      <c r="G71" s="61">
        <v>0</v>
      </c>
    </row>
    <row r="72" spans="1:7" s="51" customFormat="1" ht="12">
      <c r="A72" s="50"/>
      <c r="B72" s="180" t="s">
        <v>56</v>
      </c>
      <c r="C72" s="61">
        <v>14.14868105515588</v>
      </c>
      <c r="D72" s="61">
        <v>25.22482014388489</v>
      </c>
      <c r="E72" s="61">
        <v>48.07154276578737</v>
      </c>
      <c r="F72" s="61">
        <v>12.410071942446043</v>
      </c>
      <c r="G72" s="61">
        <v>0</v>
      </c>
    </row>
    <row r="73" spans="1:7" s="51" customFormat="1" ht="12">
      <c r="A73" s="50"/>
      <c r="B73" s="180" t="s">
        <v>49</v>
      </c>
      <c r="C73" s="61">
        <v>14.450526315789473</v>
      </c>
      <c r="D73" s="61">
        <v>29.25052631578947</v>
      </c>
      <c r="E73" s="61">
        <v>51.77684210526316</v>
      </c>
      <c r="F73" s="61">
        <v>4.40842105263158</v>
      </c>
      <c r="G73" s="61">
        <v>0</v>
      </c>
    </row>
    <row r="74" spans="1:7" s="51" customFormat="1" ht="12">
      <c r="A74" s="50"/>
      <c r="B74" s="180"/>
      <c r="C74" s="61"/>
      <c r="D74" s="61"/>
      <c r="E74" s="61"/>
      <c r="F74" s="61"/>
      <c r="G74" s="61"/>
    </row>
    <row r="75" spans="1:7" s="51" customFormat="1" ht="12">
      <c r="A75" s="50"/>
      <c r="B75" s="180" t="s">
        <v>59</v>
      </c>
      <c r="C75" s="61">
        <v>5.408275495885008</v>
      </c>
      <c r="D75" s="61">
        <v>12.811468881556493</v>
      </c>
      <c r="E75" s="61">
        <v>21.71653961391133</v>
      </c>
      <c r="F75" s="61">
        <v>60.063716008647184</v>
      </c>
      <c r="G75" s="61">
        <v>0</v>
      </c>
    </row>
    <row r="76" spans="1:7" s="51" customFormat="1" ht="12">
      <c r="A76" s="50"/>
      <c r="B76" s="180" t="s">
        <v>247</v>
      </c>
      <c r="C76" s="61">
        <v>4.5482037296014015</v>
      </c>
      <c r="D76" s="61">
        <v>9.843160774853105</v>
      </c>
      <c r="E76" s="61">
        <v>23.571707626563963</v>
      </c>
      <c r="F76" s="61">
        <v>62.03692786898153</v>
      </c>
      <c r="G76" s="61">
        <v>0</v>
      </c>
    </row>
    <row r="77" spans="1:7" s="51" customFormat="1" ht="12">
      <c r="A77" s="50"/>
      <c r="B77" s="180" t="s">
        <v>58</v>
      </c>
      <c r="C77" s="61">
        <v>0.4826356101143636</v>
      </c>
      <c r="D77" s="61">
        <v>3.299758682194943</v>
      </c>
      <c r="E77" s="61">
        <v>39.59185814709894</v>
      </c>
      <c r="F77" s="61">
        <v>56.62050152135137</v>
      </c>
      <c r="G77" s="61">
        <v>0</v>
      </c>
    </row>
    <row r="78" spans="1:7" s="51" customFormat="1" ht="12">
      <c r="A78" s="50"/>
      <c r="B78" s="180"/>
      <c r="C78" s="61"/>
      <c r="D78" s="61"/>
      <c r="E78" s="61"/>
      <c r="F78" s="61"/>
      <c r="G78" s="61"/>
    </row>
    <row r="79" spans="1:7" s="51" customFormat="1" ht="12">
      <c r="A79" s="50"/>
      <c r="B79" s="180" t="s">
        <v>92</v>
      </c>
      <c r="C79" s="61">
        <v>0.1519585065367275</v>
      </c>
      <c r="D79" s="61">
        <v>10.020470443442552</v>
      </c>
      <c r="E79" s="61">
        <v>10.080751503886873</v>
      </c>
      <c r="F79" s="61">
        <v>79.74556369070793</v>
      </c>
      <c r="G79" s="61">
        <v>0</v>
      </c>
    </row>
    <row r="80" spans="1:7" s="51" customFormat="1" ht="12">
      <c r="A80" s="50"/>
      <c r="B80" s="180" t="s">
        <v>91</v>
      </c>
      <c r="C80" s="61">
        <v>2.0231213872832368</v>
      </c>
      <c r="D80" s="61">
        <v>16.979768786127167</v>
      </c>
      <c r="E80" s="61">
        <v>47.32658959537572</v>
      </c>
      <c r="F80" s="61">
        <v>33.45375722543352</v>
      </c>
      <c r="G80" s="61">
        <v>0</v>
      </c>
    </row>
    <row r="81" spans="1:7" s="51" customFormat="1" ht="12">
      <c r="A81" s="50"/>
      <c r="B81" s="180"/>
      <c r="C81" s="61"/>
      <c r="D81" s="61"/>
      <c r="E81" s="61"/>
      <c r="F81" s="61"/>
      <c r="G81" s="61"/>
    </row>
    <row r="82" spans="1:7" s="51" customFormat="1" ht="12">
      <c r="A82" s="50"/>
      <c r="B82" s="180"/>
      <c r="C82" s="61"/>
      <c r="D82" s="61"/>
      <c r="E82" s="61"/>
      <c r="F82" s="61"/>
      <c r="G82" s="61"/>
    </row>
    <row r="83" spans="1:2" s="51" customFormat="1" ht="12">
      <c r="A83" s="50"/>
      <c r="B83" s="62"/>
    </row>
    <row r="84" spans="1:2" s="51" customFormat="1" ht="12">
      <c r="A84" s="50"/>
      <c r="B84" s="62"/>
    </row>
    <row r="85" spans="1:2" s="51" customFormat="1" ht="12">
      <c r="A85" s="50"/>
      <c r="B85" s="62"/>
    </row>
    <row r="86" ht="12"/>
    <row r="87" s="51" customFormat="1" ht="12.75" customHeight="1">
      <c r="A87" s="50"/>
    </row>
    <row r="88" ht="12"/>
    <row r="89" ht="12"/>
    <row r="90" ht="12"/>
    <row r="91" spans="1:2" s="51" customFormat="1" ht="15" customHeight="1">
      <c r="A91" s="50"/>
      <c r="B91" s="63" t="s">
        <v>102</v>
      </c>
    </row>
    <row r="94" spans="3:11" ht="15">
      <c r="C94" s="233"/>
      <c r="D94" s="233"/>
      <c r="E94" s="233"/>
      <c r="F94" s="233"/>
      <c r="G94" s="233"/>
      <c r="H94" s="233"/>
      <c r="I94" s="233"/>
      <c r="J94" s="233"/>
      <c r="K94" s="233"/>
    </row>
    <row r="95" spans="4:11" ht="15">
      <c r="D95" s="55"/>
      <c r="E95" s="55"/>
      <c r="F95" s="55"/>
      <c r="G95" s="55"/>
      <c r="H95" s="55"/>
      <c r="I95" s="55"/>
      <c r="J95" s="55"/>
      <c r="K95" s="55"/>
    </row>
    <row r="96" spans="4:11" ht="15">
      <c r="D96" s="55"/>
      <c r="E96" s="55"/>
      <c r="F96" s="55"/>
      <c r="G96" s="55"/>
      <c r="H96" s="55"/>
      <c r="I96" s="55"/>
      <c r="J96" s="55"/>
      <c r="K96" s="55"/>
    </row>
    <row r="97" spans="4:11" ht="15">
      <c r="D97" s="55"/>
      <c r="E97" s="55"/>
      <c r="F97" s="55"/>
      <c r="G97" s="55"/>
      <c r="H97" s="55"/>
      <c r="I97" s="55"/>
      <c r="J97" s="55"/>
      <c r="K97" s="55"/>
    </row>
    <row r="98" spans="4:11" ht="15">
      <c r="D98" s="55"/>
      <c r="E98" s="55"/>
      <c r="F98" s="55"/>
      <c r="G98" s="55"/>
      <c r="H98" s="55"/>
      <c r="I98" s="55"/>
      <c r="J98" s="55"/>
      <c r="K98" s="55"/>
    </row>
    <row r="99" spans="4:11" ht="15">
      <c r="D99" s="55"/>
      <c r="E99" s="55"/>
      <c r="F99" s="55"/>
      <c r="G99" s="55"/>
      <c r="H99" s="55"/>
      <c r="I99" s="55"/>
      <c r="J99" s="55"/>
      <c r="K99" s="55"/>
    </row>
    <row r="100" spans="4:11" ht="15">
      <c r="D100" s="55"/>
      <c r="E100" s="55"/>
      <c r="F100" s="55"/>
      <c r="G100" s="55"/>
      <c r="H100" s="55"/>
      <c r="I100" s="55"/>
      <c r="J100" s="55"/>
      <c r="K100" s="55"/>
    </row>
    <row r="101" spans="4:11" ht="15">
      <c r="D101" s="55"/>
      <c r="E101" s="55"/>
      <c r="F101" s="55"/>
      <c r="G101" s="55"/>
      <c r="H101" s="55"/>
      <c r="I101" s="55"/>
      <c r="J101" s="55"/>
      <c r="K101" s="55"/>
    </row>
    <row r="102" spans="4:11" ht="15">
      <c r="D102" s="55"/>
      <c r="E102" s="55"/>
      <c r="F102" s="55"/>
      <c r="G102" s="55"/>
      <c r="H102" s="55"/>
      <c r="I102" s="55"/>
      <c r="J102" s="55"/>
      <c r="K102" s="55"/>
    </row>
    <row r="103" spans="4:11" ht="15">
      <c r="D103" s="55"/>
      <c r="E103" s="55"/>
      <c r="F103" s="55"/>
      <c r="G103" s="55"/>
      <c r="H103" s="55"/>
      <c r="I103" s="55"/>
      <c r="J103" s="55"/>
      <c r="K103" s="55"/>
    </row>
    <row r="104" spans="4:11" ht="15">
      <c r="D104" s="55"/>
      <c r="E104" s="55"/>
      <c r="F104" s="55"/>
      <c r="G104" s="55"/>
      <c r="H104" s="55"/>
      <c r="I104" s="55"/>
      <c r="J104" s="55"/>
      <c r="K104" s="55"/>
    </row>
    <row r="105" spans="4:11" ht="15">
      <c r="D105" s="55"/>
      <c r="E105" s="55"/>
      <c r="F105" s="55"/>
      <c r="G105" s="55"/>
      <c r="H105" s="55"/>
      <c r="I105" s="55"/>
      <c r="J105" s="55"/>
      <c r="K105" s="55"/>
    </row>
    <row r="106" spans="4:11" ht="15">
      <c r="D106" s="55"/>
      <c r="E106" s="55"/>
      <c r="F106" s="55"/>
      <c r="G106" s="55"/>
      <c r="H106" s="55"/>
      <c r="I106" s="55"/>
      <c r="J106" s="55"/>
      <c r="K106" s="55"/>
    </row>
    <row r="107" spans="4:11" ht="15">
      <c r="D107" s="55"/>
      <c r="E107" s="55"/>
      <c r="F107" s="55"/>
      <c r="G107" s="55"/>
      <c r="H107" s="55"/>
      <c r="I107" s="55"/>
      <c r="J107" s="55"/>
      <c r="K107" s="55"/>
    </row>
    <row r="108" spans="4:11" ht="15">
      <c r="D108" s="55"/>
      <c r="E108" s="55"/>
      <c r="F108" s="55"/>
      <c r="G108" s="55"/>
      <c r="H108" s="55"/>
      <c r="I108" s="55"/>
      <c r="J108" s="55"/>
      <c r="K108" s="55"/>
    </row>
    <row r="109" spans="4:11" ht="15">
      <c r="D109" s="55"/>
      <c r="E109" s="55"/>
      <c r="F109" s="55"/>
      <c r="G109" s="55"/>
      <c r="H109" s="55"/>
      <c r="I109" s="55"/>
      <c r="J109" s="55"/>
      <c r="K109" s="55"/>
    </row>
    <row r="110" spans="4:11" ht="15">
      <c r="D110" s="55"/>
      <c r="E110" s="55"/>
      <c r="F110" s="55"/>
      <c r="G110" s="55"/>
      <c r="H110" s="55"/>
      <c r="I110" s="55"/>
      <c r="J110" s="55"/>
      <c r="K110" s="55"/>
    </row>
    <row r="111" spans="4:11" ht="15">
      <c r="D111" s="55"/>
      <c r="E111" s="55"/>
      <c r="F111" s="55"/>
      <c r="G111" s="55"/>
      <c r="H111" s="55"/>
      <c r="I111" s="55"/>
      <c r="J111" s="55"/>
      <c r="K111" s="55"/>
    </row>
    <row r="112" spans="4:11" ht="15">
      <c r="D112" s="55"/>
      <c r="E112" s="55"/>
      <c r="F112" s="55"/>
      <c r="G112" s="55"/>
      <c r="H112" s="55"/>
      <c r="I112" s="55"/>
      <c r="J112" s="55"/>
      <c r="K112" s="55"/>
    </row>
    <row r="113" spans="4:11" ht="15">
      <c r="D113" s="55"/>
      <c r="E113" s="55"/>
      <c r="F113" s="55"/>
      <c r="G113" s="55"/>
      <c r="H113" s="55"/>
      <c r="I113" s="55"/>
      <c r="J113" s="55"/>
      <c r="K113" s="55"/>
    </row>
    <row r="114" spans="4:11" ht="15">
      <c r="D114" s="55"/>
      <c r="E114" s="55"/>
      <c r="F114" s="55"/>
      <c r="G114" s="55"/>
      <c r="H114" s="55"/>
      <c r="I114" s="55"/>
      <c r="J114" s="55"/>
      <c r="K114" s="55"/>
    </row>
    <row r="115" spans="4:11" ht="15">
      <c r="D115" s="55"/>
      <c r="E115" s="55"/>
      <c r="F115" s="55"/>
      <c r="G115" s="55"/>
      <c r="H115" s="55"/>
      <c r="I115" s="55"/>
      <c r="J115" s="55"/>
      <c r="K115" s="55"/>
    </row>
    <row r="116" spans="4:11" ht="15">
      <c r="D116" s="55"/>
      <c r="E116" s="55"/>
      <c r="F116" s="55"/>
      <c r="G116" s="55"/>
      <c r="H116" s="55"/>
      <c r="I116" s="55"/>
      <c r="J116" s="55"/>
      <c r="K116" s="55"/>
    </row>
    <row r="117" spans="4:11" ht="15">
      <c r="D117" s="55"/>
      <c r="E117" s="55"/>
      <c r="F117" s="55"/>
      <c r="G117" s="55"/>
      <c r="H117" s="55"/>
      <c r="I117" s="55"/>
      <c r="J117" s="55"/>
      <c r="K117" s="55"/>
    </row>
    <row r="118" spans="4:11" ht="15">
      <c r="D118" s="55"/>
      <c r="E118" s="55"/>
      <c r="F118" s="55"/>
      <c r="G118" s="55"/>
      <c r="H118" s="55"/>
      <c r="I118" s="55"/>
      <c r="J118" s="55"/>
      <c r="K118" s="55"/>
    </row>
    <row r="119" spans="4:11" ht="15">
      <c r="D119" s="55"/>
      <c r="E119" s="55"/>
      <c r="F119" s="55"/>
      <c r="G119" s="55"/>
      <c r="H119" s="55"/>
      <c r="I119" s="55"/>
      <c r="J119" s="55"/>
      <c r="K119" s="55"/>
    </row>
    <row r="120" spans="4:11" ht="15">
      <c r="D120" s="55"/>
      <c r="E120" s="55"/>
      <c r="F120" s="55"/>
      <c r="G120" s="55"/>
      <c r="H120" s="55"/>
      <c r="I120" s="55"/>
      <c r="J120" s="55"/>
      <c r="K120" s="55"/>
    </row>
    <row r="121" spans="4:11" ht="15">
      <c r="D121" s="55"/>
      <c r="E121" s="55"/>
      <c r="F121" s="55"/>
      <c r="G121" s="55"/>
      <c r="H121" s="55"/>
      <c r="I121" s="55"/>
      <c r="J121" s="55"/>
      <c r="K121" s="55"/>
    </row>
    <row r="122" spans="4:11" ht="15">
      <c r="D122" s="55"/>
      <c r="E122" s="55"/>
      <c r="F122" s="55"/>
      <c r="G122" s="55"/>
      <c r="H122" s="55"/>
      <c r="I122" s="55"/>
      <c r="J122" s="55"/>
      <c r="K122" s="55"/>
    </row>
    <row r="123" spans="4:10" ht="15">
      <c r="D123" s="231"/>
      <c r="E123" s="231"/>
      <c r="F123" s="231"/>
      <c r="G123" s="231"/>
      <c r="H123" s="231"/>
      <c r="I123" s="231"/>
      <c r="J123" s="23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1:R76"/>
  <sheetViews>
    <sheetView showGridLines="0" workbookViewId="0" topLeftCell="A1">
      <selection activeCell="X34" sqref="X34"/>
    </sheetView>
  </sheetViews>
  <sheetFormatPr defaultColWidth="9.00390625" defaultRowHeight="15"/>
  <cols>
    <col min="1" max="2" width="9.00390625" style="53" customWidth="1"/>
    <col min="3" max="3" width="16.28125" style="53" customWidth="1"/>
    <col min="4" max="26" width="9.00390625" style="53" customWidth="1"/>
    <col min="27" max="27" width="10.28125" style="53" customWidth="1"/>
    <col min="28" max="16384" width="9.00390625" style="53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spans="1:18" ht="12">
      <c r="A41" s="94"/>
      <c r="B41" s="95"/>
      <c r="C41" s="95"/>
      <c r="D41" s="95"/>
      <c r="E41" s="95"/>
      <c r="F41" s="95"/>
      <c r="G41" s="96"/>
      <c r="H41" s="95"/>
      <c r="I41" s="95"/>
      <c r="J41" s="95"/>
      <c r="K41" s="96"/>
      <c r="L41" s="95"/>
      <c r="M41" s="95"/>
      <c r="N41" s="96"/>
      <c r="O41" s="95"/>
      <c r="P41" s="96"/>
      <c r="Q41" s="95"/>
      <c r="R41" s="95"/>
    </row>
    <row r="44" spans="2:7" ht="15">
      <c r="B44" s="51"/>
      <c r="C44" s="59" t="s">
        <v>98</v>
      </c>
      <c r="D44" s="59" t="s">
        <v>101</v>
      </c>
      <c r="E44" s="59" t="s">
        <v>100</v>
      </c>
      <c r="F44" s="59" t="s">
        <v>12</v>
      </c>
      <c r="G44" s="59" t="s">
        <v>13</v>
      </c>
    </row>
    <row r="45" spans="2:7" ht="15">
      <c r="B45" s="60" t="s">
        <v>30</v>
      </c>
      <c r="C45" s="61">
        <v>3.303721563385408</v>
      </c>
      <c r="D45" s="61">
        <v>24.681788668116525</v>
      </c>
      <c r="E45" s="61">
        <v>14.862480729969791</v>
      </c>
      <c r="F45" s="61">
        <v>56.149041140069166</v>
      </c>
      <c r="G45" s="61">
        <v>1.002995359706717</v>
      </c>
    </row>
    <row r="46" spans="1:7" ht="15">
      <c r="A46" s="55"/>
      <c r="B46" s="60"/>
      <c r="C46" s="61"/>
      <c r="D46" s="61"/>
      <c r="E46" s="61"/>
      <c r="F46" s="61"/>
      <c r="G46" s="61"/>
    </row>
    <row r="47" spans="1:11" ht="15">
      <c r="A47" s="55"/>
      <c r="B47" s="60" t="s">
        <v>36</v>
      </c>
      <c r="C47" s="61">
        <v>4.201446855870896</v>
      </c>
      <c r="D47" s="61">
        <v>9.710628825820812</v>
      </c>
      <c r="E47" s="61">
        <v>14.66332776850306</v>
      </c>
      <c r="F47" s="61">
        <v>71.39677239844184</v>
      </c>
      <c r="G47" s="61">
        <v>0.02782415136338342</v>
      </c>
      <c r="I47" s="141"/>
      <c r="K47" s="141"/>
    </row>
    <row r="48" spans="1:7" ht="15">
      <c r="A48" s="55"/>
      <c r="B48" s="60" t="s">
        <v>53</v>
      </c>
      <c r="C48" s="61">
        <v>5.8732525629077355</v>
      </c>
      <c r="D48" s="61">
        <v>11.468468468468469</v>
      </c>
      <c r="E48" s="61">
        <v>8.60950605778192</v>
      </c>
      <c r="F48" s="61">
        <v>71.0323081702392</v>
      </c>
      <c r="G48" s="61">
        <v>3.0164647406026717</v>
      </c>
    </row>
    <row r="49" spans="1:7" ht="15">
      <c r="A49" s="55"/>
      <c r="B49" s="60" t="s">
        <v>57</v>
      </c>
      <c r="C49" s="61">
        <v>2.7164685908319175</v>
      </c>
      <c r="D49" s="61">
        <v>8.65874363327674</v>
      </c>
      <c r="E49" s="61">
        <v>23.938879456706285</v>
      </c>
      <c r="F49" s="61">
        <v>64.68590831918506</v>
      </c>
      <c r="G49" s="61">
        <v>0</v>
      </c>
    </row>
    <row r="50" spans="1:7" ht="15">
      <c r="A50" s="55"/>
      <c r="B50" s="60" t="s">
        <v>45</v>
      </c>
      <c r="C50" s="61">
        <v>4.212253829321665</v>
      </c>
      <c r="D50" s="61">
        <v>25.218818380743986</v>
      </c>
      <c r="E50" s="61">
        <v>10.175054704595185</v>
      </c>
      <c r="F50" s="61">
        <v>60.39387308533916</v>
      </c>
      <c r="G50" s="61">
        <v>0</v>
      </c>
    </row>
    <row r="51" spans="1:7" ht="15">
      <c r="A51" s="55"/>
      <c r="B51" s="60" t="s">
        <v>48</v>
      </c>
      <c r="C51" s="61">
        <v>10.430009149130832</v>
      </c>
      <c r="D51" s="61">
        <v>3.2936870997255263</v>
      </c>
      <c r="E51" s="61">
        <v>23.78774016468435</v>
      </c>
      <c r="F51" s="61">
        <v>60.10978956999086</v>
      </c>
      <c r="G51" s="61">
        <v>2.470265324794145</v>
      </c>
    </row>
    <row r="52" spans="1:7" ht="15">
      <c r="A52" s="55"/>
      <c r="B52" s="60" t="s">
        <v>40</v>
      </c>
      <c r="C52" s="61">
        <v>2.573863636363634</v>
      </c>
      <c r="D52" s="61">
        <v>21.107954545454547</v>
      </c>
      <c r="E52" s="61">
        <v>15.945075757575758</v>
      </c>
      <c r="F52" s="61">
        <v>59.3939393939394</v>
      </c>
      <c r="G52" s="61">
        <v>0.9791666666666667</v>
      </c>
    </row>
    <row r="53" spans="1:7" ht="15">
      <c r="A53" s="55"/>
      <c r="B53" s="60" t="s">
        <v>43</v>
      </c>
      <c r="C53" s="61">
        <v>11.800054102098393</v>
      </c>
      <c r="D53" s="61">
        <v>15.82679599644472</v>
      </c>
      <c r="E53" s="61">
        <v>13.05792788963172</v>
      </c>
      <c r="F53" s="61">
        <v>58.23704447965375</v>
      </c>
      <c r="G53" s="61">
        <v>0</v>
      </c>
    </row>
    <row r="54" spans="1:7" ht="15">
      <c r="A54" s="55"/>
      <c r="B54" s="60" t="s">
        <v>44</v>
      </c>
      <c r="C54" s="61">
        <v>0.5283018867924549</v>
      </c>
      <c r="D54" s="61">
        <v>46.64150943396226</v>
      </c>
      <c r="E54" s="61">
        <v>0</v>
      </c>
      <c r="F54" s="61">
        <v>52.83018867924528</v>
      </c>
      <c r="G54" s="61">
        <v>0</v>
      </c>
    </row>
    <row r="55" spans="1:7" ht="15">
      <c r="A55" s="55"/>
      <c r="B55" s="60" t="s">
        <v>54</v>
      </c>
      <c r="C55" s="61">
        <v>4.598836184094518</v>
      </c>
      <c r="D55" s="61">
        <v>41.88326573796509</v>
      </c>
      <c r="E55" s="61">
        <v>4.309645565156058</v>
      </c>
      <c r="F55" s="61">
        <v>49.20825251278434</v>
      </c>
      <c r="G55" s="61">
        <v>0</v>
      </c>
    </row>
    <row r="56" spans="1:7" ht="15">
      <c r="A56" s="55"/>
      <c r="B56" s="60" t="s">
        <v>34</v>
      </c>
      <c r="C56" s="61">
        <v>52.63157894736842</v>
      </c>
      <c r="D56" s="61">
        <v>0.057894736842105256</v>
      </c>
      <c r="E56" s="61">
        <v>2.5105263157894733</v>
      </c>
      <c r="F56" s="61">
        <v>44.800000000000004</v>
      </c>
      <c r="G56" s="61">
        <v>0</v>
      </c>
    </row>
    <row r="57" spans="1:7" ht="15">
      <c r="A57" s="55"/>
      <c r="B57" s="60" t="s">
        <v>47</v>
      </c>
      <c r="C57" s="61">
        <v>4.222641649087745</v>
      </c>
      <c r="D57" s="61">
        <v>41.17908293549461</v>
      </c>
      <c r="E57" s="61">
        <v>10.021834869175825</v>
      </c>
      <c r="F57" s="61">
        <v>44.576440546241805</v>
      </c>
      <c r="G57" s="61">
        <v>0</v>
      </c>
    </row>
    <row r="58" spans="1:7" ht="15">
      <c r="A58" s="55"/>
      <c r="B58" s="60" t="s">
        <v>50</v>
      </c>
      <c r="C58" s="61">
        <v>1.5586322276661482</v>
      </c>
      <c r="D58" s="61">
        <v>33.08807211021391</v>
      </c>
      <c r="E58" s="61">
        <v>23.534834491353266</v>
      </c>
      <c r="F58" s="61">
        <v>41.57945951482664</v>
      </c>
      <c r="G58" s="61">
        <v>0</v>
      </c>
    </row>
    <row r="59" spans="1:7" ht="15">
      <c r="A59" s="55"/>
      <c r="B59" s="60" t="s">
        <v>31</v>
      </c>
      <c r="C59" s="61">
        <v>0.8452192287374545</v>
      </c>
      <c r="D59" s="61">
        <v>53.12555027293537</v>
      </c>
      <c r="E59" s="61">
        <v>4.455009684803662</v>
      </c>
      <c r="F59" s="61">
        <v>41.521394611727416</v>
      </c>
      <c r="G59" s="61">
        <v>0</v>
      </c>
    </row>
    <row r="60" spans="1:7" ht="15">
      <c r="A60" s="55"/>
      <c r="B60" s="60" t="s">
        <v>42</v>
      </c>
      <c r="C60" s="61">
        <v>9.557369874590645</v>
      </c>
      <c r="D60" s="61">
        <v>29.34669423358435</v>
      </c>
      <c r="E60" s="61">
        <v>29.221435793731043</v>
      </c>
      <c r="F60" s="61">
        <v>28.957336673558398</v>
      </c>
      <c r="G60" s="61">
        <v>2.915654286706005</v>
      </c>
    </row>
    <row r="61" spans="1:7" ht="15">
      <c r="A61" s="55"/>
      <c r="B61" s="60" t="s">
        <v>51</v>
      </c>
      <c r="C61" s="61">
        <v>3.1424766977363605</v>
      </c>
      <c r="D61" s="61">
        <v>47.123834886817576</v>
      </c>
      <c r="E61" s="61">
        <v>25.672436750998667</v>
      </c>
      <c r="F61" s="61">
        <v>22.103861517976036</v>
      </c>
      <c r="G61" s="61">
        <v>0</v>
      </c>
    </row>
    <row r="62" spans="1:7" ht="15">
      <c r="A62" s="55"/>
      <c r="B62" s="60" t="s">
        <v>38</v>
      </c>
      <c r="C62" s="61">
        <v>9.900000000000011</v>
      </c>
      <c r="D62" s="61">
        <v>51.49999999999999</v>
      </c>
      <c r="E62" s="61">
        <v>19.2</v>
      </c>
      <c r="F62" s="61">
        <v>19.400000000000002</v>
      </c>
      <c r="G62" s="61">
        <v>0</v>
      </c>
    </row>
    <row r="63" spans="1:7" ht="15">
      <c r="A63" s="55"/>
      <c r="B63" s="60" t="s">
        <v>33</v>
      </c>
      <c r="C63" s="61">
        <v>6.435829883327051</v>
      </c>
      <c r="D63" s="61">
        <v>70.41776439593527</v>
      </c>
      <c r="E63" s="61">
        <v>7.000376364320663</v>
      </c>
      <c r="F63" s="61">
        <v>16.14602935641701</v>
      </c>
      <c r="G63" s="61">
        <v>0</v>
      </c>
    </row>
    <row r="64" spans="1:7" ht="15">
      <c r="A64" s="55"/>
      <c r="B64" s="60" t="s">
        <v>49</v>
      </c>
      <c r="C64" s="61">
        <v>0.16744809109176395</v>
      </c>
      <c r="D64" s="61">
        <v>84.92967180174146</v>
      </c>
      <c r="E64" s="61">
        <v>0.7367716008037509</v>
      </c>
      <c r="F64" s="61">
        <v>14.16610850636303</v>
      </c>
      <c r="G64" s="61">
        <v>0</v>
      </c>
    </row>
    <row r="65" spans="1:7" ht="15">
      <c r="A65" s="55"/>
      <c r="B65" s="60" t="s">
        <v>37</v>
      </c>
      <c r="C65" s="61">
        <v>9.313567515307767</v>
      </c>
      <c r="D65" s="61">
        <v>66.99967773122783</v>
      </c>
      <c r="E65" s="61">
        <v>12.890750886239122</v>
      </c>
      <c r="F65" s="61">
        <v>10.796003867225267</v>
      </c>
      <c r="G65" s="61">
        <v>0</v>
      </c>
    </row>
    <row r="66" spans="1:7" ht="15">
      <c r="A66" s="55"/>
      <c r="B66" s="60" t="s">
        <v>41</v>
      </c>
      <c r="C66" s="61">
        <v>0.8752735229759403</v>
      </c>
      <c r="D66" s="61">
        <v>85.66739606126913</v>
      </c>
      <c r="E66" s="61">
        <v>6.236323851203501</v>
      </c>
      <c r="F66" s="61">
        <v>7.221006564551422</v>
      </c>
      <c r="G66" s="61">
        <v>0</v>
      </c>
    </row>
    <row r="67" spans="1:7" ht="15">
      <c r="A67" s="55"/>
      <c r="B67" s="60" t="s">
        <v>32</v>
      </c>
      <c r="C67" s="61">
        <v>6.3889670700816</v>
      </c>
      <c r="D67" s="61">
        <v>74.33155080213905</v>
      </c>
      <c r="E67" s="61">
        <v>16.43681396003377</v>
      </c>
      <c r="F67" s="61">
        <v>2.842668167745567</v>
      </c>
      <c r="G67" s="61">
        <v>0</v>
      </c>
    </row>
    <row r="68" spans="1:7" ht="15">
      <c r="A68" s="55"/>
      <c r="B68" s="60" t="s">
        <v>52</v>
      </c>
      <c r="C68" s="61">
        <v>5.94855305466238</v>
      </c>
      <c r="D68" s="61">
        <v>89.7427652733119</v>
      </c>
      <c r="E68" s="61">
        <v>1.5219721329046088</v>
      </c>
      <c r="F68" s="61">
        <v>2.786709539121115</v>
      </c>
      <c r="G68" s="61">
        <v>0</v>
      </c>
    </row>
    <row r="69" spans="1:9" ht="15">
      <c r="A69" s="55"/>
      <c r="B69" s="60" t="s">
        <v>39</v>
      </c>
      <c r="C69" s="140">
        <v>5.982522966614389</v>
      </c>
      <c r="D69" s="140">
        <v>92.35939950705804</v>
      </c>
      <c r="E69" s="140">
        <v>0.7842258570468296</v>
      </c>
      <c r="F69" s="140">
        <v>0.873851669280753</v>
      </c>
      <c r="G69" s="61">
        <v>0</v>
      </c>
      <c r="I69" s="141"/>
    </row>
    <row r="70" spans="1:7" ht="15">
      <c r="A70" s="55"/>
      <c r="B70" s="60" t="s">
        <v>55</v>
      </c>
      <c r="C70" s="140">
        <v>0</v>
      </c>
      <c r="D70" s="140">
        <v>0</v>
      </c>
      <c r="E70" s="140">
        <v>0</v>
      </c>
      <c r="F70" s="140">
        <v>0</v>
      </c>
      <c r="G70" s="61">
        <v>0</v>
      </c>
    </row>
    <row r="71" spans="1:7" ht="15">
      <c r="A71" s="55"/>
      <c r="B71" s="60" t="s">
        <v>35</v>
      </c>
      <c r="C71" s="140">
        <v>22.689075630252102</v>
      </c>
      <c r="D71" s="140">
        <v>42.46498599439776</v>
      </c>
      <c r="E71" s="140">
        <v>32.661064425770306</v>
      </c>
      <c r="F71" s="140">
        <v>0</v>
      </c>
      <c r="G71" s="61">
        <v>2.1848739495798317</v>
      </c>
    </row>
    <row r="72" spans="1:11" ht="15">
      <c r="A72" s="55"/>
      <c r="B72" s="60" t="s">
        <v>46</v>
      </c>
      <c r="C72" s="140">
        <v>63.89076957797338</v>
      </c>
      <c r="D72" s="140">
        <v>26.495147822162036</v>
      </c>
      <c r="E72" s="140">
        <v>9.614082599864588</v>
      </c>
      <c r="F72" s="140">
        <v>0</v>
      </c>
      <c r="G72" s="61">
        <v>0</v>
      </c>
      <c r="J72" s="141"/>
      <c r="K72" s="141"/>
    </row>
    <row r="73" spans="1:7" ht="15">
      <c r="A73" s="55"/>
      <c r="B73" s="60" t="s">
        <v>56</v>
      </c>
      <c r="C73" s="61">
        <v>2.084137398687762</v>
      </c>
      <c r="D73" s="61">
        <v>88.18988807410267</v>
      </c>
      <c r="E73" s="61">
        <v>9.725974527209571</v>
      </c>
      <c r="F73" s="61">
        <v>0</v>
      </c>
      <c r="G73" s="61">
        <v>0</v>
      </c>
    </row>
    <row r="74" spans="1:7" ht="15">
      <c r="A74" s="55"/>
      <c r="B74" s="60"/>
      <c r="C74" s="61"/>
      <c r="D74" s="61"/>
      <c r="E74" s="61"/>
      <c r="F74" s="61"/>
      <c r="G74" s="61"/>
    </row>
    <row r="75" spans="1:7" ht="15">
      <c r="A75" s="55"/>
      <c r="B75" s="60" t="s">
        <v>59</v>
      </c>
      <c r="C75" s="61">
        <v>5.408275495885008</v>
      </c>
      <c r="D75" s="61">
        <v>12.811468881556493</v>
      </c>
      <c r="E75" s="61">
        <v>21.71653961391133</v>
      </c>
      <c r="F75" s="61">
        <v>60.063716008647184</v>
      </c>
      <c r="G75" s="61">
        <v>0</v>
      </c>
    </row>
    <row r="76" spans="1:7" ht="15">
      <c r="A76" s="55"/>
      <c r="B76" s="60" t="s">
        <v>58</v>
      </c>
      <c r="C76" s="61">
        <v>0.4826356101143636</v>
      </c>
      <c r="D76" s="61">
        <v>3.299758682194943</v>
      </c>
      <c r="E76" s="61">
        <v>39.59185814709894</v>
      </c>
      <c r="F76" s="61">
        <v>56.62050152135137</v>
      </c>
      <c r="G76" s="61">
        <v>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50"/>
  <sheetViews>
    <sheetView showGridLines="0" workbookViewId="0" topLeftCell="A1">
      <selection activeCell="L41" sqref="L41"/>
    </sheetView>
  </sheetViews>
  <sheetFormatPr defaultColWidth="11.421875" defaultRowHeight="15"/>
  <cols>
    <col min="1" max="1" width="6.140625" style="18" customWidth="1"/>
    <col min="2" max="2" width="1.1484375" style="18" customWidth="1"/>
    <col min="3" max="3" width="35.421875" style="18" customWidth="1"/>
    <col min="4" max="10" width="12.421875" style="18" customWidth="1"/>
    <col min="11" max="11" width="6.00390625" style="18" customWidth="1"/>
    <col min="12" max="12" width="25.00390625" style="18" customWidth="1"/>
    <col min="13" max="26" width="11.7109375" style="18" customWidth="1"/>
    <col min="27" max="16384" width="11.421875" style="18" customWidth="1"/>
  </cols>
  <sheetData>
    <row r="2" spans="2:11" ht="15.75">
      <c r="B2" s="142" t="s">
        <v>275</v>
      </c>
      <c r="C2" s="241"/>
      <c r="D2" s="16"/>
      <c r="E2" s="16"/>
      <c r="F2" s="16"/>
      <c r="G2" s="16"/>
      <c r="H2" s="16"/>
      <c r="I2" s="16"/>
      <c r="J2" s="16"/>
      <c r="K2" s="17"/>
    </row>
    <row r="3" spans="3:11" ht="15">
      <c r="C3" s="17"/>
      <c r="D3" s="17"/>
      <c r="E3" s="17"/>
      <c r="F3" s="17"/>
      <c r="G3" s="17"/>
      <c r="H3" s="17"/>
      <c r="I3" s="17"/>
      <c r="J3" s="17"/>
      <c r="K3" s="17"/>
    </row>
    <row r="4" spans="3:10" ht="85.5" customHeight="1">
      <c r="C4" s="234"/>
      <c r="D4" s="143" t="s">
        <v>9</v>
      </c>
      <c r="E4" s="144" t="s">
        <v>10</v>
      </c>
      <c r="F4" s="145" t="s">
        <v>4</v>
      </c>
      <c r="G4" s="144" t="s">
        <v>227</v>
      </c>
      <c r="H4" s="242" t="s">
        <v>228</v>
      </c>
      <c r="I4" s="243"/>
      <c r="J4" s="244"/>
    </row>
    <row r="5" spans="3:10" ht="15">
      <c r="C5" s="235"/>
      <c r="D5" s="245">
        <v>2021</v>
      </c>
      <c r="E5" s="246"/>
      <c r="F5" s="246"/>
      <c r="G5" s="247"/>
      <c r="H5" s="248">
        <v>2020</v>
      </c>
      <c r="I5" s="249"/>
      <c r="J5" s="250"/>
    </row>
    <row r="6" spans="3:15" s="23" customFormat="1" ht="12" customHeight="1">
      <c r="C6" s="236"/>
      <c r="D6" s="19"/>
      <c r="E6" s="137"/>
      <c r="F6" s="20"/>
      <c r="G6" s="21"/>
      <c r="H6" s="22" t="s">
        <v>11</v>
      </c>
      <c r="I6" s="137" t="s">
        <v>12</v>
      </c>
      <c r="J6" s="157" t="s">
        <v>13</v>
      </c>
      <c r="M6" s="24"/>
      <c r="N6" s="24"/>
      <c r="O6" s="24"/>
    </row>
    <row r="7" spans="3:15" ht="15">
      <c r="C7" s="237" t="s">
        <v>14</v>
      </c>
      <c r="D7" s="25">
        <v>325837.48</v>
      </c>
      <c r="E7" s="26">
        <v>100</v>
      </c>
      <c r="F7" s="146">
        <v>2.24</v>
      </c>
      <c r="G7" s="146">
        <v>5.38</v>
      </c>
      <c r="H7" s="27">
        <v>47.61013168183766</v>
      </c>
      <c r="I7" s="28">
        <v>48.60696645045054</v>
      </c>
      <c r="J7" s="158">
        <v>3.782905195086113</v>
      </c>
      <c r="K7" s="147"/>
      <c r="M7" s="29"/>
      <c r="N7" s="29"/>
      <c r="O7" s="29"/>
    </row>
    <row r="8" spans="3:15" ht="15">
      <c r="C8" s="238" t="s">
        <v>0</v>
      </c>
      <c r="D8" s="30">
        <v>255297.44</v>
      </c>
      <c r="E8" s="31">
        <f>D8*$E$7/$D$7</f>
        <v>78.35115837502795</v>
      </c>
      <c r="F8" s="148">
        <v>1.76</v>
      </c>
      <c r="G8" s="148">
        <v>4.21</v>
      </c>
      <c r="H8" s="32">
        <v>52.029990139152694</v>
      </c>
      <c r="I8" s="33">
        <v>43.32726659238821</v>
      </c>
      <c r="J8" s="170">
        <v>4.642743268459087</v>
      </c>
      <c r="K8" s="147"/>
      <c r="L8" s="169"/>
      <c r="M8" s="169"/>
      <c r="N8" s="169"/>
      <c r="O8" s="29"/>
    </row>
    <row r="9" spans="3:14" ht="15">
      <c r="C9" s="239" t="s">
        <v>1</v>
      </c>
      <c r="D9" s="34">
        <v>59066.16</v>
      </c>
      <c r="E9" s="31">
        <f aca="true" t="shared" si="0" ref="E9:E10">D9*$E$7/$D$7</f>
        <v>18.12749104246694</v>
      </c>
      <c r="F9" s="149">
        <v>0.41</v>
      </c>
      <c r="G9" s="149">
        <v>0.97</v>
      </c>
      <c r="H9" s="35">
        <v>30.998016739013014</v>
      </c>
      <c r="I9" s="36">
        <v>68.16116215845423</v>
      </c>
      <c r="J9" s="159">
        <v>0.8408211025327598</v>
      </c>
      <c r="K9" s="147"/>
      <c r="L9" s="169"/>
      <c r="M9" s="169"/>
      <c r="N9" s="169"/>
    </row>
    <row r="10" spans="3:15" ht="15">
      <c r="C10" s="240" t="s">
        <v>15</v>
      </c>
      <c r="D10" s="37">
        <v>11473.88</v>
      </c>
      <c r="E10" s="171">
        <f t="shared" si="0"/>
        <v>3.5213505825051192</v>
      </c>
      <c r="F10" s="150">
        <v>0.08</v>
      </c>
      <c r="G10" s="150">
        <v>0.19</v>
      </c>
      <c r="H10" s="38">
        <v>42.02882245890928</v>
      </c>
      <c r="I10" s="136">
        <v>56.782692124225306</v>
      </c>
      <c r="J10" s="160">
        <v>1.188485416865408</v>
      </c>
      <c r="K10" s="147"/>
      <c r="L10" s="169"/>
      <c r="M10" s="169"/>
      <c r="N10" s="169"/>
      <c r="O10" s="29"/>
    </row>
    <row r="11" spans="4:15" ht="15">
      <c r="D11" s="151"/>
      <c r="E11" s="152"/>
      <c r="K11" s="39"/>
      <c r="L11" s="40"/>
      <c r="M11" s="24"/>
      <c r="N11" s="29"/>
      <c r="O11" s="29"/>
    </row>
    <row r="12" spans="3:15" ht="15">
      <c r="C12" s="41" t="s">
        <v>16</v>
      </c>
      <c r="K12" s="39"/>
      <c r="L12" s="40"/>
      <c r="M12" s="24"/>
      <c r="N12" s="29"/>
      <c r="O12" s="29"/>
    </row>
    <row r="13" spans="3:13" ht="15" customHeight="1">
      <c r="C13" s="42" t="s">
        <v>229</v>
      </c>
      <c r="D13" s="41"/>
      <c r="E13" s="41"/>
      <c r="F13" s="41"/>
      <c r="K13" s="39"/>
      <c r="L13" s="39"/>
      <c r="M13" s="39"/>
    </row>
    <row r="14" spans="3:13" ht="15">
      <c r="C14" s="41" t="s">
        <v>230</v>
      </c>
      <c r="D14" s="41"/>
      <c r="E14" s="41"/>
      <c r="F14" s="41"/>
      <c r="K14" s="39"/>
      <c r="L14" s="39"/>
      <c r="M14" s="39"/>
    </row>
    <row r="15" spans="3:13" ht="15">
      <c r="C15" s="41"/>
      <c r="D15" s="41"/>
      <c r="E15" s="41"/>
      <c r="F15" s="41"/>
      <c r="K15" s="39"/>
      <c r="L15" s="39"/>
      <c r="M15" s="39"/>
    </row>
    <row r="16" spans="3:13" ht="15" customHeight="1">
      <c r="C16" s="43" t="s">
        <v>231</v>
      </c>
      <c r="K16" s="39"/>
      <c r="L16" s="39"/>
      <c r="M16" s="39"/>
    </row>
    <row r="17" spans="3:13" ht="15">
      <c r="C17" s="43"/>
      <c r="K17" s="39"/>
      <c r="L17" s="39"/>
      <c r="M17" s="39"/>
    </row>
    <row r="18" spans="11:13" ht="15">
      <c r="K18" s="39"/>
      <c r="L18" s="39"/>
      <c r="M18" s="39"/>
    </row>
    <row r="19" spans="11:13" ht="15">
      <c r="K19" s="39"/>
      <c r="L19" s="39"/>
      <c r="M19" s="39"/>
    </row>
    <row r="20" spans="3:12" ht="15">
      <c r="C20" s="44" t="s">
        <v>17</v>
      </c>
      <c r="E20" s="39"/>
      <c r="F20" s="39"/>
      <c r="G20" s="39"/>
      <c r="H20" s="39"/>
      <c r="I20" s="39"/>
      <c r="J20" s="39"/>
      <c r="K20" s="39"/>
      <c r="L20" s="39"/>
    </row>
    <row r="21" spans="3:12" ht="15">
      <c r="C21" s="44" t="s">
        <v>7</v>
      </c>
      <c r="E21" s="39"/>
      <c r="F21" s="39"/>
      <c r="G21" s="39"/>
      <c r="H21" s="39"/>
      <c r="I21" s="39"/>
      <c r="J21" s="39"/>
      <c r="K21" s="39"/>
      <c r="L21" s="39"/>
    </row>
    <row r="22" spans="5:12" ht="15">
      <c r="E22" s="45"/>
      <c r="F22" s="39"/>
      <c r="G22" s="39"/>
      <c r="H22" s="39"/>
      <c r="I22" s="39"/>
      <c r="J22" s="39"/>
      <c r="K22" s="39"/>
      <c r="L22" s="39"/>
    </row>
    <row r="23" spans="3:12" ht="15">
      <c r="C23" s="46" t="s">
        <v>18</v>
      </c>
      <c r="D23" s="39"/>
      <c r="E23" s="46"/>
      <c r="F23" s="39"/>
      <c r="G23" s="39"/>
      <c r="H23" s="39"/>
      <c r="I23" s="39"/>
      <c r="J23" s="39"/>
      <c r="K23" s="39"/>
      <c r="L23" s="39"/>
    </row>
    <row r="24" spans="3:8" ht="15">
      <c r="C24" s="46" t="s">
        <v>19</v>
      </c>
      <c r="D24" s="39"/>
      <c r="E24" s="39"/>
      <c r="F24" s="39"/>
      <c r="G24" s="39"/>
      <c r="H24" s="39"/>
    </row>
    <row r="25" spans="3:7" ht="15">
      <c r="C25" s="47"/>
      <c r="D25" s="47"/>
      <c r="E25" s="47"/>
      <c r="F25" s="47"/>
      <c r="G25" s="47"/>
    </row>
    <row r="26" spans="3:7" ht="15">
      <c r="C26" s="153" t="s">
        <v>232</v>
      </c>
      <c r="D26" s="155"/>
      <c r="E26" s="155" t="s">
        <v>11</v>
      </c>
      <c r="F26" s="155" t="s">
        <v>12</v>
      </c>
      <c r="G26" s="155" t="s">
        <v>13</v>
      </c>
    </row>
    <row r="27" spans="3:7" ht="15">
      <c r="C27" s="154" t="s">
        <v>14</v>
      </c>
      <c r="D27" s="156">
        <v>100</v>
      </c>
      <c r="E27" s="156">
        <v>47.61013168183766</v>
      </c>
      <c r="F27" s="156">
        <v>48.60696645045054</v>
      </c>
      <c r="G27" s="156">
        <v>3.782905195086113</v>
      </c>
    </row>
    <row r="28" spans="3:7" ht="15">
      <c r="C28" s="154" t="s">
        <v>0</v>
      </c>
      <c r="D28" s="156">
        <v>77.04605488696959</v>
      </c>
      <c r="E28" s="156">
        <v>52.029990139152694</v>
      </c>
      <c r="F28" s="156">
        <v>43.32726659238821</v>
      </c>
      <c r="G28" s="156">
        <v>4.642743268459087</v>
      </c>
    </row>
    <row r="29" spans="3:7" ht="15">
      <c r="C29" s="154" t="s">
        <v>1</v>
      </c>
      <c r="D29" s="156">
        <v>19.25697268761375</v>
      </c>
      <c r="E29" s="156">
        <v>30.998016739013014</v>
      </c>
      <c r="F29" s="156">
        <v>68.16116215845423</v>
      </c>
      <c r="G29" s="156">
        <v>0.8408211025327598</v>
      </c>
    </row>
    <row r="30" spans="3:7" ht="15">
      <c r="C30" s="154" t="s">
        <v>233</v>
      </c>
      <c r="D30" s="156">
        <v>3.214157099384046</v>
      </c>
      <c r="E30" s="156">
        <v>41.128022079269215</v>
      </c>
      <c r="F30" s="156">
        <v>57.65165522053389</v>
      </c>
      <c r="G30" s="156">
        <v>1.2203227001968961</v>
      </c>
    </row>
    <row r="31" spans="3:7" ht="15">
      <c r="C31" s="154" t="s">
        <v>234</v>
      </c>
      <c r="D31" s="156">
        <v>0.4828153260326082</v>
      </c>
      <c r="E31" s="156">
        <v>48.02555408534568</v>
      </c>
      <c r="F31" s="156">
        <v>50.99790495093175</v>
      </c>
      <c r="G31" s="156">
        <v>0.9765409637225686</v>
      </c>
    </row>
    <row r="32" spans="3:7" ht="15">
      <c r="C32" s="154" t="s">
        <v>27</v>
      </c>
      <c r="D32" s="156">
        <v>3.6969724254166545</v>
      </c>
      <c r="E32" s="156">
        <v>42.02882245890928</v>
      </c>
      <c r="F32" s="156">
        <v>56.782692124225306</v>
      </c>
      <c r="G32" s="156">
        <v>1.188485416865408</v>
      </c>
    </row>
    <row r="34" s="1" customFormat="1" ht="15"/>
    <row r="35" s="1" customFormat="1" ht="15">
      <c r="C35" s="8" t="s">
        <v>5</v>
      </c>
    </row>
    <row r="36" s="1" customFormat="1" ht="15"/>
    <row r="37" spans="3:26" s="1" customFormat="1" ht="15">
      <c r="C37"/>
      <c r="E37" t="s">
        <v>30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3:5" s="1" customFormat="1" ht="15">
      <c r="C38" s="161" t="s">
        <v>235</v>
      </c>
      <c r="D38" s="161" t="s">
        <v>236</v>
      </c>
      <c r="E38" s="161">
        <v>2021</v>
      </c>
    </row>
    <row r="39" spans="3:5" s="1" customFormat="1" ht="15">
      <c r="C39" t="s">
        <v>237</v>
      </c>
      <c r="D39" t="s">
        <v>238</v>
      </c>
      <c r="E39" s="162">
        <v>325837.48</v>
      </c>
    </row>
    <row r="40" spans="3:8" s="1" customFormat="1" ht="15">
      <c r="C40" s="163" t="s">
        <v>237</v>
      </c>
      <c r="D40" s="163" t="s">
        <v>239</v>
      </c>
      <c r="E40" s="164">
        <v>255297.44</v>
      </c>
      <c r="H40" s="64"/>
    </row>
    <row r="41" spans="3:5" s="1" customFormat="1" ht="15">
      <c r="C41" s="165" t="s">
        <v>237</v>
      </c>
      <c r="D41" s="165" t="s">
        <v>240</v>
      </c>
      <c r="E41" s="166">
        <v>59066.16</v>
      </c>
    </row>
    <row r="42" spans="3:6" s="1" customFormat="1" ht="15">
      <c r="C42" s="167" t="s">
        <v>237</v>
      </c>
      <c r="D42" s="167" t="s">
        <v>241</v>
      </c>
      <c r="E42" s="168">
        <v>11473.88</v>
      </c>
      <c r="F42" s="64"/>
    </row>
    <row r="43" spans="3:5" s="1" customFormat="1" ht="15">
      <c r="C43" t="s">
        <v>242</v>
      </c>
      <c r="D43" t="s">
        <v>238</v>
      </c>
      <c r="E43" s="251">
        <v>5.38</v>
      </c>
    </row>
    <row r="44" spans="3:5" s="1" customFormat="1" ht="15">
      <c r="C44" t="s">
        <v>242</v>
      </c>
      <c r="D44" t="s">
        <v>239</v>
      </c>
      <c r="E44" s="251">
        <v>4.21</v>
      </c>
    </row>
    <row r="45" spans="3:5" s="1" customFormat="1" ht="15">
      <c r="C45" t="s">
        <v>242</v>
      </c>
      <c r="D45" t="s">
        <v>240</v>
      </c>
      <c r="E45" s="251">
        <v>0.97</v>
      </c>
    </row>
    <row r="46" spans="3:5" s="1" customFormat="1" ht="15">
      <c r="C46" t="s">
        <v>242</v>
      </c>
      <c r="D46" t="s">
        <v>241</v>
      </c>
      <c r="E46" s="251">
        <v>0.19</v>
      </c>
    </row>
    <row r="47" spans="3:5" s="1" customFormat="1" ht="15">
      <c r="C47" s="172" t="s">
        <v>243</v>
      </c>
      <c r="D47" s="172" t="s">
        <v>238</v>
      </c>
      <c r="E47" s="252">
        <v>2.24</v>
      </c>
    </row>
    <row r="48" spans="3:5" s="1" customFormat="1" ht="15">
      <c r="C48" t="s">
        <v>243</v>
      </c>
      <c r="D48" t="s">
        <v>239</v>
      </c>
      <c r="E48" s="252">
        <v>1.76</v>
      </c>
    </row>
    <row r="49" spans="3:5" s="1" customFormat="1" ht="15">
      <c r="C49" t="s">
        <v>243</v>
      </c>
      <c r="D49" t="s">
        <v>240</v>
      </c>
      <c r="E49" s="252">
        <v>0.41</v>
      </c>
    </row>
    <row r="50" spans="3:5" s="1" customFormat="1" ht="15">
      <c r="C50" t="s">
        <v>243</v>
      </c>
      <c r="D50" t="s">
        <v>241</v>
      </c>
      <c r="E50" s="252">
        <v>0.08</v>
      </c>
    </row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</sheetData>
  <mergeCells count="3">
    <mergeCell ref="H4:J4"/>
    <mergeCell ref="D5:G5"/>
    <mergeCell ref="H5:J5"/>
  </mergeCells>
  <printOptions/>
  <pageMargins left="0.75" right="0.75" top="1" bottom="1" header="0.4921259845" footer="0.4921259845"/>
  <pageSetup fitToHeight="1" fitToWidth="1" horizontalDpi="600" verticalDpi="600" orientation="landscape" paperSize="9" scale="2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55"/>
  <sheetViews>
    <sheetView workbookViewId="0" topLeftCell="A1">
      <selection activeCell="P25" sqref="P25"/>
    </sheetView>
  </sheetViews>
  <sheetFormatPr defaultColWidth="9.140625" defaultRowHeight="15"/>
  <cols>
    <col min="1" max="1" width="4.8515625" style="1" customWidth="1"/>
    <col min="2" max="2" width="17.8515625" style="1" bestFit="1" customWidth="1"/>
    <col min="3" max="16384" width="9.140625" style="1" customWidth="1"/>
  </cols>
  <sheetData>
    <row r="1" ht="12"/>
    <row r="2" spans="2:16" ht="12">
      <c r="B2" s="11"/>
      <c r="C2" s="9">
        <v>2008</v>
      </c>
      <c r="D2" s="10">
        <v>2009</v>
      </c>
      <c r="E2" s="10">
        <v>2010</v>
      </c>
      <c r="F2" s="9">
        <v>2011</v>
      </c>
      <c r="G2" s="10">
        <v>2012</v>
      </c>
      <c r="H2" s="10">
        <v>2013</v>
      </c>
      <c r="I2" s="9">
        <v>2014</v>
      </c>
      <c r="J2" s="10">
        <v>2015</v>
      </c>
      <c r="K2" s="10">
        <v>2016</v>
      </c>
      <c r="L2" s="9">
        <v>2017</v>
      </c>
      <c r="M2" s="10">
        <v>2018</v>
      </c>
      <c r="N2" s="9">
        <v>2019</v>
      </c>
      <c r="O2" s="9">
        <v>2020</v>
      </c>
      <c r="P2" s="9">
        <v>2021</v>
      </c>
    </row>
    <row r="3" spans="2:17" ht="12">
      <c r="B3" s="12" t="s">
        <v>6</v>
      </c>
      <c r="C3" s="14">
        <v>100</v>
      </c>
      <c r="D3" s="14">
        <v>103.50194552529183</v>
      </c>
      <c r="E3" s="14">
        <v>102.33463035019456</v>
      </c>
      <c r="F3" s="14">
        <v>101.55642023346304</v>
      </c>
      <c r="G3" s="14">
        <v>101.55642023346304</v>
      </c>
      <c r="H3" s="14">
        <v>101.9455252918288</v>
      </c>
      <c r="I3" s="14">
        <v>101.55642023346304</v>
      </c>
      <c r="J3" s="14">
        <v>100.58365758754864</v>
      </c>
      <c r="K3" s="14">
        <v>100.38910505836576</v>
      </c>
      <c r="L3" s="14">
        <v>100.38910505836576</v>
      </c>
      <c r="M3" s="14">
        <v>100.77821011673151</v>
      </c>
      <c r="N3" s="14">
        <v>100.9727626459144</v>
      </c>
      <c r="O3" s="14">
        <v>104.08560311284047</v>
      </c>
      <c r="P3" s="227"/>
      <c r="Q3" s="228"/>
    </row>
    <row r="4" spans="2:16" ht="12">
      <c r="B4" s="13" t="s">
        <v>7</v>
      </c>
      <c r="C4" s="15">
        <v>100</v>
      </c>
      <c r="D4" s="15">
        <v>103.44234079173839</v>
      </c>
      <c r="E4" s="15">
        <v>104.13080895008606</v>
      </c>
      <c r="F4" s="15">
        <v>104.81927710843374</v>
      </c>
      <c r="G4" s="15">
        <v>103.95869191049914</v>
      </c>
      <c r="H4" s="15">
        <v>103.61445783132531</v>
      </c>
      <c r="I4" s="15">
        <v>103.61445783132531</v>
      </c>
      <c r="J4" s="15">
        <v>103.09810671256454</v>
      </c>
      <c r="K4" s="15">
        <v>103.95869191049914</v>
      </c>
      <c r="L4" s="15">
        <v>101.54905335628227</v>
      </c>
      <c r="M4" s="15">
        <v>100.34423407917384</v>
      </c>
      <c r="N4" s="15">
        <v>98.79518072289157</v>
      </c>
      <c r="O4" s="15">
        <v>93.28743545611016</v>
      </c>
      <c r="P4" s="15">
        <v>92.59896729776248</v>
      </c>
    </row>
    <row r="5" ht="12"/>
    <row r="6" ht="12">
      <c r="B6" s="1" t="s">
        <v>8</v>
      </c>
    </row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8" spans="2:16" ht="15">
      <c r="B48" s="11"/>
      <c r="C48" s="9">
        <v>2008</v>
      </c>
      <c r="D48" s="10">
        <v>2009</v>
      </c>
      <c r="E48" s="10">
        <v>2010</v>
      </c>
      <c r="F48" s="9">
        <v>2011</v>
      </c>
      <c r="G48" s="10">
        <v>2012</v>
      </c>
      <c r="H48" s="10">
        <v>2013</v>
      </c>
      <c r="I48" s="9">
        <v>2014</v>
      </c>
      <c r="J48" s="10">
        <v>2015</v>
      </c>
      <c r="K48" s="10">
        <v>2016</v>
      </c>
      <c r="L48" s="9">
        <v>2017</v>
      </c>
      <c r="M48" s="10">
        <v>2018</v>
      </c>
      <c r="N48" s="9">
        <v>2019</v>
      </c>
      <c r="O48" s="9">
        <v>2020</v>
      </c>
      <c r="P48" s="9">
        <v>2021</v>
      </c>
    </row>
    <row r="49" spans="2:16" ht="15">
      <c r="B49" s="12" t="s">
        <v>6</v>
      </c>
      <c r="C49" s="14">
        <v>100</v>
      </c>
      <c r="D49" s="14">
        <v>103.50194552529183</v>
      </c>
      <c r="E49" s="14">
        <v>102.33463035019456</v>
      </c>
      <c r="F49" s="14">
        <v>101.55642023346304</v>
      </c>
      <c r="G49" s="14">
        <v>101.55642023346304</v>
      </c>
      <c r="H49" s="14">
        <v>101.9455252918288</v>
      </c>
      <c r="I49" s="14">
        <v>101.55642023346304</v>
      </c>
      <c r="J49" s="14">
        <v>100.58365758754864</v>
      </c>
      <c r="K49" s="14">
        <v>100.38910505836576</v>
      </c>
      <c r="L49" s="14">
        <v>100.38910505836576</v>
      </c>
      <c r="M49" s="14">
        <v>100.77821011673151</v>
      </c>
      <c r="N49" s="14">
        <v>100.9727626459144</v>
      </c>
      <c r="O49" s="14">
        <v>104.08560311284047</v>
      </c>
      <c r="P49" s="14"/>
    </row>
    <row r="50" spans="2:16" ht="15">
      <c r="B50" s="13" t="s">
        <v>7</v>
      </c>
      <c r="C50" s="15">
        <v>100</v>
      </c>
      <c r="D50" s="15">
        <v>103.44234079173839</v>
      </c>
      <c r="E50" s="15">
        <v>104.13080895008606</v>
      </c>
      <c r="F50" s="15">
        <v>104.81927710843374</v>
      </c>
      <c r="G50" s="15">
        <v>103.95869191049914</v>
      </c>
      <c r="H50" s="15">
        <v>103.61445783132531</v>
      </c>
      <c r="I50" s="15">
        <v>103.61445783132531</v>
      </c>
      <c r="J50" s="15">
        <v>103.09810671256454</v>
      </c>
      <c r="K50" s="15">
        <v>103.95869191049914</v>
      </c>
      <c r="L50" s="15">
        <v>101.54905335628227</v>
      </c>
      <c r="M50" s="15">
        <v>100.34423407917384</v>
      </c>
      <c r="N50" s="15">
        <v>98.79518072289157</v>
      </c>
      <c r="O50" s="15">
        <v>93.28743545611016</v>
      </c>
      <c r="P50" s="15">
        <v>92.59896729776248</v>
      </c>
    </row>
    <row r="53" spans="2:16" ht="15">
      <c r="B53" s="11"/>
      <c r="C53" s="9">
        <v>2008</v>
      </c>
      <c r="D53" s="10">
        <v>2009</v>
      </c>
      <c r="E53" s="10">
        <v>2010</v>
      </c>
      <c r="F53" s="9">
        <v>2011</v>
      </c>
      <c r="G53" s="10">
        <v>2012</v>
      </c>
      <c r="H53" s="10">
        <v>2013</v>
      </c>
      <c r="I53" s="9">
        <v>2014</v>
      </c>
      <c r="J53" s="10">
        <v>2015</v>
      </c>
      <c r="K53" s="10">
        <v>2016</v>
      </c>
      <c r="L53" s="9">
        <v>2017</v>
      </c>
      <c r="M53" s="10">
        <v>2018</v>
      </c>
      <c r="N53" s="9">
        <v>2019</v>
      </c>
      <c r="O53" s="9">
        <v>2020</v>
      </c>
      <c r="P53" s="9">
        <v>2021</v>
      </c>
    </row>
    <row r="54" spans="2:17" ht="15">
      <c r="B54" s="12" t="s">
        <v>6</v>
      </c>
      <c r="C54" s="181">
        <v>51.4</v>
      </c>
      <c r="D54" s="181">
        <v>53.2</v>
      </c>
      <c r="E54" s="181">
        <v>52.6</v>
      </c>
      <c r="F54" s="181">
        <v>52.2</v>
      </c>
      <c r="G54" s="181">
        <v>52.2</v>
      </c>
      <c r="H54" s="181">
        <v>52.4</v>
      </c>
      <c r="I54" s="181">
        <v>52.2</v>
      </c>
      <c r="J54" s="181">
        <v>51.7</v>
      </c>
      <c r="K54" s="181">
        <v>51.6</v>
      </c>
      <c r="L54" s="181">
        <v>51.6</v>
      </c>
      <c r="M54" s="181">
        <v>51.8</v>
      </c>
      <c r="N54" s="181">
        <v>51.9</v>
      </c>
      <c r="O54" s="181">
        <v>53.5</v>
      </c>
      <c r="P54" s="183"/>
      <c r="Q54" s="184"/>
    </row>
    <row r="55" spans="2:16" ht="15">
      <c r="B55" s="13" t="s">
        <v>7</v>
      </c>
      <c r="C55" s="182">
        <v>5.81</v>
      </c>
      <c r="D55" s="182">
        <v>6.01</v>
      </c>
      <c r="E55" s="182">
        <v>6.05</v>
      </c>
      <c r="F55" s="182">
        <v>6.09</v>
      </c>
      <c r="G55" s="182">
        <v>6.04</v>
      </c>
      <c r="H55" s="182">
        <v>6.02</v>
      </c>
      <c r="I55" s="182">
        <v>6.02</v>
      </c>
      <c r="J55" s="182">
        <v>5.99</v>
      </c>
      <c r="K55" s="182">
        <v>6.04</v>
      </c>
      <c r="L55" s="182">
        <v>5.9</v>
      </c>
      <c r="M55" s="182">
        <v>5.83</v>
      </c>
      <c r="N55" s="182">
        <v>5.74</v>
      </c>
      <c r="O55" s="182">
        <v>5.42</v>
      </c>
      <c r="P55" s="182">
        <v>5.38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82"/>
  <sheetViews>
    <sheetView workbookViewId="0" topLeftCell="A1">
      <selection activeCell="S74" sqref="S74"/>
    </sheetView>
  </sheetViews>
  <sheetFormatPr defaultColWidth="9.140625" defaultRowHeight="15"/>
  <cols>
    <col min="1" max="1" width="9.140625" style="1" customWidth="1"/>
    <col min="2" max="2" width="14.28125" style="1" customWidth="1"/>
    <col min="3" max="3" width="10.421875" style="1" customWidth="1"/>
    <col min="4" max="12" width="9.140625" style="1" customWidth="1"/>
    <col min="13" max="13" width="9.8515625" style="1" customWidth="1"/>
    <col min="14" max="16384" width="9.140625" style="1" customWidth="1"/>
  </cols>
  <sheetData>
    <row r="2" ht="15">
      <c r="B2" s="1" t="s">
        <v>249</v>
      </c>
    </row>
    <row r="3" ht="15">
      <c r="B3" s="1" t="s">
        <v>115</v>
      </c>
    </row>
    <row r="4" spans="4:11" ht="15">
      <c r="D4" s="2"/>
      <c r="E4" s="2"/>
      <c r="F4" s="2"/>
      <c r="G4" s="2"/>
      <c r="H4" s="2"/>
      <c r="I4" s="2"/>
      <c r="J4" s="2"/>
      <c r="K4" s="2"/>
    </row>
    <row r="5" spans="2:27" ht="12">
      <c r="B5" s="73"/>
      <c r="C5" s="73"/>
      <c r="D5" s="74"/>
      <c r="E5" s="74"/>
      <c r="F5" s="74"/>
      <c r="G5" s="74"/>
      <c r="H5" s="74"/>
      <c r="I5" s="74"/>
      <c r="J5" s="74"/>
      <c r="K5" s="74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</row>
    <row r="6" spans="2:27" ht="15">
      <c r="B6" s="73"/>
      <c r="C6" s="73"/>
      <c r="D6" s="74"/>
      <c r="E6" s="74"/>
      <c r="F6" s="74"/>
      <c r="G6" s="74"/>
      <c r="H6" s="74"/>
      <c r="I6" s="74"/>
      <c r="J6" s="74"/>
      <c r="K6" s="74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</row>
    <row r="7" spans="2:27" ht="15">
      <c r="B7" s="73"/>
      <c r="C7" s="73"/>
      <c r="D7" s="74"/>
      <c r="E7" s="74"/>
      <c r="F7" s="74"/>
      <c r="G7" s="74"/>
      <c r="H7" s="74"/>
      <c r="I7" s="74"/>
      <c r="J7" s="74"/>
      <c r="K7" s="74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</row>
    <row r="8" spans="2:27" ht="15">
      <c r="B8" s="73"/>
      <c r="C8" s="73"/>
      <c r="D8" s="74"/>
      <c r="E8" s="74"/>
      <c r="F8" s="74"/>
      <c r="G8" s="74"/>
      <c r="H8" s="74"/>
      <c r="I8" s="74"/>
      <c r="J8" s="74"/>
      <c r="K8" s="74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</row>
    <row r="9" spans="2:27" ht="15">
      <c r="B9" s="73"/>
      <c r="C9" s="73"/>
      <c r="D9" s="74"/>
      <c r="E9" s="74"/>
      <c r="F9" s="74"/>
      <c r="G9" s="74"/>
      <c r="H9" s="74"/>
      <c r="I9" s="74"/>
      <c r="J9" s="74"/>
      <c r="K9" s="74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</row>
    <row r="10" spans="2:27" ht="15">
      <c r="B10" s="73"/>
      <c r="C10" s="73"/>
      <c r="D10" s="74"/>
      <c r="E10" s="74"/>
      <c r="F10" s="74"/>
      <c r="G10" s="74"/>
      <c r="H10" s="74"/>
      <c r="I10" s="74"/>
      <c r="J10" s="74"/>
      <c r="K10" s="74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</row>
    <row r="11" spans="2:27" ht="12">
      <c r="B11" s="73"/>
      <c r="C11" s="73"/>
      <c r="D11" s="74"/>
      <c r="E11" s="74"/>
      <c r="F11" s="74"/>
      <c r="G11" s="74"/>
      <c r="H11" s="74"/>
      <c r="I11" s="74"/>
      <c r="J11" s="74"/>
      <c r="K11" s="74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</row>
    <row r="12" spans="2:27" ht="15">
      <c r="B12" s="73"/>
      <c r="C12" s="73"/>
      <c r="D12" s="74"/>
      <c r="E12" s="74"/>
      <c r="F12" s="74"/>
      <c r="G12" s="74"/>
      <c r="H12" s="74"/>
      <c r="I12" s="74"/>
      <c r="J12" s="74"/>
      <c r="K12" s="74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</row>
    <row r="13" spans="2:27" ht="15">
      <c r="B13" s="73"/>
      <c r="C13" s="73"/>
      <c r="D13" s="74"/>
      <c r="E13" s="74"/>
      <c r="F13" s="74"/>
      <c r="G13" s="74"/>
      <c r="H13" s="74"/>
      <c r="I13" s="74"/>
      <c r="J13" s="74"/>
      <c r="K13" s="74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</row>
    <row r="14" spans="2:27" ht="15">
      <c r="B14" s="73"/>
      <c r="C14" s="73"/>
      <c r="D14" s="74"/>
      <c r="E14" s="74"/>
      <c r="F14" s="74"/>
      <c r="G14" s="74"/>
      <c r="H14" s="74"/>
      <c r="I14" s="74"/>
      <c r="J14" s="74"/>
      <c r="K14" s="74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</row>
    <row r="15" spans="2:27" ht="15">
      <c r="B15" s="73"/>
      <c r="C15" s="73"/>
      <c r="D15" s="74"/>
      <c r="E15" s="74"/>
      <c r="F15" s="74"/>
      <c r="G15" s="74"/>
      <c r="H15" s="74"/>
      <c r="I15" s="74"/>
      <c r="J15" s="74"/>
      <c r="K15" s="74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</row>
    <row r="16" spans="2:27" ht="15">
      <c r="B16" s="73"/>
      <c r="C16" s="73"/>
      <c r="D16" s="74"/>
      <c r="E16" s="74"/>
      <c r="F16" s="74"/>
      <c r="G16" s="74"/>
      <c r="H16" s="74"/>
      <c r="I16" s="74"/>
      <c r="J16" s="74"/>
      <c r="K16" s="74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</row>
    <row r="17" spans="2:27" ht="15">
      <c r="B17" s="73"/>
      <c r="C17" s="73"/>
      <c r="D17" s="74"/>
      <c r="E17" s="74"/>
      <c r="F17" s="74"/>
      <c r="G17" s="74"/>
      <c r="H17" s="74"/>
      <c r="I17" s="74"/>
      <c r="J17" s="74"/>
      <c r="K17" s="74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</row>
    <row r="18" spans="2:27" ht="15">
      <c r="B18" s="73"/>
      <c r="C18" s="73"/>
      <c r="D18" s="74"/>
      <c r="E18" s="74"/>
      <c r="F18" s="74"/>
      <c r="G18" s="74"/>
      <c r="H18" s="74"/>
      <c r="I18" s="74"/>
      <c r="J18" s="74"/>
      <c r="K18" s="74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</row>
    <row r="19" spans="2:27" ht="15">
      <c r="B19" s="73"/>
      <c r="C19" s="73"/>
      <c r="D19" s="74"/>
      <c r="E19" s="74"/>
      <c r="F19" s="74"/>
      <c r="G19" s="74"/>
      <c r="H19" s="74"/>
      <c r="I19" s="74"/>
      <c r="J19" s="74"/>
      <c r="K19" s="74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</row>
    <row r="20" spans="2:27" ht="15">
      <c r="B20" s="73"/>
      <c r="C20" s="73"/>
      <c r="D20" s="74"/>
      <c r="E20" s="74"/>
      <c r="F20" s="74"/>
      <c r="G20" s="74"/>
      <c r="H20" s="74"/>
      <c r="I20" s="74"/>
      <c r="J20" s="74"/>
      <c r="K20" s="74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</row>
    <row r="21" spans="2:27" ht="15">
      <c r="B21" s="73"/>
      <c r="C21" s="73"/>
      <c r="D21" s="74"/>
      <c r="E21" s="74"/>
      <c r="F21" s="74"/>
      <c r="G21" s="74"/>
      <c r="H21" s="74"/>
      <c r="I21" s="74"/>
      <c r="J21" s="74"/>
      <c r="K21" s="74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</row>
    <row r="22" spans="2:27" ht="15">
      <c r="B22" s="73"/>
      <c r="C22" s="73"/>
      <c r="D22" s="74"/>
      <c r="E22" s="74"/>
      <c r="F22" s="74"/>
      <c r="G22" s="74"/>
      <c r="H22" s="74"/>
      <c r="I22" s="74"/>
      <c r="J22" s="74"/>
      <c r="K22" s="74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</row>
    <row r="23" spans="2:27" ht="15">
      <c r="B23" s="73"/>
      <c r="C23" s="73"/>
      <c r="D23" s="74"/>
      <c r="E23" s="74"/>
      <c r="F23" s="74"/>
      <c r="G23" s="74"/>
      <c r="H23" s="74"/>
      <c r="I23" s="74"/>
      <c r="J23" s="74"/>
      <c r="K23" s="74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</row>
    <row r="24" spans="2:27" ht="15">
      <c r="B24" s="73"/>
      <c r="C24" s="73"/>
      <c r="D24" s="74"/>
      <c r="E24" s="74"/>
      <c r="F24" s="74"/>
      <c r="G24" s="74"/>
      <c r="H24" s="74"/>
      <c r="I24" s="74"/>
      <c r="J24" s="74"/>
      <c r="K24" s="74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</row>
    <row r="25" spans="2:27" ht="15">
      <c r="B25" s="73"/>
      <c r="C25" s="73"/>
      <c r="D25" s="74"/>
      <c r="E25" s="74"/>
      <c r="F25" s="74"/>
      <c r="G25" s="74"/>
      <c r="H25" s="74"/>
      <c r="I25" s="74"/>
      <c r="J25" s="74"/>
      <c r="K25" s="74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</row>
    <row r="26" spans="2:27" ht="15">
      <c r="B26" s="73"/>
      <c r="C26" s="73"/>
      <c r="D26" s="74"/>
      <c r="E26" s="74"/>
      <c r="F26" s="74"/>
      <c r="G26" s="74"/>
      <c r="H26" s="74"/>
      <c r="I26" s="74"/>
      <c r="J26" s="74"/>
      <c r="K26" s="74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</row>
    <row r="27" spans="2:27" ht="15">
      <c r="B27" s="73"/>
      <c r="C27" s="73"/>
      <c r="D27" s="74"/>
      <c r="E27" s="74"/>
      <c r="F27" s="74"/>
      <c r="G27" s="74"/>
      <c r="H27" s="74"/>
      <c r="I27" s="74"/>
      <c r="J27" s="74"/>
      <c r="K27" s="74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</row>
    <row r="28" spans="2:27" ht="15">
      <c r="B28" s="73"/>
      <c r="C28" s="73"/>
      <c r="D28" s="74"/>
      <c r="E28" s="74"/>
      <c r="F28" s="74"/>
      <c r="G28" s="74"/>
      <c r="H28" s="74"/>
      <c r="I28" s="74"/>
      <c r="J28" s="74"/>
      <c r="K28" s="74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</row>
    <row r="29" spans="2:27" ht="15">
      <c r="B29" s="73"/>
      <c r="C29" s="73"/>
      <c r="D29" s="74"/>
      <c r="E29" s="74"/>
      <c r="F29" s="74"/>
      <c r="G29" s="74"/>
      <c r="H29" s="74"/>
      <c r="I29" s="74"/>
      <c r="J29" s="74"/>
      <c r="K29" s="74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</row>
    <row r="30" spans="2:27" ht="15">
      <c r="B30" s="73"/>
      <c r="C30" s="73"/>
      <c r="D30" s="74"/>
      <c r="E30" s="74"/>
      <c r="F30" s="74"/>
      <c r="G30" s="74"/>
      <c r="H30" s="74"/>
      <c r="I30" s="74"/>
      <c r="J30" s="74"/>
      <c r="K30" s="74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</row>
    <row r="31" spans="2:27" ht="15">
      <c r="B31" s="73"/>
      <c r="C31" s="73"/>
      <c r="D31" s="74"/>
      <c r="E31" s="74"/>
      <c r="F31" s="74"/>
      <c r="G31" s="74"/>
      <c r="H31" s="74"/>
      <c r="I31" s="74"/>
      <c r="J31" s="74"/>
      <c r="K31" s="74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</row>
    <row r="32" spans="2:27" ht="15">
      <c r="B32" s="73"/>
      <c r="C32" s="73"/>
      <c r="D32" s="74"/>
      <c r="E32" s="74"/>
      <c r="F32" s="74"/>
      <c r="G32" s="74"/>
      <c r="H32" s="74"/>
      <c r="I32" s="74"/>
      <c r="J32" s="74"/>
      <c r="K32" s="74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</row>
    <row r="33" spans="2:27" ht="15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</row>
    <row r="34" spans="2:27" ht="15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</row>
    <row r="35" spans="2:27" ht="15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</row>
    <row r="36" spans="2:27" ht="15"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</row>
    <row r="37" spans="2:27" ht="15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</row>
    <row r="38" spans="2:27" ht="15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</row>
    <row r="39" spans="2:27" ht="15"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</row>
    <row r="40" spans="2:27" ht="15"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</row>
    <row r="41" spans="2:27" ht="15"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</row>
    <row r="42" spans="2:27" ht="1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</row>
    <row r="48" spans="13:42" ht="15"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</row>
    <row r="49" spans="13:42" ht="15"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4"/>
      <c r="Z49" s="254"/>
      <c r="AA49" s="254"/>
      <c r="AB49" s="254"/>
      <c r="AC49" s="254"/>
      <c r="AD49" s="254"/>
      <c r="AE49" s="254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</row>
    <row r="50" spans="2:43" ht="15">
      <c r="B50" s="185"/>
      <c r="C50" s="186"/>
      <c r="D50" s="187" t="s">
        <v>250</v>
      </c>
      <c r="E50" s="186"/>
      <c r="F50" s="186"/>
      <c r="G50" s="186"/>
      <c r="H50" s="186"/>
      <c r="I50" s="186"/>
      <c r="J50" s="186"/>
      <c r="K50" s="186"/>
      <c r="L50" s="188"/>
      <c r="N50" s="253"/>
      <c r="O50" s="253"/>
      <c r="P50" s="253"/>
      <c r="Q50" s="253"/>
      <c r="R50" s="253"/>
      <c r="S50" s="253"/>
      <c r="T50" s="255"/>
      <c r="U50" s="255"/>
      <c r="V50" s="253"/>
      <c r="W50" s="256"/>
      <c r="X50" s="253"/>
      <c r="Y50" s="253"/>
      <c r="Z50" s="253"/>
      <c r="AA50" s="253"/>
      <c r="AB50" s="253"/>
      <c r="AC50" s="253"/>
      <c r="AD50" s="257"/>
      <c r="AE50" s="257"/>
      <c r="AF50" s="257"/>
      <c r="AG50" s="257"/>
      <c r="AH50" s="257"/>
      <c r="AI50" s="253"/>
      <c r="AJ50" s="253"/>
      <c r="AK50" s="253"/>
      <c r="AL50" s="253"/>
      <c r="AM50" s="253"/>
      <c r="AN50" s="253"/>
      <c r="AO50" s="253"/>
      <c r="AP50" s="253"/>
      <c r="AQ50" s="253"/>
    </row>
    <row r="51" spans="2:43" ht="15">
      <c r="B51" s="189"/>
      <c r="C51" s="190" t="s">
        <v>116</v>
      </c>
      <c r="D51" s="191">
        <v>2013</v>
      </c>
      <c r="E51" s="191">
        <v>2014</v>
      </c>
      <c r="F51" s="191">
        <v>2015</v>
      </c>
      <c r="G51" s="191">
        <v>2016</v>
      </c>
      <c r="H51" s="191">
        <v>2017</v>
      </c>
      <c r="I51" s="191">
        <v>2018</v>
      </c>
      <c r="J51" s="191">
        <v>2019</v>
      </c>
      <c r="K51" s="191">
        <v>2020</v>
      </c>
      <c r="L51" s="192">
        <v>2021</v>
      </c>
      <c r="N51" s="253"/>
      <c r="O51" s="253"/>
      <c r="P51" s="253"/>
      <c r="Q51" s="253"/>
      <c r="R51" s="253"/>
      <c r="S51" s="253"/>
      <c r="T51" s="255"/>
      <c r="U51" s="255"/>
      <c r="V51" s="253"/>
      <c r="W51" s="256"/>
      <c r="X51" s="253"/>
      <c r="Y51" s="253"/>
      <c r="Z51" s="253"/>
      <c r="AA51" s="253"/>
      <c r="AB51" s="253"/>
      <c r="AC51" s="253"/>
      <c r="AD51" s="257"/>
      <c r="AE51" s="257"/>
      <c r="AF51" s="257"/>
      <c r="AG51" s="257"/>
      <c r="AH51" s="257"/>
      <c r="AI51" s="253"/>
      <c r="AJ51" s="253"/>
      <c r="AK51" s="253"/>
      <c r="AL51" s="253"/>
      <c r="AM51" s="253"/>
      <c r="AN51" s="253"/>
      <c r="AO51" s="253"/>
      <c r="AP51" s="253"/>
      <c r="AQ51" s="253"/>
    </row>
    <row r="52" spans="2:43" ht="15">
      <c r="B52" s="193" t="s">
        <v>67</v>
      </c>
      <c r="C52" s="190" t="s">
        <v>55</v>
      </c>
      <c r="D52" s="194">
        <v>0.672</v>
      </c>
      <c r="E52" s="194">
        <v>0.878</v>
      </c>
      <c r="F52" s="194">
        <v>0.755</v>
      </c>
      <c r="G52" s="194">
        <v>1.061</v>
      </c>
      <c r="H52" s="194">
        <v>0.896</v>
      </c>
      <c r="I52" s="194">
        <v>1.504</v>
      </c>
      <c r="J52" s="194">
        <v>2.751</v>
      </c>
      <c r="K52" s="194">
        <v>3.083</v>
      </c>
      <c r="L52" s="195">
        <v>3.278</v>
      </c>
      <c r="N52" s="253"/>
      <c r="O52" s="253"/>
      <c r="P52" s="253"/>
      <c r="Q52" s="253"/>
      <c r="R52" s="253"/>
      <c r="S52" s="253"/>
      <c r="T52" s="255"/>
      <c r="U52" s="255"/>
      <c r="V52" s="253"/>
      <c r="W52" s="256"/>
      <c r="X52" s="253"/>
      <c r="Y52" s="253"/>
      <c r="Z52" s="253"/>
      <c r="AA52" s="253"/>
      <c r="AB52" s="253"/>
      <c r="AC52" s="253"/>
      <c r="AD52" s="257"/>
      <c r="AE52" s="257"/>
      <c r="AF52" s="257"/>
      <c r="AG52" s="257"/>
      <c r="AH52" s="257"/>
      <c r="AI52" s="253"/>
      <c r="AJ52" s="253"/>
      <c r="AK52" s="253"/>
      <c r="AL52" s="253"/>
      <c r="AM52" s="253"/>
      <c r="AN52" s="253"/>
      <c r="AO52" s="253"/>
      <c r="AP52" s="253"/>
      <c r="AQ52" s="253"/>
    </row>
    <row r="53" spans="2:43" ht="15">
      <c r="B53" s="193" t="s">
        <v>85</v>
      </c>
      <c r="C53" s="190" t="s">
        <v>42</v>
      </c>
      <c r="D53" s="194">
        <v>0</v>
      </c>
      <c r="E53" s="194">
        <v>0.1269803454437165</v>
      </c>
      <c r="F53" s="194">
        <v>0.19225729600952948</v>
      </c>
      <c r="G53" s="194">
        <v>0.13055390113162596</v>
      </c>
      <c r="H53" s="194">
        <v>0.14008338296605125</v>
      </c>
      <c r="I53" s="194">
        <v>0.506015485407981</v>
      </c>
      <c r="J53" s="194">
        <v>1.220726622989875</v>
      </c>
      <c r="K53" s="194">
        <v>1.2097677188802858</v>
      </c>
      <c r="L53" s="195">
        <v>2.889338892197737</v>
      </c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7"/>
      <c r="AE53" s="257"/>
      <c r="AF53" s="257"/>
      <c r="AG53" s="257"/>
      <c r="AH53" s="257"/>
      <c r="AI53" s="253"/>
      <c r="AJ53" s="253"/>
      <c r="AK53" s="253"/>
      <c r="AL53" s="253"/>
      <c r="AM53" s="253"/>
      <c r="AN53" s="253"/>
      <c r="AO53" s="253"/>
      <c r="AP53" s="253"/>
      <c r="AQ53" s="253"/>
    </row>
    <row r="54" spans="2:43" ht="15">
      <c r="B54" s="193" t="s">
        <v>78</v>
      </c>
      <c r="C54" s="190" t="s">
        <v>40</v>
      </c>
      <c r="D54" s="194">
        <v>0.422</v>
      </c>
      <c r="E54" s="194">
        <v>0.404</v>
      </c>
      <c r="F54" s="194">
        <v>0.542</v>
      </c>
      <c r="G54" s="194">
        <v>0.411</v>
      </c>
      <c r="H54" s="194">
        <v>0.549</v>
      </c>
      <c r="I54" s="194">
        <v>1.454</v>
      </c>
      <c r="J54" s="194">
        <v>1.289</v>
      </c>
      <c r="K54" s="194">
        <v>1.29</v>
      </c>
      <c r="L54" s="195">
        <v>2.523</v>
      </c>
      <c r="N54" s="253"/>
      <c r="O54" s="253"/>
      <c r="P54" s="253"/>
      <c r="Q54" s="253"/>
      <c r="R54" s="253"/>
      <c r="S54" s="253"/>
      <c r="T54" s="258"/>
      <c r="U54" s="259"/>
      <c r="V54" s="259"/>
      <c r="W54" s="259"/>
      <c r="X54" s="259"/>
      <c r="Y54" s="259"/>
      <c r="Z54" s="259"/>
      <c r="AA54" s="259"/>
      <c r="AB54" s="259"/>
      <c r="AC54" s="259"/>
      <c r="AD54" s="257"/>
      <c r="AE54" s="257"/>
      <c r="AF54" s="257"/>
      <c r="AG54" s="257"/>
      <c r="AH54" s="257"/>
      <c r="AI54" s="253"/>
      <c r="AJ54" s="253"/>
      <c r="AK54" s="253"/>
      <c r="AL54" s="253"/>
      <c r="AM54" s="253"/>
      <c r="AN54" s="253"/>
      <c r="AO54" s="253"/>
      <c r="AP54" s="253"/>
      <c r="AQ54" s="253"/>
    </row>
    <row r="55" spans="2:43" ht="15">
      <c r="B55" s="193" t="s">
        <v>71</v>
      </c>
      <c r="C55" s="190" t="s">
        <v>52</v>
      </c>
      <c r="D55" s="194">
        <v>0.138</v>
      </c>
      <c r="E55" s="194">
        <v>0.248</v>
      </c>
      <c r="F55" s="194">
        <v>0.412</v>
      </c>
      <c r="G55" s="194">
        <v>0.396</v>
      </c>
      <c r="H55" s="194">
        <v>0.452</v>
      </c>
      <c r="I55" s="194">
        <v>0.723</v>
      </c>
      <c r="J55" s="194">
        <v>1.015</v>
      </c>
      <c r="K55" s="194">
        <v>1.264</v>
      </c>
      <c r="L55" s="195">
        <v>1.656</v>
      </c>
      <c r="N55" s="253"/>
      <c r="O55" s="253"/>
      <c r="P55" s="253"/>
      <c r="Q55" s="253"/>
      <c r="R55" s="253"/>
      <c r="S55" s="253"/>
      <c r="T55" s="255"/>
      <c r="U55" s="253"/>
      <c r="V55" s="253"/>
      <c r="W55" s="253"/>
      <c r="X55" s="253"/>
      <c r="Y55" s="253"/>
      <c r="Z55" s="253"/>
      <c r="AA55" s="253"/>
      <c r="AB55" s="253"/>
      <c r="AC55" s="253"/>
      <c r="AD55" s="257"/>
      <c r="AE55" s="257"/>
      <c r="AF55" s="257"/>
      <c r="AG55" s="257"/>
      <c r="AH55" s="257"/>
      <c r="AI55" s="253"/>
      <c r="AJ55" s="253"/>
      <c r="AK55" s="253"/>
      <c r="AL55" s="253"/>
      <c r="AM55" s="253"/>
      <c r="AN55" s="253"/>
      <c r="AO55" s="253"/>
      <c r="AP55" s="253"/>
      <c r="AQ55" s="253"/>
    </row>
    <row r="56" spans="2:43" ht="15">
      <c r="B56" s="193" t="s">
        <v>87</v>
      </c>
      <c r="C56" s="190" t="s">
        <v>41</v>
      </c>
      <c r="D56" s="194">
        <v>0.09170286022908836</v>
      </c>
      <c r="E56" s="194">
        <v>0.15534352003960664</v>
      </c>
      <c r="F56" s="194">
        <v>0.22139208317393166</v>
      </c>
      <c r="G56" s="194">
        <v>0.2640817336903931</v>
      </c>
      <c r="H56" s="194">
        <v>0.2321263811688458</v>
      </c>
      <c r="I56" s="194">
        <v>0.3038683979566578</v>
      </c>
      <c r="J56" s="194">
        <v>0.7531561536557374</v>
      </c>
      <c r="K56" s="194">
        <v>0.7747372684924725</v>
      </c>
      <c r="L56" s="195">
        <v>0.8725611539932939</v>
      </c>
      <c r="N56" s="253"/>
      <c r="O56" s="253"/>
      <c r="P56" s="253"/>
      <c r="Q56" s="253"/>
      <c r="R56" s="253"/>
      <c r="S56" s="260"/>
      <c r="T56" s="255"/>
      <c r="U56" s="261"/>
      <c r="V56" s="261"/>
      <c r="W56" s="261"/>
      <c r="X56" s="261"/>
      <c r="Y56" s="261"/>
      <c r="Z56" s="261"/>
      <c r="AA56" s="261"/>
      <c r="AB56" s="261"/>
      <c r="AC56" s="261"/>
      <c r="AD56" s="257"/>
      <c r="AE56" s="257"/>
      <c r="AF56" s="257"/>
      <c r="AG56" s="257"/>
      <c r="AH56" s="257"/>
      <c r="AI56" s="253"/>
      <c r="AJ56" s="253"/>
      <c r="AK56" s="253"/>
      <c r="AL56" s="253"/>
      <c r="AM56" s="253"/>
      <c r="AN56" s="253"/>
      <c r="AO56" s="253"/>
      <c r="AP56" s="253"/>
      <c r="AQ56" s="253"/>
    </row>
    <row r="57" spans="2:43" ht="15">
      <c r="B57" s="193" t="s">
        <v>66</v>
      </c>
      <c r="C57" s="190" t="s">
        <v>49</v>
      </c>
      <c r="D57" s="194">
        <v>0</v>
      </c>
      <c r="E57" s="194">
        <v>0.08625866050808315</v>
      </c>
      <c r="F57" s="194">
        <v>0.05858352578906851</v>
      </c>
      <c r="G57" s="194">
        <v>0.11647421093148576</v>
      </c>
      <c r="H57" s="194">
        <v>0.12213240954580447</v>
      </c>
      <c r="I57" s="194">
        <v>0.20092378752886836</v>
      </c>
      <c r="J57" s="194">
        <v>0.5748652809853734</v>
      </c>
      <c r="K57" s="194">
        <v>0.6196304849884526</v>
      </c>
      <c r="L57" s="195">
        <v>0.7289068514241723</v>
      </c>
      <c r="N57" s="253"/>
      <c r="O57" s="253"/>
      <c r="P57" s="253"/>
      <c r="Q57" s="253"/>
      <c r="R57" s="253"/>
      <c r="S57" s="260"/>
      <c r="T57" s="255"/>
      <c r="U57" s="261"/>
      <c r="V57" s="261"/>
      <c r="W57" s="261"/>
      <c r="X57" s="261"/>
      <c r="Y57" s="261"/>
      <c r="Z57" s="261"/>
      <c r="AA57" s="261"/>
      <c r="AB57" s="261"/>
      <c r="AC57" s="261"/>
      <c r="AD57" s="257"/>
      <c r="AE57" s="257"/>
      <c r="AF57" s="257"/>
      <c r="AG57" s="257"/>
      <c r="AH57" s="257"/>
      <c r="AI57" s="253"/>
      <c r="AJ57" s="253"/>
      <c r="AK57" s="253"/>
      <c r="AL57" s="253"/>
      <c r="AM57" s="253"/>
      <c r="AN57" s="253"/>
      <c r="AO57" s="253"/>
      <c r="AP57" s="253"/>
      <c r="AQ57" s="253"/>
    </row>
    <row r="58" spans="2:43" ht="15">
      <c r="B58" s="193" t="s">
        <v>73</v>
      </c>
      <c r="C58" s="190" t="s">
        <v>53</v>
      </c>
      <c r="D58" s="194">
        <v>0.048</v>
      </c>
      <c r="E58" s="194">
        <v>0.219</v>
      </c>
      <c r="F58" s="194">
        <v>0.215</v>
      </c>
      <c r="G58" s="194">
        <v>0.312</v>
      </c>
      <c r="H58" s="194">
        <v>0.235</v>
      </c>
      <c r="I58" s="194">
        <v>0.313</v>
      </c>
      <c r="J58" s="194">
        <v>0.828</v>
      </c>
      <c r="K58" s="194">
        <v>0.727</v>
      </c>
      <c r="L58" s="195">
        <v>0.728</v>
      </c>
      <c r="N58" s="253"/>
      <c r="O58" s="253"/>
      <c r="P58" s="253"/>
      <c r="Q58" s="253"/>
      <c r="R58" s="253"/>
      <c r="S58" s="260"/>
      <c r="T58" s="255"/>
      <c r="U58" s="261"/>
      <c r="V58" s="261"/>
      <c r="W58" s="261"/>
      <c r="X58" s="261"/>
      <c r="Y58" s="261"/>
      <c r="Z58" s="261"/>
      <c r="AA58" s="261"/>
      <c r="AB58" s="261"/>
      <c r="AC58" s="261"/>
      <c r="AD58" s="257"/>
      <c r="AE58" s="257"/>
      <c r="AF58" s="257"/>
      <c r="AG58" s="257"/>
      <c r="AH58" s="257"/>
      <c r="AI58" s="253"/>
      <c r="AJ58" s="253"/>
      <c r="AK58" s="253"/>
      <c r="AL58" s="253"/>
      <c r="AM58" s="253"/>
      <c r="AN58" s="253"/>
      <c r="AO58" s="253"/>
      <c r="AP58" s="253"/>
      <c r="AQ58" s="253"/>
    </row>
    <row r="59" spans="2:43" ht="15">
      <c r="B59" s="193" t="s">
        <v>70</v>
      </c>
      <c r="C59" s="190" t="s">
        <v>34</v>
      </c>
      <c r="D59" s="194">
        <v>0.09499873263543969</v>
      </c>
      <c r="E59" s="194">
        <v>0.15199919580601226</v>
      </c>
      <c r="F59" s="194">
        <v>0.130000289696051</v>
      </c>
      <c r="G59" s="194">
        <v>0.18799982324768427</v>
      </c>
      <c r="H59" s="194">
        <v>0.15199740337087742</v>
      </c>
      <c r="I59" s="194">
        <v>0.23600261011941798</v>
      </c>
      <c r="J59" s="194">
        <v>0.5590006725235864</v>
      </c>
      <c r="K59" s="194">
        <v>0.511998832297885</v>
      </c>
      <c r="L59" s="195">
        <v>0.554</v>
      </c>
      <c r="N59" s="253"/>
      <c r="O59" s="253"/>
      <c r="P59" s="253"/>
      <c r="Q59" s="253"/>
      <c r="R59" s="253"/>
      <c r="S59" s="260"/>
      <c r="T59" s="255"/>
      <c r="U59" s="261"/>
      <c r="V59" s="261"/>
      <c r="W59" s="261"/>
      <c r="X59" s="261"/>
      <c r="Y59" s="261"/>
      <c r="Z59" s="261"/>
      <c r="AA59" s="261"/>
      <c r="AB59" s="261"/>
      <c r="AC59" s="261"/>
      <c r="AD59" s="257"/>
      <c r="AE59" s="257"/>
      <c r="AF59" s="257"/>
      <c r="AG59" s="257"/>
      <c r="AH59" s="257"/>
      <c r="AI59" s="253"/>
      <c r="AJ59" s="253"/>
      <c r="AK59" s="253"/>
      <c r="AL59" s="253"/>
      <c r="AM59" s="253"/>
      <c r="AN59" s="253"/>
      <c r="AO59" s="253"/>
      <c r="AP59" s="253"/>
      <c r="AQ59" s="253"/>
    </row>
    <row r="60" spans="2:43" ht="15">
      <c r="B60" s="193" t="s">
        <v>63</v>
      </c>
      <c r="C60" s="190" t="s">
        <v>33</v>
      </c>
      <c r="D60" s="194">
        <v>0.02213825544534206</v>
      </c>
      <c r="E60" s="194">
        <v>0.052629614480008184</v>
      </c>
      <c r="F60" s="194">
        <v>0.03641578893547397</v>
      </c>
      <c r="G60" s="194">
        <v>0.1218217609162491</v>
      </c>
      <c r="H60" s="194">
        <v>0.0853297883219143</v>
      </c>
      <c r="I60" s="194">
        <v>0.13056457715512834</v>
      </c>
      <c r="J60" s="194">
        <v>0.36839146385110955</v>
      </c>
      <c r="K60" s="194">
        <v>0.4403065937212394</v>
      </c>
      <c r="L60" s="195">
        <v>0.4488852950199407</v>
      </c>
      <c r="N60" s="253"/>
      <c r="O60" s="253"/>
      <c r="P60" s="253"/>
      <c r="Q60" s="253"/>
      <c r="R60" s="253"/>
      <c r="S60" s="260"/>
      <c r="T60" s="255"/>
      <c r="U60" s="261"/>
      <c r="V60" s="261"/>
      <c r="W60" s="261"/>
      <c r="X60" s="261"/>
      <c r="Y60" s="261"/>
      <c r="Z60" s="261"/>
      <c r="AA60" s="261"/>
      <c r="AB60" s="261"/>
      <c r="AC60" s="261"/>
      <c r="AD60" s="257"/>
      <c r="AE60" s="257"/>
      <c r="AF60" s="257"/>
      <c r="AG60" s="257"/>
      <c r="AH60" s="257"/>
      <c r="AI60" s="253"/>
      <c r="AJ60" s="253"/>
      <c r="AK60" s="253"/>
      <c r="AL60" s="253"/>
      <c r="AM60" s="253"/>
      <c r="AN60" s="253"/>
      <c r="AO60" s="253"/>
      <c r="AP60" s="253"/>
      <c r="AQ60" s="253"/>
    </row>
    <row r="61" spans="2:43" ht="15">
      <c r="B61" s="193" t="s">
        <v>83</v>
      </c>
      <c r="C61" s="190" t="s">
        <v>36</v>
      </c>
      <c r="D61" s="194">
        <v>0.049</v>
      </c>
      <c r="E61" s="194">
        <v>0.108</v>
      </c>
      <c r="F61" s="194">
        <v>0.137</v>
      </c>
      <c r="G61" s="194">
        <v>0.199</v>
      </c>
      <c r="H61" s="194">
        <v>0.2</v>
      </c>
      <c r="I61" s="194">
        <v>0.261</v>
      </c>
      <c r="J61" s="194">
        <v>0.524</v>
      </c>
      <c r="K61" s="194">
        <v>0.443</v>
      </c>
      <c r="L61" s="195">
        <v>0.408</v>
      </c>
      <c r="N61" s="253"/>
      <c r="O61" s="253"/>
      <c r="P61" s="253"/>
      <c r="Q61" s="253"/>
      <c r="R61" s="253"/>
      <c r="S61" s="260"/>
      <c r="T61" s="255"/>
      <c r="U61" s="261"/>
      <c r="V61" s="261"/>
      <c r="W61" s="261"/>
      <c r="X61" s="261"/>
      <c r="Y61" s="261"/>
      <c r="Z61" s="261"/>
      <c r="AA61" s="261"/>
      <c r="AB61" s="261"/>
      <c r="AC61" s="261"/>
      <c r="AD61" s="257"/>
      <c r="AE61" s="257"/>
      <c r="AF61" s="257"/>
      <c r="AG61" s="257"/>
      <c r="AH61" s="257"/>
      <c r="AI61" s="253"/>
      <c r="AJ61" s="253"/>
      <c r="AK61" s="253"/>
      <c r="AL61" s="253"/>
      <c r="AM61" s="253"/>
      <c r="AN61" s="253"/>
      <c r="AO61" s="253"/>
      <c r="AP61" s="253"/>
      <c r="AQ61" s="253"/>
    </row>
    <row r="62" spans="2:43" ht="15">
      <c r="B62" s="193" t="s">
        <v>62</v>
      </c>
      <c r="C62" s="190" t="s">
        <v>50</v>
      </c>
      <c r="D62" s="194">
        <v>0.0364</v>
      </c>
      <c r="E62" s="194">
        <v>0.15730000000000002</v>
      </c>
      <c r="F62" s="194">
        <v>0.1013</v>
      </c>
      <c r="G62" s="194">
        <v>0.135</v>
      </c>
      <c r="H62" s="194">
        <v>0.1124</v>
      </c>
      <c r="I62" s="194">
        <v>0.19340000000000002</v>
      </c>
      <c r="J62" s="194">
        <v>0.4072</v>
      </c>
      <c r="K62" s="194">
        <v>0.349</v>
      </c>
      <c r="L62" s="195">
        <v>0.3865</v>
      </c>
      <c r="N62" s="253"/>
      <c r="O62" s="253"/>
      <c r="P62" s="253"/>
      <c r="Q62" s="253"/>
      <c r="R62" s="253"/>
      <c r="S62" s="260"/>
      <c r="T62" s="255"/>
      <c r="U62" s="261"/>
      <c r="V62" s="261"/>
      <c r="W62" s="261"/>
      <c r="X62" s="261"/>
      <c r="Y62" s="261"/>
      <c r="Z62" s="261"/>
      <c r="AA62" s="261"/>
      <c r="AB62" s="261"/>
      <c r="AC62" s="261"/>
      <c r="AD62" s="257"/>
      <c r="AE62" s="257"/>
      <c r="AF62" s="257"/>
      <c r="AG62" s="257"/>
      <c r="AH62" s="257"/>
      <c r="AI62" s="253"/>
      <c r="AJ62" s="253"/>
      <c r="AK62" s="253"/>
      <c r="AL62" s="253"/>
      <c r="AM62" s="253"/>
      <c r="AN62" s="253"/>
      <c r="AO62" s="253"/>
      <c r="AP62" s="253"/>
      <c r="AQ62" s="253"/>
    </row>
    <row r="63" spans="2:43" ht="15">
      <c r="B63" s="193"/>
      <c r="C63" s="190"/>
      <c r="D63" s="194"/>
      <c r="E63" s="194"/>
      <c r="F63" s="194"/>
      <c r="G63" s="194"/>
      <c r="H63" s="194"/>
      <c r="I63" s="194"/>
      <c r="J63" s="194"/>
      <c r="K63" s="194"/>
      <c r="L63" s="195"/>
      <c r="N63" s="253"/>
      <c r="O63" s="253"/>
      <c r="P63" s="253"/>
      <c r="Q63" s="253"/>
      <c r="R63" s="253"/>
      <c r="S63" s="260"/>
      <c r="T63" s="255"/>
      <c r="U63" s="261"/>
      <c r="V63" s="261"/>
      <c r="W63" s="261"/>
      <c r="X63" s="261"/>
      <c r="Y63" s="261"/>
      <c r="Z63" s="261"/>
      <c r="AA63" s="261"/>
      <c r="AB63" s="261"/>
      <c r="AC63" s="261"/>
      <c r="AD63" s="257"/>
      <c r="AE63" s="257"/>
      <c r="AF63" s="257"/>
      <c r="AG63" s="257"/>
      <c r="AH63" s="257"/>
      <c r="AI63" s="253"/>
      <c r="AJ63" s="253"/>
      <c r="AK63" s="253"/>
      <c r="AL63" s="253"/>
      <c r="AM63" s="253"/>
      <c r="AN63" s="253"/>
      <c r="AO63" s="253"/>
      <c r="AP63" s="253"/>
      <c r="AQ63" s="253"/>
    </row>
    <row r="64" spans="2:43" ht="15">
      <c r="B64" s="193"/>
      <c r="C64" s="190"/>
      <c r="D64" s="191">
        <v>2013</v>
      </c>
      <c r="E64" s="191">
        <v>2014</v>
      </c>
      <c r="F64" s="191">
        <v>2015</v>
      </c>
      <c r="G64" s="191">
        <v>2016</v>
      </c>
      <c r="H64" s="191">
        <v>2017</v>
      </c>
      <c r="I64" s="191">
        <v>2018</v>
      </c>
      <c r="J64" s="191">
        <v>2019</v>
      </c>
      <c r="K64" s="191">
        <v>2020</v>
      </c>
      <c r="L64" s="192">
        <v>2021</v>
      </c>
      <c r="N64" s="253"/>
      <c r="O64" s="253"/>
      <c r="P64" s="253"/>
      <c r="Q64" s="253"/>
      <c r="R64" s="253"/>
      <c r="S64" s="260"/>
      <c r="T64" s="255"/>
      <c r="U64" s="261"/>
      <c r="V64" s="261"/>
      <c r="W64" s="261"/>
      <c r="X64" s="261"/>
      <c r="Y64" s="261"/>
      <c r="Z64" s="261"/>
      <c r="AA64" s="261"/>
      <c r="AB64" s="261"/>
      <c r="AC64" s="261"/>
      <c r="AD64" s="257"/>
      <c r="AE64" s="257"/>
      <c r="AF64" s="257"/>
      <c r="AG64" s="257"/>
      <c r="AH64" s="257"/>
      <c r="AI64" s="253"/>
      <c r="AJ64" s="253"/>
      <c r="AK64" s="253"/>
      <c r="AL64" s="253"/>
      <c r="AM64" s="253"/>
      <c r="AN64" s="253"/>
      <c r="AO64" s="253"/>
      <c r="AP64" s="253"/>
      <c r="AQ64" s="253"/>
    </row>
    <row r="65" spans="2:43" ht="15">
      <c r="B65" s="193" t="s">
        <v>75</v>
      </c>
      <c r="C65" s="190" t="s">
        <v>47</v>
      </c>
      <c r="D65" s="194">
        <v>0.035574493886212824</v>
      </c>
      <c r="E65" s="194">
        <v>0.04905177350355374</v>
      </c>
      <c r="F65" s="194">
        <v>0.05887762320207498</v>
      </c>
      <c r="G65" s="194">
        <v>0.08675177687203153</v>
      </c>
      <c r="H65" s="194">
        <v>0.06679691447434903</v>
      </c>
      <c r="I65" s="194">
        <v>0.08896486677670361</v>
      </c>
      <c r="J65" s="194">
        <v>0.24327820258025398</v>
      </c>
      <c r="K65" s="194">
        <v>0.249863576649712</v>
      </c>
      <c r="L65" s="195">
        <v>0.2680803045103917</v>
      </c>
      <c r="N65" s="253"/>
      <c r="O65" s="253"/>
      <c r="P65" s="253"/>
      <c r="Q65" s="253"/>
      <c r="R65" s="253"/>
      <c r="S65" s="260"/>
      <c r="T65" s="255"/>
      <c r="U65" s="261"/>
      <c r="V65" s="261"/>
      <c r="W65" s="261"/>
      <c r="X65" s="261"/>
      <c r="Y65" s="261"/>
      <c r="Z65" s="261"/>
      <c r="AA65" s="261"/>
      <c r="AB65" s="261"/>
      <c r="AC65" s="261"/>
      <c r="AD65" s="257"/>
      <c r="AE65" s="257"/>
      <c r="AF65" s="257"/>
      <c r="AG65" s="257"/>
      <c r="AH65" s="257"/>
      <c r="AI65" s="253"/>
      <c r="AJ65" s="253"/>
      <c r="AK65" s="253"/>
      <c r="AL65" s="253"/>
      <c r="AM65" s="253"/>
      <c r="AN65" s="253"/>
      <c r="AO65" s="253"/>
      <c r="AP65" s="253"/>
      <c r="AQ65" s="253"/>
    </row>
    <row r="66" spans="2:43" ht="15">
      <c r="B66" s="193" t="s">
        <v>86</v>
      </c>
      <c r="C66" s="190" t="s">
        <v>45</v>
      </c>
      <c r="D66" s="194">
        <v>0.033832</v>
      </c>
      <c r="E66" s="194">
        <v>0.047853</v>
      </c>
      <c r="F66" s="194">
        <v>0.07967400000000001</v>
      </c>
      <c r="G66" s="194">
        <v>0.079086</v>
      </c>
      <c r="H66" s="194">
        <v>0.103088</v>
      </c>
      <c r="I66" s="194">
        <v>0.217726</v>
      </c>
      <c r="J66" s="194">
        <v>0.240424</v>
      </c>
      <c r="K66" s="194">
        <v>0.222757</v>
      </c>
      <c r="L66" s="195">
        <v>0.255794</v>
      </c>
      <c r="N66" s="253"/>
      <c r="O66" s="253"/>
      <c r="P66" s="253"/>
      <c r="Q66" s="253"/>
      <c r="R66" s="253"/>
      <c r="S66" s="260"/>
      <c r="T66" s="255"/>
      <c r="U66" s="261"/>
      <c r="V66" s="261"/>
      <c r="W66" s="261"/>
      <c r="X66" s="261"/>
      <c r="Y66" s="261"/>
      <c r="Z66" s="261"/>
      <c r="AA66" s="261"/>
      <c r="AB66" s="261"/>
      <c r="AC66" s="261"/>
      <c r="AD66" s="257"/>
      <c r="AE66" s="257"/>
      <c r="AF66" s="257"/>
      <c r="AG66" s="257"/>
      <c r="AH66" s="257"/>
      <c r="AI66" s="253"/>
      <c r="AJ66" s="253"/>
      <c r="AK66" s="253"/>
      <c r="AL66" s="253"/>
      <c r="AM66" s="253"/>
      <c r="AN66" s="253"/>
      <c r="AO66" s="253"/>
      <c r="AP66" s="253"/>
      <c r="AQ66" s="253"/>
    </row>
    <row r="67" spans="2:43" ht="15">
      <c r="B67" s="193" t="s">
        <v>90</v>
      </c>
      <c r="C67" s="190" t="s">
        <v>56</v>
      </c>
      <c r="D67" s="194">
        <v>0.007554</v>
      </c>
      <c r="E67" s="194">
        <v>0.053649</v>
      </c>
      <c r="F67" s="194">
        <v>0.04828</v>
      </c>
      <c r="G67" s="194">
        <v>0.06472499999999999</v>
      </c>
      <c r="H67" s="194">
        <v>0.057424</v>
      </c>
      <c r="I67" s="194">
        <v>0.086977</v>
      </c>
      <c r="J67" s="194">
        <v>0.229693</v>
      </c>
      <c r="K67" s="194">
        <v>0.24418399999999998</v>
      </c>
      <c r="L67" s="195">
        <v>0.24182599999999999</v>
      </c>
      <c r="N67" s="253"/>
      <c r="O67" s="253"/>
      <c r="P67" s="253"/>
      <c r="Q67" s="253"/>
      <c r="R67" s="253"/>
      <c r="S67" s="260"/>
      <c r="T67" s="255"/>
      <c r="U67" s="261"/>
      <c r="V67" s="261"/>
      <c r="W67" s="261"/>
      <c r="X67" s="261"/>
      <c r="Y67" s="261"/>
      <c r="Z67" s="261"/>
      <c r="AA67" s="261"/>
      <c r="AB67" s="261"/>
      <c r="AC67" s="261"/>
      <c r="AD67" s="257"/>
      <c r="AE67" s="257"/>
      <c r="AF67" s="257"/>
      <c r="AG67" s="257"/>
      <c r="AH67" s="257"/>
      <c r="AI67" s="253"/>
      <c r="AJ67" s="253"/>
      <c r="AK67" s="253"/>
      <c r="AL67" s="253"/>
      <c r="AM67" s="253"/>
      <c r="AN67" s="253"/>
      <c r="AO67" s="253"/>
      <c r="AP67" s="253"/>
      <c r="AQ67" s="253"/>
    </row>
    <row r="68" spans="2:43" ht="15">
      <c r="B68" s="193" t="s">
        <v>72</v>
      </c>
      <c r="C68" s="190" t="s">
        <v>44</v>
      </c>
      <c r="D68" s="194">
        <v>0</v>
      </c>
      <c r="E68" s="194">
        <v>0.104</v>
      </c>
      <c r="F68" s="194">
        <v>0.063</v>
      </c>
      <c r="G68" s="194">
        <v>0.09</v>
      </c>
      <c r="H68" s="194">
        <v>0.075</v>
      </c>
      <c r="I68" s="194">
        <v>0.113</v>
      </c>
      <c r="J68" s="194">
        <v>0.263</v>
      </c>
      <c r="K68" s="194">
        <v>0.221</v>
      </c>
      <c r="L68" s="195">
        <v>0.238</v>
      </c>
      <c r="N68" s="253"/>
      <c r="O68" s="253"/>
      <c r="P68" s="253"/>
      <c r="Q68" s="253"/>
      <c r="R68" s="253"/>
      <c r="S68" s="260"/>
      <c r="T68" s="255"/>
      <c r="U68" s="261"/>
      <c r="V68" s="261"/>
      <c r="W68" s="261"/>
      <c r="X68" s="261"/>
      <c r="Y68" s="261"/>
      <c r="Z68" s="261"/>
      <c r="AA68" s="261"/>
      <c r="AB68" s="261"/>
      <c r="AC68" s="261"/>
      <c r="AD68" s="257"/>
      <c r="AE68" s="257"/>
      <c r="AF68" s="257"/>
      <c r="AG68" s="257"/>
      <c r="AH68" s="257"/>
      <c r="AI68" s="253"/>
      <c r="AJ68" s="253"/>
      <c r="AK68" s="253"/>
      <c r="AL68" s="253"/>
      <c r="AM68" s="253"/>
      <c r="AN68" s="253"/>
      <c r="AO68" s="253"/>
      <c r="AP68" s="253"/>
      <c r="AQ68" s="253"/>
    </row>
    <row r="69" spans="2:43" ht="15">
      <c r="B69" s="193" t="s">
        <v>61</v>
      </c>
      <c r="C69" s="190" t="s">
        <v>51</v>
      </c>
      <c r="D69" s="194">
        <v>0.034535529339999996</v>
      </c>
      <c r="E69" s="194">
        <v>0.039080965</v>
      </c>
      <c r="F69" s="194">
        <v>0.067353315</v>
      </c>
      <c r="G69" s="194">
        <v>0.047162035000000005</v>
      </c>
      <c r="H69" s="194">
        <v>0.063304185</v>
      </c>
      <c r="I69" s="194">
        <v>0.079429175</v>
      </c>
      <c r="J69" s="194">
        <v>0.210368985</v>
      </c>
      <c r="K69" s="194">
        <v>0.183826345</v>
      </c>
      <c r="L69" s="195">
        <v>0.18421993</v>
      </c>
      <c r="N69" s="253"/>
      <c r="O69" s="253"/>
      <c r="P69" s="253"/>
      <c r="Q69" s="253"/>
      <c r="R69" s="253"/>
      <c r="S69" s="260"/>
      <c r="T69" s="255"/>
      <c r="U69" s="261"/>
      <c r="V69" s="261"/>
      <c r="W69" s="261"/>
      <c r="X69" s="261"/>
      <c r="Y69" s="261"/>
      <c r="Z69" s="261"/>
      <c r="AA69" s="261"/>
      <c r="AB69" s="261"/>
      <c r="AC69" s="261"/>
      <c r="AD69" s="257"/>
      <c r="AE69" s="257"/>
      <c r="AF69" s="257"/>
      <c r="AG69" s="257"/>
      <c r="AH69" s="257"/>
      <c r="AI69" s="253"/>
      <c r="AJ69" s="253"/>
      <c r="AK69" s="253"/>
      <c r="AL69" s="253"/>
      <c r="AM69" s="253"/>
      <c r="AN69" s="253"/>
      <c r="AO69" s="253"/>
      <c r="AP69" s="253"/>
      <c r="AQ69" s="253"/>
    </row>
    <row r="70" spans="2:43" ht="15">
      <c r="B70" s="193" t="s">
        <v>68</v>
      </c>
      <c r="C70" s="190" t="s">
        <v>43</v>
      </c>
      <c r="D70" s="194">
        <v>0.02862736158972365</v>
      </c>
      <c r="E70" s="194">
        <v>0.026924469354644067</v>
      </c>
      <c r="F70" s="194">
        <v>0.04898161680902131</v>
      </c>
      <c r="G70" s="194">
        <v>0.05469368052668981</v>
      </c>
      <c r="H70" s="194">
        <v>0.07153488247361858</v>
      </c>
      <c r="I70" s="194">
        <v>0.189678059507368</v>
      </c>
      <c r="J70" s="194">
        <v>0.16625323482481663</v>
      </c>
      <c r="K70" s="194">
        <v>0.16625323482481663</v>
      </c>
      <c r="L70" s="195">
        <v>0.16633368642647392</v>
      </c>
      <c r="N70" s="253"/>
      <c r="O70" s="253"/>
      <c r="P70" s="253"/>
      <c r="Q70" s="253"/>
      <c r="R70" s="253"/>
      <c r="S70" s="260"/>
      <c r="T70" s="255"/>
      <c r="U70" s="261"/>
      <c r="V70" s="261"/>
      <c r="W70" s="261"/>
      <c r="X70" s="261"/>
      <c r="Y70" s="261"/>
      <c r="Z70" s="261"/>
      <c r="AA70" s="261"/>
      <c r="AB70" s="261"/>
      <c r="AC70" s="261"/>
      <c r="AD70" s="257"/>
      <c r="AE70" s="257"/>
      <c r="AF70" s="257"/>
      <c r="AG70" s="257"/>
      <c r="AH70" s="257"/>
      <c r="AI70" s="253"/>
      <c r="AJ70" s="253"/>
      <c r="AK70" s="253"/>
      <c r="AL70" s="253"/>
      <c r="AM70" s="253"/>
      <c r="AN70" s="253"/>
      <c r="AO70" s="253"/>
      <c r="AP70" s="253"/>
      <c r="AQ70" s="253"/>
    </row>
    <row r="71" spans="2:43" ht="15">
      <c r="B71" s="193" t="s">
        <v>69</v>
      </c>
      <c r="C71" s="190" t="s">
        <v>39</v>
      </c>
      <c r="D71" s="194">
        <v>0</v>
      </c>
      <c r="E71" s="194">
        <v>0.01807</v>
      </c>
      <c r="F71" s="194">
        <v>0.00745</v>
      </c>
      <c r="G71" s="194">
        <v>0.02128</v>
      </c>
      <c r="H71" s="194">
        <v>0.02361</v>
      </c>
      <c r="I71" s="194">
        <v>0.03935</v>
      </c>
      <c r="J71" s="194">
        <v>0.14003</v>
      </c>
      <c r="K71" s="194">
        <v>0.14285</v>
      </c>
      <c r="L71" s="195">
        <v>0.14243</v>
      </c>
      <c r="N71" s="253"/>
      <c r="O71" s="253"/>
      <c r="P71" s="253"/>
      <c r="Q71" s="253"/>
      <c r="R71" s="253"/>
      <c r="S71" s="260"/>
      <c r="T71" s="255"/>
      <c r="U71" s="261"/>
      <c r="V71" s="261"/>
      <c r="W71" s="261"/>
      <c r="X71" s="261"/>
      <c r="Y71" s="261"/>
      <c r="Z71" s="261"/>
      <c r="AA71" s="261"/>
      <c r="AB71" s="261"/>
      <c r="AC71" s="261"/>
      <c r="AD71" s="257"/>
      <c r="AE71" s="257"/>
      <c r="AF71" s="257"/>
      <c r="AG71" s="257"/>
      <c r="AH71" s="257"/>
      <c r="AI71" s="253"/>
      <c r="AJ71" s="253"/>
      <c r="AK71" s="253"/>
      <c r="AL71" s="253"/>
      <c r="AM71" s="253"/>
      <c r="AN71" s="253"/>
      <c r="AO71" s="253"/>
      <c r="AP71" s="253"/>
      <c r="AQ71" s="253"/>
    </row>
    <row r="72" spans="2:43" ht="15">
      <c r="B72" s="193" t="s">
        <v>76</v>
      </c>
      <c r="C72" s="190" t="s">
        <v>48</v>
      </c>
      <c r="D72" s="194">
        <v>0.016917426594782223</v>
      </c>
      <c r="E72" s="194">
        <v>0.041677355</v>
      </c>
      <c r="F72" s="194">
        <v>0.035981589999999994</v>
      </c>
      <c r="G72" s="194">
        <v>0.04370710166666666</v>
      </c>
      <c r="H72" s="194">
        <v>0.04319076166666667</v>
      </c>
      <c r="I72" s="194">
        <v>0.04905035333333333</v>
      </c>
      <c r="J72" s="194">
        <v>0.078586135</v>
      </c>
      <c r="K72" s="194">
        <v>0.10662875166666667</v>
      </c>
      <c r="L72" s="195">
        <v>0.13028875833333334</v>
      </c>
      <c r="N72" s="253"/>
      <c r="O72" s="253"/>
      <c r="P72" s="253"/>
      <c r="Q72" s="253"/>
      <c r="R72" s="253"/>
      <c r="S72" s="253"/>
      <c r="T72" s="253"/>
      <c r="U72" s="253"/>
      <c r="V72" s="253"/>
      <c r="W72" s="253"/>
      <c r="X72" s="253"/>
      <c r="Y72" s="262"/>
      <c r="Z72" s="257"/>
      <c r="AA72" s="257"/>
      <c r="AB72" s="257"/>
      <c r="AC72" s="257"/>
      <c r="AD72" s="257"/>
      <c r="AE72" s="257"/>
      <c r="AF72" s="257"/>
      <c r="AG72" s="257"/>
      <c r="AH72" s="257"/>
      <c r="AI72" s="253"/>
      <c r="AJ72" s="253"/>
      <c r="AK72" s="253"/>
      <c r="AL72" s="253"/>
      <c r="AM72" s="253"/>
      <c r="AN72" s="253"/>
      <c r="AO72" s="253"/>
      <c r="AP72" s="253"/>
      <c r="AQ72" s="253"/>
    </row>
    <row r="73" spans="2:43" ht="15">
      <c r="B73" s="193" t="s">
        <v>88</v>
      </c>
      <c r="C73" s="190" t="s">
        <v>54</v>
      </c>
      <c r="D73" s="194">
        <v>0</v>
      </c>
      <c r="E73" s="194">
        <v>0.020113205473429686</v>
      </c>
      <c r="F73" s="194">
        <v>0.03758861350772106</v>
      </c>
      <c r="G73" s="194">
        <v>0.036929164147936476</v>
      </c>
      <c r="H73" s="194">
        <v>0.03088421168324449</v>
      </c>
      <c r="I73" s="194">
        <v>0.05121723360993571</v>
      </c>
      <c r="J73" s="194">
        <v>0.15442105841622245</v>
      </c>
      <c r="K73" s="194">
        <v>0.17299554871682146</v>
      </c>
      <c r="L73" s="195">
        <v>0.11859097653459362</v>
      </c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253"/>
      <c r="Y73" s="262"/>
      <c r="Z73" s="257"/>
      <c r="AA73" s="257"/>
      <c r="AB73" s="257"/>
      <c r="AC73" s="257"/>
      <c r="AD73" s="257"/>
      <c r="AE73" s="257"/>
      <c r="AF73" s="257"/>
      <c r="AG73" s="257"/>
      <c r="AH73" s="257"/>
      <c r="AI73" s="253"/>
      <c r="AJ73" s="253"/>
      <c r="AK73" s="253"/>
      <c r="AL73" s="253"/>
      <c r="AM73" s="253"/>
      <c r="AN73" s="253"/>
      <c r="AO73" s="253"/>
      <c r="AP73" s="253"/>
      <c r="AQ73" s="253"/>
    </row>
    <row r="74" spans="2:43" ht="15">
      <c r="B74" s="193" t="s">
        <v>74</v>
      </c>
      <c r="C74" s="190" t="s">
        <v>35</v>
      </c>
      <c r="D74" s="194">
        <v>0</v>
      </c>
      <c r="E74" s="194">
        <v>0</v>
      </c>
      <c r="F74" s="194">
        <v>0.02835526538489562</v>
      </c>
      <c r="G74" s="194">
        <v>0.05887143817641915</v>
      </c>
      <c r="H74" s="194">
        <v>0.020126481571124618</v>
      </c>
      <c r="I74" s="194">
        <v>0.026755500023599346</v>
      </c>
      <c r="J74" s="194">
        <v>0.06993194837872496</v>
      </c>
      <c r="K74" s="194">
        <v>0.07112690386938221</v>
      </c>
      <c r="L74" s="195">
        <v>0.07175208258600073</v>
      </c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3"/>
      <c r="Y74" s="262"/>
      <c r="Z74" s="257"/>
      <c r="AA74" s="257"/>
      <c r="AB74" s="257"/>
      <c r="AC74" s="257"/>
      <c r="AD74" s="257"/>
      <c r="AE74" s="257"/>
      <c r="AF74" s="257"/>
      <c r="AG74" s="257"/>
      <c r="AH74" s="257"/>
      <c r="AI74" s="253"/>
      <c r="AJ74" s="253"/>
      <c r="AK74" s="253"/>
      <c r="AL74" s="253"/>
      <c r="AM74" s="253"/>
      <c r="AN74" s="253"/>
      <c r="AO74" s="253"/>
      <c r="AP74" s="253"/>
      <c r="AQ74" s="253"/>
    </row>
    <row r="75" spans="2:43" ht="15">
      <c r="B75" s="193" t="s">
        <v>89</v>
      </c>
      <c r="C75" s="190" t="s">
        <v>31</v>
      </c>
      <c r="D75" s="194">
        <v>0.01881824</v>
      </c>
      <c r="E75" s="194">
        <v>0.017105355</v>
      </c>
      <c r="F75" s="194">
        <v>0.023548504999999997</v>
      </c>
      <c r="G75" s="194">
        <v>0.024417175</v>
      </c>
      <c r="H75" s="194">
        <v>0.018771566</v>
      </c>
      <c r="I75" s="194">
        <v>0.025093215000000002</v>
      </c>
      <c r="J75" s="194">
        <v>0.06631335</v>
      </c>
      <c r="K75" s="194">
        <v>0.06530427500000001</v>
      </c>
      <c r="L75" s="195">
        <v>0.06503004</v>
      </c>
      <c r="N75" s="253"/>
      <c r="O75" s="253"/>
      <c r="P75" s="253"/>
      <c r="Q75" s="253"/>
      <c r="R75" s="253"/>
      <c r="S75" s="253"/>
      <c r="T75" s="253"/>
      <c r="U75" s="253"/>
      <c r="V75" s="253"/>
      <c r="W75" s="253"/>
      <c r="X75" s="253"/>
      <c r="Y75" s="262"/>
      <c r="Z75" s="257"/>
      <c r="AA75" s="257"/>
      <c r="AB75" s="257"/>
      <c r="AC75" s="257"/>
      <c r="AD75" s="257"/>
      <c r="AE75" s="257"/>
      <c r="AF75" s="257"/>
      <c r="AG75" s="257"/>
      <c r="AH75" s="257"/>
      <c r="AI75" s="253"/>
      <c r="AJ75" s="253"/>
      <c r="AK75" s="253"/>
      <c r="AL75" s="253"/>
      <c r="AM75" s="253"/>
      <c r="AN75" s="253"/>
      <c r="AO75" s="253"/>
      <c r="AP75" s="253"/>
      <c r="AQ75" s="253"/>
    </row>
    <row r="76" spans="2:43" ht="15">
      <c r="B76" s="193" t="s">
        <v>65</v>
      </c>
      <c r="C76" s="190" t="s">
        <v>38</v>
      </c>
      <c r="D76" s="194">
        <v>0.0004</v>
      </c>
      <c r="E76" s="194">
        <v>0.0003</v>
      </c>
      <c r="F76" s="194">
        <v>0.0013</v>
      </c>
      <c r="G76" s="194">
        <v>0.0003</v>
      </c>
      <c r="H76" s="194">
        <v>0.0003</v>
      </c>
      <c r="I76" s="194">
        <v>0.0064</v>
      </c>
      <c r="J76" s="194">
        <v>0.0256</v>
      </c>
      <c r="K76" s="194">
        <v>0.0258</v>
      </c>
      <c r="L76" s="195">
        <v>0.0395</v>
      </c>
      <c r="N76" s="253"/>
      <c r="O76" s="253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257"/>
      <c r="AA76" s="257"/>
      <c r="AB76" s="257"/>
      <c r="AC76" s="257"/>
      <c r="AD76" s="257"/>
      <c r="AE76" s="257"/>
      <c r="AF76" s="257"/>
      <c r="AG76" s="257"/>
      <c r="AH76" s="257"/>
      <c r="AI76" s="253"/>
      <c r="AJ76" s="253"/>
      <c r="AK76" s="253"/>
      <c r="AL76" s="253"/>
      <c r="AM76" s="253"/>
      <c r="AN76" s="253"/>
      <c r="AO76" s="253"/>
      <c r="AP76" s="253"/>
      <c r="AQ76" s="253"/>
    </row>
    <row r="77" spans="2:43" ht="15">
      <c r="B77" s="193" t="s">
        <v>82</v>
      </c>
      <c r="C77" s="190" t="s">
        <v>37</v>
      </c>
      <c r="D77" s="194">
        <v>0.0011017203600000001</v>
      </c>
      <c r="E77" s="194">
        <v>0.00358790844</v>
      </c>
      <c r="F77" s="194">
        <v>0.00748424461</v>
      </c>
      <c r="G77" s="194">
        <v>0.0043965919700000005</v>
      </c>
      <c r="H77" s="194">
        <v>0.003723174076</v>
      </c>
      <c r="I77" s="194">
        <v>0.008939350665</v>
      </c>
      <c r="J77" s="194">
        <v>0.0135666658</v>
      </c>
      <c r="K77" s="194">
        <v>0.01763260405</v>
      </c>
      <c r="L77" s="195">
        <v>0.02838047733</v>
      </c>
      <c r="N77" s="253"/>
      <c r="O77" s="253"/>
      <c r="P77" s="253"/>
      <c r="Q77" s="253"/>
      <c r="R77" s="253"/>
      <c r="S77" s="253"/>
      <c r="T77" s="253"/>
      <c r="U77" s="253"/>
      <c r="V77" s="253"/>
      <c r="W77" s="253"/>
      <c r="X77" s="253"/>
      <c r="Y77" s="253"/>
      <c r="Z77" s="257"/>
      <c r="AA77" s="257"/>
      <c r="AB77" s="257"/>
      <c r="AC77" s="257"/>
      <c r="AD77" s="257"/>
      <c r="AE77" s="257"/>
      <c r="AF77" s="257"/>
      <c r="AG77" s="257"/>
      <c r="AH77" s="257"/>
      <c r="AI77" s="253"/>
      <c r="AJ77" s="253"/>
      <c r="AK77" s="253"/>
      <c r="AL77" s="253"/>
      <c r="AM77" s="253"/>
      <c r="AN77" s="253"/>
      <c r="AO77" s="253"/>
      <c r="AP77" s="253"/>
      <c r="AQ77" s="253"/>
    </row>
    <row r="78" spans="2:43" ht="15">
      <c r="B78" s="193" t="s">
        <v>79</v>
      </c>
      <c r="C78" s="190" t="s">
        <v>46</v>
      </c>
      <c r="D78" s="194">
        <v>0.0190036202502317</v>
      </c>
      <c r="E78" s="194">
        <v>0.016646605653382763</v>
      </c>
      <c r="F78" s="194">
        <v>0.0131669964</v>
      </c>
      <c r="G78" s="194">
        <v>0.0127353</v>
      </c>
      <c r="H78" s="194">
        <v>0.01522151</v>
      </c>
      <c r="I78" s="194">
        <v>0.022219098</v>
      </c>
      <c r="J78" s="194">
        <v>0.020103045</v>
      </c>
      <c r="K78" s="194">
        <v>0.019890358</v>
      </c>
      <c r="L78" s="195">
        <v>0.0211175</v>
      </c>
      <c r="N78" s="253"/>
      <c r="O78" s="253"/>
      <c r="P78" s="253"/>
      <c r="Q78" s="253"/>
      <c r="R78" s="253"/>
      <c r="S78" s="253"/>
      <c r="T78" s="253"/>
      <c r="U78" s="253"/>
      <c r="V78" s="253"/>
      <c r="W78" s="253"/>
      <c r="X78" s="253"/>
      <c r="Y78" s="253"/>
      <c r="Z78" s="253"/>
      <c r="AA78" s="253"/>
      <c r="AB78" s="253"/>
      <c r="AC78" s="253"/>
      <c r="AD78" s="253"/>
      <c r="AE78" s="253"/>
      <c r="AF78" s="253"/>
      <c r="AG78" s="253"/>
      <c r="AH78" s="253"/>
      <c r="AI78" s="253"/>
      <c r="AJ78" s="253"/>
      <c r="AK78" s="253"/>
      <c r="AL78" s="253"/>
      <c r="AM78" s="253"/>
      <c r="AN78" s="253"/>
      <c r="AO78" s="253"/>
      <c r="AP78" s="253"/>
      <c r="AQ78" s="253"/>
    </row>
    <row r="79" spans="2:43" ht="15">
      <c r="B79" s="193" t="s">
        <v>81</v>
      </c>
      <c r="C79" s="190" t="s">
        <v>32</v>
      </c>
      <c r="D79" s="194">
        <v>0</v>
      </c>
      <c r="E79" s="194">
        <v>0.004956</v>
      </c>
      <c r="F79" s="194">
        <v>0.005479</v>
      </c>
      <c r="G79" s="194">
        <v>0.004522</v>
      </c>
      <c r="H79" s="194">
        <v>0.005131</v>
      </c>
      <c r="I79" s="194">
        <v>0.006625</v>
      </c>
      <c r="J79" s="194">
        <v>0.013711000000000001</v>
      </c>
      <c r="K79" s="194">
        <v>0.010946</v>
      </c>
      <c r="L79" s="195">
        <v>0.01374</v>
      </c>
      <c r="N79" s="253"/>
      <c r="O79" s="253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253"/>
      <c r="AA79" s="253"/>
      <c r="AB79" s="253"/>
      <c r="AC79" s="253"/>
      <c r="AD79" s="253"/>
      <c r="AE79" s="253"/>
      <c r="AF79" s="253"/>
      <c r="AG79" s="253"/>
      <c r="AH79" s="253"/>
      <c r="AI79" s="253"/>
      <c r="AJ79" s="253"/>
      <c r="AK79" s="253"/>
      <c r="AL79" s="253"/>
      <c r="AM79" s="253"/>
      <c r="AN79" s="253"/>
      <c r="AO79" s="253"/>
      <c r="AP79" s="253"/>
      <c r="AQ79" s="253"/>
    </row>
    <row r="80" spans="2:43" ht="15">
      <c r="B80" s="196" t="s">
        <v>80</v>
      </c>
      <c r="C80" s="197" t="s">
        <v>57</v>
      </c>
      <c r="D80" s="198">
        <v>0.004985229999999999</v>
      </c>
      <c r="E80" s="198">
        <v>0.00515475</v>
      </c>
      <c r="F80" s="198">
        <v>0.00684391</v>
      </c>
      <c r="G80" s="198">
        <v>0.005136425</v>
      </c>
      <c r="H80" s="198">
        <v>0.006874585</v>
      </c>
      <c r="I80" s="198">
        <v>0.018285520000000003</v>
      </c>
      <c r="J80" s="198">
        <v>0.017063295</v>
      </c>
      <c r="K80" s="198">
        <v>0.0170024</v>
      </c>
      <c r="L80" s="199">
        <v>0.008077745</v>
      </c>
      <c r="N80" s="253"/>
      <c r="O80" s="253"/>
      <c r="P80" s="253"/>
      <c r="Q80" s="253"/>
      <c r="R80" s="253"/>
      <c r="S80" s="253"/>
      <c r="T80" s="253"/>
      <c r="U80" s="253"/>
      <c r="V80" s="253"/>
      <c r="W80" s="253"/>
      <c r="X80" s="253"/>
      <c r="Y80" s="253"/>
      <c r="Z80" s="253"/>
      <c r="AA80" s="253"/>
      <c r="AB80" s="253"/>
      <c r="AC80" s="253"/>
      <c r="AD80" s="253"/>
      <c r="AE80" s="253"/>
      <c r="AF80" s="253"/>
      <c r="AG80" s="253"/>
      <c r="AH80" s="253"/>
      <c r="AI80" s="253"/>
      <c r="AJ80" s="253"/>
      <c r="AK80" s="253"/>
      <c r="AL80" s="253"/>
      <c r="AM80" s="253"/>
      <c r="AN80" s="253"/>
      <c r="AO80" s="253"/>
      <c r="AP80" s="253"/>
      <c r="AQ80" s="253"/>
    </row>
    <row r="81" spans="1:42" ht="15">
      <c r="A81" s="65"/>
      <c r="M81" s="253"/>
      <c r="N81" s="253"/>
      <c r="O81" s="253"/>
      <c r="P81" s="253"/>
      <c r="Q81" s="253"/>
      <c r="R81" s="253"/>
      <c r="S81" s="253"/>
      <c r="T81" s="253"/>
      <c r="U81" s="253"/>
      <c r="V81" s="253"/>
      <c r="W81" s="253"/>
      <c r="X81" s="253"/>
      <c r="Y81" s="253"/>
      <c r="Z81" s="253"/>
      <c r="AA81" s="253"/>
      <c r="AB81" s="253"/>
      <c r="AC81" s="253"/>
      <c r="AD81" s="253"/>
      <c r="AE81" s="253"/>
      <c r="AF81" s="253"/>
      <c r="AG81" s="253"/>
      <c r="AH81" s="253"/>
      <c r="AI81" s="253"/>
      <c r="AJ81" s="253"/>
      <c r="AK81" s="253"/>
      <c r="AL81" s="253"/>
      <c r="AM81" s="253"/>
      <c r="AN81" s="253"/>
      <c r="AO81" s="253"/>
      <c r="AP81" s="253"/>
    </row>
    <row r="82" spans="1:42" ht="15">
      <c r="A82" s="65"/>
      <c r="M82" s="253"/>
      <c r="N82" s="253"/>
      <c r="O82" s="253"/>
      <c r="P82" s="253"/>
      <c r="Q82" s="253"/>
      <c r="R82" s="253"/>
      <c r="S82" s="253"/>
      <c r="T82" s="253"/>
      <c r="U82" s="253"/>
      <c r="V82" s="253"/>
      <c r="W82" s="253"/>
      <c r="X82" s="253"/>
      <c r="Y82" s="253"/>
      <c r="Z82" s="253"/>
      <c r="AA82" s="253"/>
      <c r="AB82" s="253"/>
      <c r="AC82" s="253"/>
      <c r="AD82" s="253"/>
      <c r="AE82" s="253"/>
      <c r="AF82" s="253"/>
      <c r="AG82" s="253"/>
      <c r="AH82" s="253"/>
      <c r="AI82" s="253"/>
      <c r="AJ82" s="253"/>
      <c r="AK82" s="253"/>
      <c r="AL82" s="253"/>
      <c r="AM82" s="253"/>
      <c r="AN82" s="253"/>
      <c r="AO82" s="253"/>
      <c r="AP82" s="25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8"/>
  <sheetViews>
    <sheetView workbookViewId="0" topLeftCell="A1">
      <selection activeCell="O57" sqref="O57"/>
    </sheetView>
  </sheetViews>
  <sheetFormatPr defaultColWidth="9.140625" defaultRowHeight="15"/>
  <cols>
    <col min="1" max="1" width="9.140625" style="1" customWidth="1"/>
    <col min="2" max="2" width="43.421875" style="1" customWidth="1"/>
    <col min="3" max="16384" width="9.140625" style="1" customWidth="1"/>
  </cols>
  <sheetData>
    <row r="1" ht="12"/>
    <row r="2" spans="2:5" ht="12">
      <c r="B2" s="185"/>
      <c r="C2" s="186">
        <v>2002</v>
      </c>
      <c r="D2" s="186" t="s">
        <v>117</v>
      </c>
      <c r="E2" s="188">
        <v>2021</v>
      </c>
    </row>
    <row r="3" spans="2:5" ht="12">
      <c r="B3" s="189" t="s">
        <v>95</v>
      </c>
      <c r="C3" s="194">
        <v>6.40731432371444</v>
      </c>
      <c r="D3" s="194">
        <v>-1.0287491670030198</v>
      </c>
      <c r="E3" s="195">
        <v>5.37856515671142</v>
      </c>
    </row>
    <row r="4" spans="2:5" ht="12">
      <c r="B4" s="189"/>
      <c r="C4" s="194"/>
      <c r="D4" s="194"/>
      <c r="E4" s="195"/>
    </row>
    <row r="5" spans="2:5" ht="12">
      <c r="B5" s="189" t="s">
        <v>34</v>
      </c>
      <c r="C5" s="194">
        <v>6.56296950950066</v>
      </c>
      <c r="D5" s="194">
        <v>2.906496240651939</v>
      </c>
      <c r="E5" s="195">
        <v>9.4694657501526</v>
      </c>
    </row>
    <row r="6" spans="2:5" ht="12">
      <c r="B6" s="189" t="s">
        <v>33</v>
      </c>
      <c r="C6" s="194">
        <v>7.73883931327174</v>
      </c>
      <c r="D6" s="194">
        <v>1.3203331274042007</v>
      </c>
      <c r="E6" s="195">
        <v>9.05917244067594</v>
      </c>
    </row>
    <row r="7" spans="2:5" ht="12">
      <c r="B7" s="189" t="s">
        <v>32</v>
      </c>
      <c r="C7" s="194">
        <v>7.64581599992973</v>
      </c>
      <c r="D7" s="194">
        <v>1.207325326000901</v>
      </c>
      <c r="E7" s="195">
        <v>8.85314132593063</v>
      </c>
    </row>
    <row r="8" spans="2:5" ht="12">
      <c r="B8" s="189" t="s">
        <v>35</v>
      </c>
      <c r="C8" s="194">
        <v>9.31496130884201</v>
      </c>
      <c r="D8" s="194">
        <v>-0.6172469231199997</v>
      </c>
      <c r="E8" s="195">
        <v>8.69771438572201</v>
      </c>
    </row>
    <row r="9" spans="2:5" ht="12">
      <c r="B9" s="189" t="s">
        <v>36</v>
      </c>
      <c r="C9" s="194">
        <v>9.04163258037408</v>
      </c>
      <c r="D9" s="194">
        <v>-1.359390513708779</v>
      </c>
      <c r="E9" s="195">
        <v>7.6822420666653</v>
      </c>
    </row>
    <row r="10" spans="2:5" ht="12">
      <c r="B10" s="189" t="s">
        <v>42</v>
      </c>
      <c r="C10" s="194">
        <v>7.22225778639558</v>
      </c>
      <c r="D10" s="194">
        <v>0.44148333283924046</v>
      </c>
      <c r="E10" s="195">
        <v>7.66374111923482</v>
      </c>
    </row>
    <row r="11" spans="2:5" ht="12">
      <c r="B11" s="189" t="s">
        <v>31</v>
      </c>
      <c r="C11" s="194">
        <v>8.31976683662537</v>
      </c>
      <c r="D11" s="194">
        <v>-1.0947752156675792</v>
      </c>
      <c r="E11" s="195">
        <v>7.22499162095779</v>
      </c>
    </row>
    <row r="12" spans="2:5" ht="12">
      <c r="B12" s="189" t="s">
        <v>41</v>
      </c>
      <c r="C12" s="194">
        <v>7.43879675273876</v>
      </c>
      <c r="D12" s="194">
        <v>-0.23127511870302975</v>
      </c>
      <c r="E12" s="195">
        <v>7.20752163403573</v>
      </c>
    </row>
    <row r="13" spans="2:5" ht="12">
      <c r="B13" s="189" t="s">
        <v>40</v>
      </c>
      <c r="C13" s="194">
        <v>7.34200241173587</v>
      </c>
      <c r="D13" s="194">
        <v>-0.46383119638571024</v>
      </c>
      <c r="E13" s="195">
        <v>6.87817121535016</v>
      </c>
    </row>
    <row r="14" spans="2:5" ht="12">
      <c r="B14" s="189" t="s">
        <v>57</v>
      </c>
      <c r="C14" s="194">
        <v>6.81620175427784</v>
      </c>
      <c r="D14" s="194">
        <v>0</v>
      </c>
      <c r="E14" s="195">
        <v>6.81620175427784</v>
      </c>
    </row>
    <row r="15" spans="2:5" ht="12">
      <c r="B15" s="189" t="s">
        <v>39</v>
      </c>
      <c r="C15" s="194">
        <v>6.3578038247995</v>
      </c>
      <c r="D15" s="194">
        <v>0.3878434619857396</v>
      </c>
      <c r="E15" s="195">
        <v>6.74564728678524</v>
      </c>
    </row>
    <row r="16" spans="2:5" ht="12">
      <c r="B16" s="189" t="s">
        <v>56</v>
      </c>
      <c r="C16" s="194">
        <v>6.7691068485281</v>
      </c>
      <c r="D16" s="194">
        <v>-0.09062871683615992</v>
      </c>
      <c r="E16" s="195">
        <v>6.67847813169194</v>
      </c>
    </row>
    <row r="17" spans="2:5" ht="12">
      <c r="B17" s="189" t="s">
        <v>38</v>
      </c>
      <c r="C17" s="194">
        <v>9.68563078801135</v>
      </c>
      <c r="D17" s="194">
        <v>-3.18802810763472</v>
      </c>
      <c r="E17" s="195">
        <v>6.49760268037663</v>
      </c>
    </row>
    <row r="18" spans="2:5" ht="12">
      <c r="B18" s="189" t="s">
        <v>37</v>
      </c>
      <c r="C18" s="194">
        <v>10.3648613715933</v>
      </c>
      <c r="D18" s="194">
        <v>-4.050856203267389</v>
      </c>
      <c r="E18" s="195">
        <v>6.31400516832591</v>
      </c>
    </row>
    <row r="19" spans="2:5" ht="12">
      <c r="B19" s="189" t="s">
        <v>45</v>
      </c>
      <c r="C19" s="194">
        <v>8.83236327332079</v>
      </c>
      <c r="D19" s="194">
        <v>-2.6073741447847807</v>
      </c>
      <c r="E19" s="195">
        <v>6.22498912853601</v>
      </c>
    </row>
    <row r="20" spans="2:5" ht="12">
      <c r="B20" s="189" t="s">
        <v>47</v>
      </c>
      <c r="C20" s="194">
        <v>7.07268328436414</v>
      </c>
      <c r="D20" s="194">
        <v>-1.1426586261421594</v>
      </c>
      <c r="E20" s="195">
        <v>5.93002465822198</v>
      </c>
    </row>
    <row r="21" spans="2:5" ht="12">
      <c r="B21" s="189" t="s">
        <v>43</v>
      </c>
      <c r="C21" s="194">
        <v>10.6360412778353</v>
      </c>
      <c r="D21" s="194">
        <v>-4.72925258309912</v>
      </c>
      <c r="E21" s="195">
        <v>5.90678869473618</v>
      </c>
    </row>
    <row r="22" spans="2:5" ht="12">
      <c r="B22" s="189" t="s">
        <v>44</v>
      </c>
      <c r="C22" s="194">
        <v>6.84003225406277</v>
      </c>
      <c r="D22" s="194">
        <v>-1.0417950509354696</v>
      </c>
      <c r="E22" s="195">
        <v>5.7982372031273</v>
      </c>
    </row>
    <row r="23" spans="2:5" ht="12">
      <c r="B23" s="189" t="s">
        <v>46</v>
      </c>
      <c r="C23" s="194">
        <v>9.67538888124119</v>
      </c>
      <c r="D23" s="194">
        <v>-3.96009463776978</v>
      </c>
      <c r="E23" s="195">
        <v>5.71529424347141</v>
      </c>
    </row>
    <row r="24" spans="2:5" ht="12">
      <c r="B24" s="189" t="s">
        <v>50</v>
      </c>
      <c r="C24" s="194">
        <v>5.0289919626942</v>
      </c>
      <c r="D24" s="194">
        <v>0.4001754780644795</v>
      </c>
      <c r="E24" s="195">
        <v>5.42916744075868</v>
      </c>
    </row>
    <row r="25" spans="2:5" ht="12">
      <c r="B25" s="189" t="s">
        <v>48</v>
      </c>
      <c r="C25" s="194">
        <v>7.80260902053138</v>
      </c>
      <c r="D25" s="194">
        <v>-2.4954653454185394</v>
      </c>
      <c r="E25" s="195">
        <v>5.30714367511284</v>
      </c>
    </row>
    <row r="26" spans="2:5" ht="12">
      <c r="B26" s="189" t="s">
        <v>49</v>
      </c>
      <c r="C26" s="194">
        <v>6.8026684757451</v>
      </c>
      <c r="D26" s="194">
        <v>-1.6964445558602703</v>
      </c>
      <c r="E26" s="195">
        <v>5.10622391988483</v>
      </c>
    </row>
    <row r="27" spans="2:5" ht="12">
      <c r="B27" s="189" t="s">
        <v>51</v>
      </c>
      <c r="C27" s="194">
        <v>5.95478680194433</v>
      </c>
      <c r="D27" s="194">
        <v>-1.01466265441461</v>
      </c>
      <c r="E27" s="195">
        <v>4.94012414752972</v>
      </c>
    </row>
    <row r="28" spans="2:5" ht="12">
      <c r="B28" s="189" t="s">
        <v>53</v>
      </c>
      <c r="C28" s="194">
        <v>4.6586548489498</v>
      </c>
      <c r="D28" s="194">
        <v>-0.02414979596736977</v>
      </c>
      <c r="E28" s="195">
        <v>4.63450505298243</v>
      </c>
    </row>
    <row r="29" spans="2:5" ht="12">
      <c r="B29" s="189" t="s">
        <v>52</v>
      </c>
      <c r="C29" s="194">
        <v>5.90428570310727</v>
      </c>
      <c r="D29" s="194">
        <v>-1.3888197278282002</v>
      </c>
      <c r="E29" s="195">
        <v>4.51546597527907</v>
      </c>
    </row>
    <row r="30" spans="2:5" ht="12">
      <c r="B30" s="189" t="s">
        <v>54</v>
      </c>
      <c r="C30" s="194">
        <v>5.92197734724449</v>
      </c>
      <c r="D30" s="194">
        <v>-1.5469769311706703</v>
      </c>
      <c r="E30" s="195">
        <v>4.37500041607382</v>
      </c>
    </row>
    <row r="31" spans="2:5" ht="12">
      <c r="B31" s="189" t="s">
        <v>55</v>
      </c>
      <c r="C31" s="194">
        <v>6.26255595259837</v>
      </c>
      <c r="D31" s="194">
        <v>-2.02947415078149</v>
      </c>
      <c r="E31" s="195">
        <v>4.23308180181688</v>
      </c>
    </row>
    <row r="32" spans="2:5" ht="12">
      <c r="B32" s="189"/>
      <c r="C32" s="194"/>
      <c r="D32" s="194"/>
      <c r="E32" s="195"/>
    </row>
    <row r="33" spans="2:5" ht="12">
      <c r="B33" s="189" t="s">
        <v>60</v>
      </c>
      <c r="C33" s="194">
        <v>7.9</v>
      </c>
      <c r="D33" s="194">
        <v>-3.0538084051957</v>
      </c>
      <c r="E33" s="195">
        <v>4.8461915948043</v>
      </c>
    </row>
    <row r="34" spans="2:5" ht="12">
      <c r="B34" s="200" t="s">
        <v>58</v>
      </c>
      <c r="C34" s="198">
        <v>7.53</v>
      </c>
      <c r="D34" s="198">
        <v>-3.4890205401607</v>
      </c>
      <c r="E34" s="199">
        <v>4.0409794598393</v>
      </c>
    </row>
    <row r="35" ht="12"/>
    <row r="37" ht="15">
      <c r="B37" s="1" t="s">
        <v>251</v>
      </c>
    </row>
    <row r="38" ht="15">
      <c r="B38" s="1" t="s">
        <v>118</v>
      </c>
    </row>
    <row r="40" ht="15">
      <c r="B40" s="1" t="s">
        <v>119</v>
      </c>
    </row>
    <row r="43" spans="4:7" ht="15">
      <c r="D43" s="263" t="s">
        <v>252</v>
      </c>
      <c r="E43" s="264" t="s">
        <v>238</v>
      </c>
      <c r="F43" s="264"/>
      <c r="G43" s="265"/>
    </row>
    <row r="44" spans="4:7" ht="15">
      <c r="D44" s="266" t="s">
        <v>253</v>
      </c>
      <c r="E44" s="253" t="s">
        <v>242</v>
      </c>
      <c r="F44" s="253"/>
      <c r="G44" s="267"/>
    </row>
    <row r="45" spans="4:7" ht="15">
      <c r="D45" s="266"/>
      <c r="E45" s="254">
        <v>2021</v>
      </c>
      <c r="F45" s="254">
        <v>2020</v>
      </c>
      <c r="G45" s="272">
        <v>2019</v>
      </c>
    </row>
    <row r="46" spans="4:7" ht="15">
      <c r="D46" s="266" t="s">
        <v>30</v>
      </c>
      <c r="E46" s="257">
        <v>5.37856515671142</v>
      </c>
      <c r="F46" s="257">
        <v>5.42099528816462</v>
      </c>
      <c r="G46" s="268">
        <v>5.74054546421291</v>
      </c>
    </row>
    <row r="47" spans="4:7" ht="15">
      <c r="D47" s="266"/>
      <c r="E47" s="257"/>
      <c r="F47" s="257"/>
      <c r="G47" s="268"/>
    </row>
    <row r="48" spans="4:7" ht="15">
      <c r="D48" s="266" t="s">
        <v>70</v>
      </c>
      <c r="E48" s="257">
        <v>9.4694657501526</v>
      </c>
      <c r="F48" s="257">
        <v>9.11046401030158</v>
      </c>
      <c r="G48" s="268">
        <v>9.22896587653034</v>
      </c>
    </row>
    <row r="49" spans="4:7" ht="15">
      <c r="D49" s="266" t="s">
        <v>63</v>
      </c>
      <c r="E49" s="257">
        <v>9.05917244067594</v>
      </c>
      <c r="F49" s="257">
        <v>9.89457948348262</v>
      </c>
      <c r="G49" s="268">
        <v>9.84718227441384</v>
      </c>
    </row>
    <row r="50" spans="4:7" ht="15">
      <c r="D50" s="266" t="s">
        <v>81</v>
      </c>
      <c r="E50" s="257">
        <v>8.85314132593063</v>
      </c>
      <c r="F50" s="257">
        <v>9.68020723197293</v>
      </c>
      <c r="G50" s="268">
        <v>9.43214937202524</v>
      </c>
    </row>
    <row r="51" spans="4:7" ht="15">
      <c r="D51" s="266" t="s">
        <v>74</v>
      </c>
      <c r="E51" s="257">
        <v>8.69771438572201</v>
      </c>
      <c r="F51" s="257">
        <v>8.86630832105832</v>
      </c>
      <c r="G51" s="268">
        <v>9.16729949979894</v>
      </c>
    </row>
    <row r="52" spans="4:7" ht="15">
      <c r="D52" s="266" t="s">
        <v>83</v>
      </c>
      <c r="E52" s="257">
        <v>7.6822420666653</v>
      </c>
      <c r="F52" s="257">
        <v>7.89580992283484</v>
      </c>
      <c r="G52" s="268">
        <v>8.53325244746803</v>
      </c>
    </row>
    <row r="53" spans="4:7" ht="15">
      <c r="D53" s="266" t="s">
        <v>85</v>
      </c>
      <c r="E53" s="257">
        <v>7.66374111923482</v>
      </c>
      <c r="F53" s="257">
        <v>6.95355002694744</v>
      </c>
      <c r="G53" s="268">
        <v>7.05992795813807</v>
      </c>
    </row>
    <row r="54" spans="4:7" ht="15">
      <c r="D54" s="266" t="s">
        <v>89</v>
      </c>
      <c r="E54" s="257">
        <v>7.22499162095779</v>
      </c>
      <c r="F54" s="257">
        <v>7.77824032916162</v>
      </c>
      <c r="G54" s="268">
        <v>8.82904690581635</v>
      </c>
    </row>
    <row r="55" spans="4:7" ht="15">
      <c r="D55" s="266" t="s">
        <v>87</v>
      </c>
      <c r="E55" s="257">
        <v>7.20752163403573</v>
      </c>
      <c r="F55" s="257">
        <v>7.07311968445591</v>
      </c>
      <c r="G55" s="268">
        <v>7.90509990851407</v>
      </c>
    </row>
    <row r="56" spans="4:7" ht="15">
      <c r="D56" s="266" t="s">
        <v>78</v>
      </c>
      <c r="E56" s="257">
        <v>6.87817121535016</v>
      </c>
      <c r="F56" s="257">
        <v>7.09092647050554</v>
      </c>
      <c r="G56" s="268">
        <v>7.64730496742297</v>
      </c>
    </row>
    <row r="57" spans="4:7" ht="15">
      <c r="D57" s="266" t="s">
        <v>69</v>
      </c>
      <c r="E57" s="257">
        <v>6.74564728678524</v>
      </c>
      <c r="F57" s="257">
        <v>7.12970293808227</v>
      </c>
      <c r="G57" s="268">
        <v>9.49177319191617</v>
      </c>
    </row>
    <row r="58" spans="4:7" ht="15">
      <c r="D58" s="266" t="s">
        <v>90</v>
      </c>
      <c r="E58" s="257">
        <v>6.67847813169194</v>
      </c>
      <c r="F58" s="257">
        <v>7.04279785366093</v>
      </c>
      <c r="G58" s="268">
        <v>7.22857475190851</v>
      </c>
    </row>
    <row r="59" spans="4:7" ht="15">
      <c r="D59" s="266" t="s">
        <v>65</v>
      </c>
      <c r="E59" s="257">
        <v>6.49760268037663</v>
      </c>
      <c r="F59" s="257">
        <v>6.97605715129785</v>
      </c>
      <c r="G59" s="268">
        <v>7.36726418312047</v>
      </c>
    </row>
    <row r="60" spans="4:7" ht="15">
      <c r="D60" s="266" t="s">
        <v>82</v>
      </c>
      <c r="E60" s="257">
        <v>6.31400516832591</v>
      </c>
      <c r="F60" s="257">
        <v>7.48573826584928</v>
      </c>
      <c r="G60" s="268">
        <v>8.05455831628492</v>
      </c>
    </row>
    <row r="61" spans="4:7" ht="15">
      <c r="D61" s="266" t="s">
        <v>86</v>
      </c>
      <c r="E61" s="257">
        <v>6.22498912853601</v>
      </c>
      <c r="F61" s="257">
        <v>6.2892944495206</v>
      </c>
      <c r="G61" s="268">
        <v>6.88167828401885</v>
      </c>
    </row>
    <row r="62" spans="4:7" ht="15">
      <c r="D62" s="266" t="s">
        <v>75</v>
      </c>
      <c r="E62" s="257">
        <v>5.93002465822198</v>
      </c>
      <c r="F62" s="257">
        <v>6.00263788799739</v>
      </c>
      <c r="G62" s="268">
        <v>6.20818940726046</v>
      </c>
    </row>
    <row r="63" spans="4:7" ht="15">
      <c r="D63" s="266" t="s">
        <v>68</v>
      </c>
      <c r="E63" s="257">
        <v>5.90678869473618</v>
      </c>
      <c r="F63" s="257">
        <v>6.60346380203103</v>
      </c>
      <c r="G63" s="268">
        <v>6.90348428435094</v>
      </c>
    </row>
    <row r="64" spans="4:7" ht="15">
      <c r="D64" s="266" t="s">
        <v>72</v>
      </c>
      <c r="E64" s="257">
        <v>5.7982372031273</v>
      </c>
      <c r="F64" s="257">
        <v>6.49707045921177</v>
      </c>
      <c r="G64" s="268">
        <v>6.61847863500024</v>
      </c>
    </row>
    <row r="65" spans="4:7" ht="15">
      <c r="D65" s="266" t="s">
        <v>79</v>
      </c>
      <c r="E65" s="257">
        <v>5.71529424347141</v>
      </c>
      <c r="F65" s="257">
        <v>6.15880480218624</v>
      </c>
      <c r="G65" s="268">
        <v>6.16191850003678</v>
      </c>
    </row>
    <row r="66" spans="4:7" ht="15">
      <c r="D66" s="266" t="s">
        <v>62</v>
      </c>
      <c r="E66" s="257">
        <v>5.42916744075868</v>
      </c>
      <c r="F66" s="257">
        <v>5.4805067543921</v>
      </c>
      <c r="G66" s="268">
        <v>5.76137995725957</v>
      </c>
    </row>
    <row r="67" spans="4:7" ht="15">
      <c r="D67" s="266" t="s">
        <v>76</v>
      </c>
      <c r="E67" s="257">
        <v>5.30714367511284</v>
      </c>
      <c r="F67" s="257">
        <v>5.8000083721312</v>
      </c>
      <c r="G67" s="268">
        <v>6.19318027538836</v>
      </c>
    </row>
    <row r="68" spans="4:7" ht="15">
      <c r="D68" s="266" t="s">
        <v>66</v>
      </c>
      <c r="E68" s="257">
        <v>5.10622391988483</v>
      </c>
      <c r="F68" s="257">
        <v>5.34094730601697</v>
      </c>
      <c r="G68" s="268">
        <v>5.66522223976159</v>
      </c>
    </row>
    <row r="69" spans="4:7" ht="15">
      <c r="D69" s="266" t="s">
        <v>61</v>
      </c>
      <c r="E69" s="257">
        <v>4.94012414752972</v>
      </c>
      <c r="F69" s="257">
        <v>4.91092842274704</v>
      </c>
      <c r="G69" s="268">
        <v>5.28195405580582</v>
      </c>
    </row>
    <row r="70" spans="4:7" ht="15">
      <c r="D70" s="266" t="s">
        <v>73</v>
      </c>
      <c r="E70" s="257">
        <v>4.63450505298243</v>
      </c>
      <c r="F70" s="257">
        <v>4.58066228354578</v>
      </c>
      <c r="G70" s="268">
        <v>4.9046062914308</v>
      </c>
    </row>
    <row r="71" spans="4:7" ht="15">
      <c r="D71" s="266" t="s">
        <v>71</v>
      </c>
      <c r="E71" s="257">
        <v>4.51546597527907</v>
      </c>
      <c r="F71" s="257">
        <v>4.65108553014069</v>
      </c>
      <c r="G71" s="268">
        <v>4.99295888031457</v>
      </c>
    </row>
    <row r="72" spans="4:7" ht="15">
      <c r="D72" s="266" t="s">
        <v>88</v>
      </c>
      <c r="E72" s="257">
        <v>4.37500041607382</v>
      </c>
      <c r="F72" s="257">
        <v>4.64302262559972</v>
      </c>
      <c r="G72" s="268">
        <v>4.71392498301323</v>
      </c>
    </row>
    <row r="73" spans="4:7" ht="15">
      <c r="D73" s="266" t="s">
        <v>67</v>
      </c>
      <c r="E73" s="257">
        <v>4.23308180181688</v>
      </c>
      <c r="F73" s="257">
        <v>4.11069907488529</v>
      </c>
      <c r="G73" s="268">
        <v>4.24568113662744</v>
      </c>
    </row>
    <row r="74" spans="4:7" ht="15">
      <c r="D74" s="266" t="s">
        <v>80</v>
      </c>
      <c r="E74" s="257">
        <v>3.49</v>
      </c>
      <c r="F74" s="257">
        <v>3.49</v>
      </c>
      <c r="G74" s="268">
        <v>4.28</v>
      </c>
    </row>
    <row r="75" spans="4:7" ht="15">
      <c r="D75" s="266"/>
      <c r="E75" s="257"/>
      <c r="F75" s="257"/>
      <c r="G75" s="268"/>
    </row>
    <row r="76" spans="4:7" ht="15">
      <c r="D76" s="266" t="s">
        <v>77</v>
      </c>
      <c r="E76" s="257">
        <v>4.8461915948043</v>
      </c>
      <c r="F76" s="257">
        <v>5.55806296216436</v>
      </c>
      <c r="G76" s="268">
        <v>5.72365017334763</v>
      </c>
    </row>
    <row r="77" spans="4:7" ht="15">
      <c r="D77" s="266" t="s">
        <v>64</v>
      </c>
      <c r="E77" s="257">
        <v>4.76508617496951</v>
      </c>
      <c r="F77" s="257">
        <v>4.95263479533763</v>
      </c>
      <c r="G77" s="268">
        <v>5.06064378975321</v>
      </c>
    </row>
    <row r="78" spans="4:7" ht="15">
      <c r="D78" s="269" t="s">
        <v>84</v>
      </c>
      <c r="E78" s="270">
        <v>4.0409794598393</v>
      </c>
      <c r="F78" s="270">
        <v>5.13310542353518</v>
      </c>
      <c r="G78" s="271">
        <v>5.21876696667979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98"/>
  <sheetViews>
    <sheetView workbookViewId="0" topLeftCell="A1">
      <selection activeCell="K43" sqref="K43"/>
    </sheetView>
  </sheetViews>
  <sheetFormatPr defaultColWidth="9.140625" defaultRowHeight="15"/>
  <cols>
    <col min="1" max="1" width="14.28125" style="1" customWidth="1"/>
    <col min="2" max="2" width="11.140625" style="1" customWidth="1"/>
    <col min="3" max="5" width="10.7109375" style="1" bestFit="1" customWidth="1"/>
    <col min="6" max="21" width="11.7109375" style="1" bestFit="1" customWidth="1"/>
    <col min="22" max="16384" width="9.140625" style="1" customWidth="1"/>
  </cols>
  <sheetData>
    <row r="1" ht="12"/>
    <row r="2" ht="12">
      <c r="B2" s="1" t="s">
        <v>260</v>
      </c>
    </row>
    <row r="3" ht="12">
      <c r="B3" s="1" t="s">
        <v>144</v>
      </c>
    </row>
    <row r="4" ht="12">
      <c r="B4" s="1" t="s">
        <v>143</v>
      </c>
    </row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6" spans="1:21" ht="15">
      <c r="A46" s="76"/>
      <c r="B46" s="273" t="s">
        <v>124</v>
      </c>
      <c r="C46" s="273" t="s">
        <v>125</v>
      </c>
      <c r="D46" s="273" t="s">
        <v>126</v>
      </c>
      <c r="E46" s="273" t="s">
        <v>127</v>
      </c>
      <c r="F46" s="273" t="s">
        <v>128</v>
      </c>
      <c r="G46" s="273" t="s">
        <v>129</v>
      </c>
      <c r="H46" s="273" t="s">
        <v>130</v>
      </c>
      <c r="I46" s="273" t="s">
        <v>131</v>
      </c>
      <c r="J46" s="273" t="s">
        <v>132</v>
      </c>
      <c r="K46" s="273" t="s">
        <v>133</v>
      </c>
      <c r="L46" s="273" t="s">
        <v>134</v>
      </c>
      <c r="M46" s="273" t="s">
        <v>135</v>
      </c>
      <c r="N46" s="273" t="s">
        <v>107</v>
      </c>
      <c r="O46" s="273" t="s">
        <v>108</v>
      </c>
      <c r="P46" s="273" t="s">
        <v>109</v>
      </c>
      <c r="Q46" s="273" t="s">
        <v>110</v>
      </c>
      <c r="R46" s="273" t="s">
        <v>111</v>
      </c>
      <c r="S46" s="273" t="s">
        <v>112</v>
      </c>
      <c r="T46" s="273" t="s">
        <v>113</v>
      </c>
      <c r="U46" s="273" t="s">
        <v>114</v>
      </c>
    </row>
    <row r="47" spans="1:21" ht="15">
      <c r="A47" s="80" t="s">
        <v>139</v>
      </c>
      <c r="B47" s="64">
        <v>100</v>
      </c>
      <c r="C47" s="64">
        <f aca="true" t="shared" si="0" ref="C47:T47">(C56/$B56*100)</f>
        <v>102.65943680350024</v>
      </c>
      <c r="D47" s="64">
        <f t="shared" si="0"/>
        <v>106.60774216116728</v>
      </c>
      <c r="E47" s="64">
        <f t="shared" si="0"/>
        <v>111.89803515339072</v>
      </c>
      <c r="F47" s="64">
        <f t="shared" si="0"/>
        <v>119.21552041610643</v>
      </c>
      <c r="G47" s="64">
        <f t="shared" si="0"/>
        <v>126.81633884385523</v>
      </c>
      <c r="H47" s="64">
        <f t="shared" si="0"/>
        <v>129.1516618193752</v>
      </c>
      <c r="I47" s="64">
        <f t="shared" si="0"/>
        <v>122.22672134981052</v>
      </c>
      <c r="J47" s="64">
        <f t="shared" si="0"/>
        <v>126.36210785154651</v>
      </c>
      <c r="K47" s="64">
        <f t="shared" si="0"/>
        <v>131.75081083657503</v>
      </c>
      <c r="L47" s="64">
        <f t="shared" si="0"/>
        <v>135.74503712845018</v>
      </c>
      <c r="M47" s="64">
        <f t="shared" si="0"/>
        <v>138.85858421914938</v>
      </c>
      <c r="N47" s="64">
        <f t="shared" si="0"/>
        <v>142.26807963086844</v>
      </c>
      <c r="O47" s="64">
        <f t="shared" si="0"/>
        <v>146.88100204318422</v>
      </c>
      <c r="P47" s="64">
        <f t="shared" si="0"/>
        <v>151.30190617803785</v>
      </c>
      <c r="Q47" s="64">
        <f t="shared" si="0"/>
        <v>157.90296245373352</v>
      </c>
      <c r="R47" s="64">
        <f t="shared" si="0"/>
        <v>163.85001194833387</v>
      </c>
      <c r="S47" s="64">
        <f t="shared" si="0"/>
        <v>169.19833465809646</v>
      </c>
      <c r="T47" s="64">
        <f t="shared" si="0"/>
        <v>163.02834576973783</v>
      </c>
      <c r="U47" s="64">
        <f aca="true" t="shared" si="1" ref="U47">(U56/$B56*100)</f>
        <v>178.3513530851446</v>
      </c>
    </row>
    <row r="48" spans="1:21" ht="15">
      <c r="A48" s="80" t="s">
        <v>138</v>
      </c>
      <c r="B48" s="64">
        <v>100</v>
      </c>
      <c r="C48" s="64">
        <f aca="true" t="shared" si="2" ref="C48:T48">(C57/$B57*100)</f>
        <v>102.67944706668565</v>
      </c>
      <c r="D48" s="64">
        <f t="shared" si="2"/>
        <v>107.3683456319584</v>
      </c>
      <c r="E48" s="64">
        <f t="shared" si="2"/>
        <v>111.9700595386487</v>
      </c>
      <c r="F48" s="64">
        <f t="shared" si="2"/>
        <v>118.4297910066211</v>
      </c>
      <c r="G48" s="64">
        <f t="shared" si="2"/>
        <v>125.76583223099891</v>
      </c>
      <c r="H48" s="64">
        <f t="shared" si="2"/>
        <v>129.8244118894414</v>
      </c>
      <c r="I48" s="64">
        <f t="shared" si="2"/>
        <v>123.99546777968531</v>
      </c>
      <c r="J48" s="64">
        <f t="shared" si="2"/>
        <v>128.5955842671492</v>
      </c>
      <c r="K48" s="64">
        <f t="shared" si="2"/>
        <v>132.66883582300215</v>
      </c>
      <c r="L48" s="64">
        <f t="shared" si="2"/>
        <v>133.46706410238406</v>
      </c>
      <c r="M48" s="64">
        <f t="shared" si="2"/>
        <v>134.86962394795628</v>
      </c>
      <c r="N48" s="64">
        <f t="shared" si="2"/>
        <v>137.98335472770333</v>
      </c>
      <c r="O48" s="64">
        <f t="shared" si="2"/>
        <v>143.05504951419894</v>
      </c>
      <c r="P48" s="64">
        <f t="shared" si="2"/>
        <v>146.9614644511742</v>
      </c>
      <c r="Q48" s="64">
        <f t="shared" si="2"/>
        <v>153.12309102400417</v>
      </c>
      <c r="R48" s="64">
        <f t="shared" si="2"/>
        <v>158.4926471109215</v>
      </c>
      <c r="S48" s="64">
        <f t="shared" si="2"/>
        <v>164.17682100433893</v>
      </c>
      <c r="T48" s="64">
        <f t="shared" si="2"/>
        <v>157.64748702943018</v>
      </c>
      <c r="U48" s="64">
        <f aca="true" t="shared" si="3" ref="U48">(U57/$B57*100)</f>
        <v>170.0891881080477</v>
      </c>
    </row>
    <row r="49" spans="1:21" ht="15">
      <c r="A49" s="80" t="s">
        <v>14</v>
      </c>
      <c r="B49" s="64">
        <v>100</v>
      </c>
      <c r="C49" s="64">
        <f aca="true" t="shared" si="4" ref="C49:T49">(C58/$B58*100)</f>
        <v>104.14942720185263</v>
      </c>
      <c r="D49" s="64">
        <f t="shared" si="4"/>
        <v>108.18620390993749</v>
      </c>
      <c r="E49" s="64">
        <f t="shared" si="4"/>
        <v>111.43456500538164</v>
      </c>
      <c r="F49" s="64">
        <f t="shared" si="4"/>
        <v>114.76609182000826</v>
      </c>
      <c r="G49" s="64">
        <f t="shared" si="4"/>
        <v>116.72590807431156</v>
      </c>
      <c r="H49" s="64">
        <f t="shared" si="4"/>
        <v>117.16726073486792</v>
      </c>
      <c r="I49" s="64">
        <f t="shared" si="4"/>
        <v>114.63547569298065</v>
      </c>
      <c r="J49" s="64">
        <f t="shared" si="4"/>
        <v>119.28237173927776</v>
      </c>
      <c r="K49" s="64">
        <f t="shared" si="4"/>
        <v>125.14297726382486</v>
      </c>
      <c r="L49" s="64">
        <f t="shared" si="4"/>
        <v>127.94665906994535</v>
      </c>
      <c r="M49" s="64">
        <f t="shared" si="4"/>
        <v>130.55799832519864</v>
      </c>
      <c r="N49" s="64">
        <f t="shared" si="4"/>
        <v>133.70204847274886</v>
      </c>
      <c r="O49" s="64">
        <f t="shared" si="4"/>
        <v>137.37269844041302</v>
      </c>
      <c r="P49" s="64">
        <f t="shared" si="4"/>
        <v>142.52743836949242</v>
      </c>
      <c r="Q49" s="64">
        <f t="shared" si="4"/>
        <v>145.46171792347604</v>
      </c>
      <c r="R49" s="64">
        <f t="shared" si="4"/>
        <v>149.19230234644496</v>
      </c>
      <c r="S49" s="64">
        <f t="shared" si="4"/>
        <v>151.59093034181802</v>
      </c>
      <c r="T49" s="64">
        <f t="shared" si="4"/>
        <v>137.93234859301754</v>
      </c>
      <c r="U49" s="64">
        <f aca="true" t="shared" si="5" ref="U49">(U58/$B58*100)</f>
        <v>149.7155158055071</v>
      </c>
    </row>
    <row r="50" spans="1:21" ht="15">
      <c r="A50" s="80" t="s">
        <v>0</v>
      </c>
      <c r="B50" s="64">
        <v>100</v>
      </c>
      <c r="C50" s="64">
        <f aca="true" t="shared" si="6" ref="C50:T50">(C59/$B59*100)</f>
        <v>104.95111863643574</v>
      </c>
      <c r="D50" s="64">
        <f t="shared" si="6"/>
        <v>107.04657825074504</v>
      </c>
      <c r="E50" s="64">
        <f t="shared" si="6"/>
        <v>109.10310662562227</v>
      </c>
      <c r="F50" s="64">
        <f t="shared" si="6"/>
        <v>111.42366437062827</v>
      </c>
      <c r="G50" s="64">
        <f t="shared" si="6"/>
        <v>112.00298177902015</v>
      </c>
      <c r="H50" s="64">
        <f t="shared" si="6"/>
        <v>113.20227558833732</v>
      </c>
      <c r="I50" s="64">
        <f t="shared" si="6"/>
        <v>113.44536267779492</v>
      </c>
      <c r="J50" s="64">
        <f t="shared" si="6"/>
        <v>118.75028210501549</v>
      </c>
      <c r="K50" s="64">
        <f t="shared" si="6"/>
        <v>125.17327898902171</v>
      </c>
      <c r="L50" s="64">
        <f t="shared" si="6"/>
        <v>128.7303639215978</v>
      </c>
      <c r="M50" s="64">
        <f t="shared" si="6"/>
        <v>132.0164965148709</v>
      </c>
      <c r="N50" s="64">
        <f t="shared" si="6"/>
        <v>135.2615456503158</v>
      </c>
      <c r="O50" s="64">
        <f t="shared" si="6"/>
        <v>138.50845406331956</v>
      </c>
      <c r="P50" s="64">
        <f t="shared" si="6"/>
        <v>144.22337109500148</v>
      </c>
      <c r="Q50" s="64">
        <f t="shared" si="6"/>
        <v>147.06495102178664</v>
      </c>
      <c r="R50" s="64">
        <f t="shared" si="6"/>
        <v>150.7429726930715</v>
      </c>
      <c r="S50" s="64">
        <f t="shared" si="6"/>
        <v>153.4809771095432</v>
      </c>
      <c r="T50" s="64">
        <f t="shared" si="6"/>
        <v>138.92732359028054</v>
      </c>
      <c r="U50" s="64">
        <f aca="true" t="shared" si="7" ref="U50">(U59/$B59*100)</f>
        <v>152.62662412528016</v>
      </c>
    </row>
    <row r="51" spans="1:21" ht="15">
      <c r="A51" s="80" t="s">
        <v>1</v>
      </c>
      <c r="B51" s="64">
        <v>100</v>
      </c>
      <c r="C51" s="64">
        <f aca="true" t="shared" si="8" ref="C51:T51">(C60/$B60*100)</f>
        <v>102.04133388528066</v>
      </c>
      <c r="D51" s="64">
        <f t="shared" si="8"/>
        <v>114.28001248945674</v>
      </c>
      <c r="E51" s="64">
        <f t="shared" si="8"/>
        <v>122.55802157963372</v>
      </c>
      <c r="F51" s="64">
        <f t="shared" si="8"/>
        <v>129.22375106610136</v>
      </c>
      <c r="G51" s="64">
        <f t="shared" si="8"/>
        <v>136.07378480929796</v>
      </c>
      <c r="H51" s="64">
        <f t="shared" si="8"/>
        <v>132.54139251791122</v>
      </c>
      <c r="I51" s="64">
        <f t="shared" si="8"/>
        <v>119.91434926492576</v>
      </c>
      <c r="J51" s="64">
        <f t="shared" si="8"/>
        <v>122.53155448054551</v>
      </c>
      <c r="K51" s="64">
        <f t="shared" si="8"/>
        <v>126.31672640601754</v>
      </c>
      <c r="L51" s="64">
        <f t="shared" si="8"/>
        <v>125.77073652473803</v>
      </c>
      <c r="M51" s="64">
        <f t="shared" si="8"/>
        <v>126.24886325693197</v>
      </c>
      <c r="N51" s="64">
        <f t="shared" si="8"/>
        <v>128.71277593245898</v>
      </c>
      <c r="O51" s="64">
        <f t="shared" si="8"/>
        <v>133.58507688880664</v>
      </c>
      <c r="P51" s="64">
        <f t="shared" si="8"/>
        <v>137.5615701488798</v>
      </c>
      <c r="Q51" s="64">
        <f t="shared" si="8"/>
        <v>141.10512383258666</v>
      </c>
      <c r="R51" s="64">
        <f t="shared" si="8"/>
        <v>145.85582683547213</v>
      </c>
      <c r="S51" s="64">
        <f t="shared" si="8"/>
        <v>147.24264160486692</v>
      </c>
      <c r="T51" s="64">
        <f t="shared" si="8"/>
        <v>134.5736136208546</v>
      </c>
      <c r="U51" s="64">
        <f aca="true" t="shared" si="9" ref="U51">(U60/$B60*100)</f>
        <v>139.08451151954586</v>
      </c>
    </row>
    <row r="52" spans="1:21" ht="15">
      <c r="A52" s="80" t="s">
        <v>140</v>
      </c>
      <c r="B52" s="64">
        <v>100</v>
      </c>
      <c r="C52" s="64">
        <f aca="true" t="shared" si="10" ref="C52:T52">(C61/$B61*100)</f>
        <v>98.50797275164354</v>
      </c>
      <c r="D52" s="64">
        <f t="shared" si="10"/>
        <v>99.55826475256498</v>
      </c>
      <c r="E52" s="64">
        <f t="shared" si="10"/>
        <v>101.00409332891176</v>
      </c>
      <c r="F52" s="64">
        <f t="shared" si="10"/>
        <v>107.81732159085445</v>
      </c>
      <c r="G52" s="64">
        <f t="shared" si="10"/>
        <v>112.7184311184129</v>
      </c>
      <c r="H52" s="64">
        <f t="shared" si="10"/>
        <v>118.47276050355286</v>
      </c>
      <c r="I52" s="64">
        <f t="shared" si="10"/>
        <v>111.45676437158414</v>
      </c>
      <c r="J52" s="64">
        <f t="shared" si="10"/>
        <v>113.08245133950837</v>
      </c>
      <c r="K52" s="64">
        <f t="shared" si="10"/>
        <v>118.19240417889138</v>
      </c>
      <c r="L52" s="64">
        <f t="shared" si="10"/>
        <v>123.05047932704356</v>
      </c>
      <c r="M52" s="64">
        <f t="shared" si="10"/>
        <v>122.84176258692312</v>
      </c>
      <c r="N52" s="64">
        <f t="shared" si="10"/>
        <v>127.5035250219602</v>
      </c>
      <c r="O52" s="64">
        <f t="shared" si="10"/>
        <v>133.6862996256009</v>
      </c>
      <c r="P52" s="64">
        <f t="shared" si="10"/>
        <v>133.31455853055314</v>
      </c>
      <c r="Q52" s="64">
        <f t="shared" si="10"/>
        <v>134.9364483473533</v>
      </c>
      <c r="R52" s="64">
        <f t="shared" si="10"/>
        <v>134.2965018112411</v>
      </c>
      <c r="S52" s="64">
        <f t="shared" si="10"/>
        <v>134.94872580265448</v>
      </c>
      <c r="T52" s="64">
        <f t="shared" si="10"/>
        <v>134.9211331711528</v>
      </c>
      <c r="U52" s="64">
        <f aca="true" t="shared" si="11" ref="U52">(U61/$B61*100)</f>
        <v>145.22685446532316</v>
      </c>
    </row>
    <row r="54" ht="15">
      <c r="A54" s="76"/>
    </row>
    <row r="55" spans="1:21" ht="15">
      <c r="A55" s="203" t="s">
        <v>23</v>
      </c>
      <c r="B55" s="204" t="s">
        <v>124</v>
      </c>
      <c r="C55" s="204" t="s">
        <v>125</v>
      </c>
      <c r="D55" s="204" t="s">
        <v>126</v>
      </c>
      <c r="E55" s="204" t="s">
        <v>127</v>
      </c>
      <c r="F55" s="204" t="s">
        <v>128</v>
      </c>
      <c r="G55" s="204" t="s">
        <v>129</v>
      </c>
      <c r="H55" s="204" t="s">
        <v>130</v>
      </c>
      <c r="I55" s="204" t="s">
        <v>131</v>
      </c>
      <c r="J55" s="204" t="s">
        <v>132</v>
      </c>
      <c r="K55" s="204" t="s">
        <v>133</v>
      </c>
      <c r="L55" s="204" t="s">
        <v>134</v>
      </c>
      <c r="M55" s="204" t="s">
        <v>135</v>
      </c>
      <c r="N55" s="204" t="s">
        <v>107</v>
      </c>
      <c r="O55" s="204" t="s">
        <v>108</v>
      </c>
      <c r="P55" s="204" t="s">
        <v>109</v>
      </c>
      <c r="Q55" s="204" t="s">
        <v>110</v>
      </c>
      <c r="R55" s="204" t="s">
        <v>111</v>
      </c>
      <c r="S55" s="204" t="s">
        <v>112</v>
      </c>
      <c r="T55" s="204" t="s">
        <v>113</v>
      </c>
      <c r="U55" s="204" t="s">
        <v>114</v>
      </c>
    </row>
    <row r="56" spans="1:21" ht="15">
      <c r="A56" s="80" t="s">
        <v>139</v>
      </c>
      <c r="B56" s="81">
        <v>3396707.9</v>
      </c>
      <c r="C56" s="81">
        <v>3487041.2</v>
      </c>
      <c r="D56" s="81">
        <v>3621153.6</v>
      </c>
      <c r="E56" s="81">
        <v>3800849.4</v>
      </c>
      <c r="F56" s="81">
        <v>4049403</v>
      </c>
      <c r="G56" s="81">
        <v>4307580.6</v>
      </c>
      <c r="H56" s="81">
        <v>4386904.7</v>
      </c>
      <c r="I56" s="81">
        <v>4151684.7</v>
      </c>
      <c r="J56" s="81">
        <v>4292151.7</v>
      </c>
      <c r="K56" s="81">
        <v>4475190.2</v>
      </c>
      <c r="L56" s="81">
        <v>4610862.4</v>
      </c>
      <c r="M56" s="81">
        <v>4716620.5</v>
      </c>
      <c r="N56" s="81">
        <v>4832431.1</v>
      </c>
      <c r="O56" s="81">
        <v>4989118.6</v>
      </c>
      <c r="P56" s="81">
        <v>5139283.8</v>
      </c>
      <c r="Q56" s="81">
        <v>5363502.4</v>
      </c>
      <c r="R56" s="81">
        <v>5565506.3</v>
      </c>
      <c r="S56" s="81">
        <v>5747173.2</v>
      </c>
      <c r="T56" s="81">
        <v>5537596.7</v>
      </c>
      <c r="U56" s="1">
        <v>6058074.5</v>
      </c>
    </row>
    <row r="57" spans="1:21" ht="15">
      <c r="A57" s="80" t="s">
        <v>138</v>
      </c>
      <c r="B57" s="66">
        <v>8538772.9</v>
      </c>
      <c r="C57" s="66">
        <v>8767564.8</v>
      </c>
      <c r="D57" s="66">
        <v>9167939.2</v>
      </c>
      <c r="E57" s="66">
        <v>9560869.1</v>
      </c>
      <c r="F57" s="66">
        <v>10112450.9</v>
      </c>
      <c r="G57" s="66">
        <v>10738858.8</v>
      </c>
      <c r="H57" s="66">
        <v>11085411.7</v>
      </c>
      <c r="I57" s="66">
        <v>10587691.4</v>
      </c>
      <c r="J57" s="66">
        <v>10980484.9</v>
      </c>
      <c r="K57" s="66">
        <v>11328290.6</v>
      </c>
      <c r="L57" s="66">
        <v>11396449.5</v>
      </c>
      <c r="M57" s="66">
        <v>11516210.9</v>
      </c>
      <c r="N57" s="66">
        <v>11782085.3</v>
      </c>
      <c r="O57" s="66">
        <v>12215145.8</v>
      </c>
      <c r="P57" s="66">
        <v>12548705.7</v>
      </c>
      <c r="Q57" s="66">
        <v>13074833</v>
      </c>
      <c r="R57" s="66">
        <v>13533327.2</v>
      </c>
      <c r="S57" s="66">
        <v>14018685.9</v>
      </c>
      <c r="T57" s="66">
        <v>13461160.9</v>
      </c>
      <c r="U57" s="1">
        <v>14523529.5</v>
      </c>
    </row>
    <row r="58" spans="1:21" ht="15">
      <c r="A58" s="80" t="s">
        <v>14</v>
      </c>
      <c r="B58" s="66">
        <v>217637.75</v>
      </c>
      <c r="C58" s="66">
        <v>226668.47</v>
      </c>
      <c r="D58" s="66">
        <v>235454.02</v>
      </c>
      <c r="E58" s="66">
        <v>242523.68</v>
      </c>
      <c r="F58" s="66">
        <v>249774.34</v>
      </c>
      <c r="G58" s="66">
        <v>254039.64</v>
      </c>
      <c r="H58" s="66">
        <v>255000.19</v>
      </c>
      <c r="I58" s="66">
        <v>249490.07</v>
      </c>
      <c r="J58" s="66">
        <v>259603.47</v>
      </c>
      <c r="K58" s="66">
        <v>272358.36</v>
      </c>
      <c r="L58" s="66">
        <v>278460.23</v>
      </c>
      <c r="M58" s="66">
        <v>284143.49</v>
      </c>
      <c r="N58" s="66">
        <v>290986.13</v>
      </c>
      <c r="O58" s="66">
        <v>298974.85</v>
      </c>
      <c r="P58" s="66">
        <v>310193.51</v>
      </c>
      <c r="Q58" s="66">
        <v>316579.61</v>
      </c>
      <c r="R58" s="66">
        <v>324698.77</v>
      </c>
      <c r="S58" s="66">
        <v>329919.09</v>
      </c>
      <c r="T58" s="66">
        <v>300192.86</v>
      </c>
      <c r="U58" s="1">
        <v>325837.48</v>
      </c>
    </row>
    <row r="59" spans="1:21" ht="15">
      <c r="A59" s="80" t="s">
        <v>0</v>
      </c>
      <c r="B59" s="66">
        <v>167269.27</v>
      </c>
      <c r="C59" s="66">
        <v>175550.97</v>
      </c>
      <c r="D59" s="66">
        <v>179056.03</v>
      </c>
      <c r="E59" s="66">
        <v>182495.97</v>
      </c>
      <c r="F59" s="66">
        <v>186377.55</v>
      </c>
      <c r="G59" s="66">
        <v>187346.57</v>
      </c>
      <c r="H59" s="66">
        <v>189352.62</v>
      </c>
      <c r="I59" s="66">
        <v>189759.23</v>
      </c>
      <c r="J59" s="66">
        <v>198632.73</v>
      </c>
      <c r="K59" s="66">
        <v>209376.43</v>
      </c>
      <c r="L59" s="66">
        <v>215326.34</v>
      </c>
      <c r="M59" s="66">
        <v>220823.03</v>
      </c>
      <c r="N59" s="66">
        <v>226251</v>
      </c>
      <c r="O59" s="66">
        <v>231682.08</v>
      </c>
      <c r="P59" s="66">
        <v>241241.38</v>
      </c>
      <c r="Q59" s="66">
        <v>245994.47</v>
      </c>
      <c r="R59" s="66">
        <v>252146.67</v>
      </c>
      <c r="S59" s="66">
        <v>256726.51</v>
      </c>
      <c r="T59" s="66">
        <v>232382.72</v>
      </c>
      <c r="U59" s="1">
        <v>255297.44</v>
      </c>
    </row>
    <row r="60" spans="1:21" ht="15">
      <c r="A60" s="80" t="s">
        <v>1</v>
      </c>
      <c r="B60" s="66">
        <v>42467.82</v>
      </c>
      <c r="C60" s="66">
        <v>43334.73</v>
      </c>
      <c r="D60" s="66">
        <v>48532.23</v>
      </c>
      <c r="E60" s="66">
        <v>52047.72</v>
      </c>
      <c r="F60" s="66">
        <v>54878.51</v>
      </c>
      <c r="G60" s="66">
        <v>57787.57</v>
      </c>
      <c r="H60" s="66">
        <v>56287.44</v>
      </c>
      <c r="I60" s="66">
        <v>50925.01</v>
      </c>
      <c r="J60" s="66">
        <v>52036.48</v>
      </c>
      <c r="K60" s="66">
        <v>53643.96</v>
      </c>
      <c r="L60" s="66">
        <v>53412.09</v>
      </c>
      <c r="M60" s="66">
        <v>53615.14</v>
      </c>
      <c r="N60" s="66">
        <v>54661.51</v>
      </c>
      <c r="O60" s="66">
        <v>56730.67</v>
      </c>
      <c r="P60" s="66">
        <v>58419.4</v>
      </c>
      <c r="Q60" s="66">
        <v>59924.27</v>
      </c>
      <c r="R60" s="66">
        <v>61941.79</v>
      </c>
      <c r="S60" s="66">
        <v>62530.74</v>
      </c>
      <c r="T60" s="66">
        <v>57150.48</v>
      </c>
      <c r="U60" s="1">
        <v>59066.16</v>
      </c>
    </row>
    <row r="61" spans="1:21" ht="15">
      <c r="A61" s="80" t="s">
        <v>140</v>
      </c>
      <c r="B61" s="66">
        <v>7900.66</v>
      </c>
      <c r="C61" s="66">
        <v>7782.78</v>
      </c>
      <c r="D61" s="66">
        <v>7865.76</v>
      </c>
      <c r="E61" s="66">
        <v>7979.99</v>
      </c>
      <c r="F61" s="66">
        <v>8518.28</v>
      </c>
      <c r="G61" s="66">
        <v>8905.5</v>
      </c>
      <c r="H61" s="66">
        <v>9360.13</v>
      </c>
      <c r="I61" s="66">
        <v>8805.82</v>
      </c>
      <c r="J61" s="66">
        <v>8934.26</v>
      </c>
      <c r="K61" s="66">
        <v>9337.98</v>
      </c>
      <c r="L61" s="66">
        <v>9721.8</v>
      </c>
      <c r="M61" s="66">
        <v>9705.31</v>
      </c>
      <c r="N61" s="66">
        <v>10073.62</v>
      </c>
      <c r="O61" s="66">
        <v>10562.1</v>
      </c>
      <c r="P61" s="66">
        <v>10532.73</v>
      </c>
      <c r="Q61" s="66">
        <v>10660.87</v>
      </c>
      <c r="R61" s="66">
        <v>10610.31</v>
      </c>
      <c r="S61" s="66">
        <v>10661.84</v>
      </c>
      <c r="T61" s="66">
        <v>10659.66</v>
      </c>
      <c r="U61" s="1">
        <v>11473.88</v>
      </c>
    </row>
    <row r="64" ht="15">
      <c r="A64" s="1" t="s">
        <v>136</v>
      </c>
    </row>
    <row r="65" spans="1:21" ht="15">
      <c r="A65" s="201" t="s">
        <v>103</v>
      </c>
      <c r="B65" s="201" t="s">
        <v>254</v>
      </c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ht="15">
      <c r="A66" s="202" t="s">
        <v>104</v>
      </c>
      <c r="B66"/>
      <c r="C66" s="201" t="s">
        <v>105</v>
      </c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ht="15">
      <c r="A67" s="202" t="s">
        <v>106</v>
      </c>
      <c r="B67"/>
      <c r="C67" s="201" t="s">
        <v>120</v>
      </c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ht="15">
      <c r="A68" s="202" t="s">
        <v>255</v>
      </c>
      <c r="B68"/>
      <c r="C68" s="201" t="s">
        <v>122</v>
      </c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ht="15">
      <c r="A70" s="203" t="s">
        <v>23</v>
      </c>
      <c r="B70" s="204" t="s">
        <v>124</v>
      </c>
      <c r="C70" s="204" t="s">
        <v>125</v>
      </c>
      <c r="D70" s="204" t="s">
        <v>126</v>
      </c>
      <c r="E70" s="204" t="s">
        <v>127</v>
      </c>
      <c r="F70" s="204" t="s">
        <v>128</v>
      </c>
      <c r="G70" s="204" t="s">
        <v>129</v>
      </c>
      <c r="H70" s="204" t="s">
        <v>130</v>
      </c>
      <c r="I70" s="204" t="s">
        <v>131</v>
      </c>
      <c r="J70" s="204" t="s">
        <v>132</v>
      </c>
      <c r="K70" s="204" t="s">
        <v>133</v>
      </c>
      <c r="L70" s="204" t="s">
        <v>134</v>
      </c>
      <c r="M70" s="204" t="s">
        <v>135</v>
      </c>
      <c r="N70" s="204" t="s">
        <v>107</v>
      </c>
      <c r="O70" s="204" t="s">
        <v>108</v>
      </c>
      <c r="P70" s="204" t="s">
        <v>109</v>
      </c>
      <c r="Q70" s="204" t="s">
        <v>110</v>
      </c>
      <c r="R70" s="204" t="s">
        <v>111</v>
      </c>
      <c r="S70" s="204" t="s">
        <v>112</v>
      </c>
      <c r="T70" s="204" t="s">
        <v>113</v>
      </c>
      <c r="U70" s="204" t="s">
        <v>114</v>
      </c>
    </row>
    <row r="71" spans="1:21" ht="15">
      <c r="A71" s="205" t="s">
        <v>173</v>
      </c>
      <c r="B71" s="112" t="s">
        <v>28</v>
      </c>
      <c r="C71" s="112" t="s">
        <v>28</v>
      </c>
      <c r="D71" s="112" t="s">
        <v>28</v>
      </c>
      <c r="E71" s="112" t="s">
        <v>28</v>
      </c>
      <c r="F71" s="112" t="s">
        <v>28</v>
      </c>
      <c r="G71" s="112" t="s">
        <v>28</v>
      </c>
      <c r="H71" s="112" t="s">
        <v>28</v>
      </c>
      <c r="I71" s="112" t="s">
        <v>28</v>
      </c>
      <c r="J71" s="112" t="s">
        <v>28</v>
      </c>
      <c r="K71" s="112" t="s">
        <v>28</v>
      </c>
      <c r="L71" s="112" t="s">
        <v>28</v>
      </c>
      <c r="M71" s="112" t="s">
        <v>28</v>
      </c>
      <c r="N71" s="112" t="s">
        <v>28</v>
      </c>
      <c r="O71" s="112" t="s">
        <v>28</v>
      </c>
      <c r="P71" s="112" t="s">
        <v>28</v>
      </c>
      <c r="Q71" s="112" t="s">
        <v>28</v>
      </c>
      <c r="R71" s="112" t="s">
        <v>28</v>
      </c>
      <c r="S71" s="112" t="s">
        <v>28</v>
      </c>
      <c r="T71" s="112" t="s">
        <v>28</v>
      </c>
      <c r="U71" s="112" t="s">
        <v>28</v>
      </c>
    </row>
    <row r="72" spans="1:21" ht="15">
      <c r="A72" s="206" t="s">
        <v>26</v>
      </c>
      <c r="B72" s="207">
        <v>8538772.9</v>
      </c>
      <c r="C72" s="207">
        <v>8767564.8</v>
      </c>
      <c r="D72" s="207">
        <v>9167939.2</v>
      </c>
      <c r="E72" s="207">
        <v>9560869.1</v>
      </c>
      <c r="F72" s="207">
        <v>10112450.9</v>
      </c>
      <c r="G72" s="207">
        <v>10738858.8</v>
      </c>
      <c r="H72" s="207">
        <v>11085411.7</v>
      </c>
      <c r="I72" s="207">
        <v>10587691.4</v>
      </c>
      <c r="J72" s="207">
        <v>10980484.9</v>
      </c>
      <c r="K72" s="207">
        <v>11328290.6</v>
      </c>
      <c r="L72" s="207">
        <v>11396449.5</v>
      </c>
      <c r="M72" s="207">
        <v>11516210.9</v>
      </c>
      <c r="N72" s="207">
        <v>11782085.3</v>
      </c>
      <c r="O72" s="207">
        <v>12215145.8</v>
      </c>
      <c r="P72" s="207">
        <v>12548705.7</v>
      </c>
      <c r="Q72" s="208">
        <v>13074833</v>
      </c>
      <c r="R72" s="207">
        <v>13533327.2</v>
      </c>
      <c r="S72" s="207">
        <v>14018685.9</v>
      </c>
      <c r="T72" s="207">
        <v>13461160.9</v>
      </c>
      <c r="U72" s="207">
        <v>14523529.5</v>
      </c>
    </row>
    <row r="73" spans="2:19" ht="15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</row>
    <row r="76" spans="1:3" ht="15">
      <c r="A76" s="82" t="s">
        <v>18</v>
      </c>
      <c r="B76" s="79"/>
      <c r="C76" s="79"/>
    </row>
    <row r="77" spans="1:2" ht="15">
      <c r="A77" s="75" t="s">
        <v>94</v>
      </c>
      <c r="B77" s="83">
        <v>44931.46674768518</v>
      </c>
    </row>
    <row r="78" spans="1:2" ht="15">
      <c r="A78" s="75" t="s">
        <v>25</v>
      </c>
      <c r="B78" s="75" t="s">
        <v>30</v>
      </c>
    </row>
    <row r="79" spans="1:2" ht="15">
      <c r="A79" s="75" t="s">
        <v>24</v>
      </c>
      <c r="B79" s="75" t="s">
        <v>9</v>
      </c>
    </row>
    <row r="80" spans="1:21" ht="15">
      <c r="A80" s="203" t="s">
        <v>23</v>
      </c>
      <c r="B80" s="204" t="s">
        <v>124</v>
      </c>
      <c r="C80" s="204" t="s">
        <v>125</v>
      </c>
      <c r="D80" s="204" t="s">
        <v>126</v>
      </c>
      <c r="E80" s="204" t="s">
        <v>127</v>
      </c>
      <c r="F80" s="204" t="s">
        <v>128</v>
      </c>
      <c r="G80" s="204" t="s">
        <v>129</v>
      </c>
      <c r="H80" s="204" t="s">
        <v>130</v>
      </c>
      <c r="I80" s="204" t="s">
        <v>131</v>
      </c>
      <c r="J80" s="204" t="s">
        <v>132</v>
      </c>
      <c r="K80" s="204" t="s">
        <v>133</v>
      </c>
      <c r="L80" s="204" t="s">
        <v>134</v>
      </c>
      <c r="M80" s="204" t="s">
        <v>135</v>
      </c>
      <c r="N80" s="204" t="s">
        <v>107</v>
      </c>
      <c r="O80" s="204" t="s">
        <v>108</v>
      </c>
      <c r="P80" s="204" t="s">
        <v>109</v>
      </c>
      <c r="Q80" s="204" t="s">
        <v>110</v>
      </c>
      <c r="R80" s="204" t="s">
        <v>111</v>
      </c>
      <c r="S80" s="204" t="s">
        <v>112</v>
      </c>
      <c r="T80" s="204" t="s">
        <v>113</v>
      </c>
      <c r="U80" s="204" t="s">
        <v>114</v>
      </c>
    </row>
    <row r="81" spans="1:21" ht="15">
      <c r="A81" s="205" t="s">
        <v>173</v>
      </c>
      <c r="B81" s="112" t="s">
        <v>28</v>
      </c>
      <c r="C81" s="112" t="s">
        <v>28</v>
      </c>
      <c r="D81" s="112" t="s">
        <v>28</v>
      </c>
      <c r="E81" s="112" t="s">
        <v>28</v>
      </c>
      <c r="F81" s="112" t="s">
        <v>28</v>
      </c>
      <c r="G81" s="112" t="s">
        <v>28</v>
      </c>
      <c r="H81" s="112" t="s">
        <v>28</v>
      </c>
      <c r="I81" s="112" t="s">
        <v>28</v>
      </c>
      <c r="J81" s="112" t="s">
        <v>28</v>
      </c>
      <c r="K81" s="112" t="s">
        <v>28</v>
      </c>
      <c r="L81" s="112" t="s">
        <v>28</v>
      </c>
      <c r="M81" s="112" t="s">
        <v>28</v>
      </c>
      <c r="N81" s="112" t="s">
        <v>28</v>
      </c>
      <c r="O81" s="112" t="s">
        <v>28</v>
      </c>
      <c r="P81" s="112" t="s">
        <v>28</v>
      </c>
      <c r="Q81" s="112" t="s">
        <v>28</v>
      </c>
      <c r="R81" s="112" t="s">
        <v>28</v>
      </c>
      <c r="S81" s="112" t="s">
        <v>28</v>
      </c>
      <c r="T81" s="112" t="s">
        <v>28</v>
      </c>
      <c r="U81" s="112" t="s">
        <v>28</v>
      </c>
    </row>
    <row r="82" spans="1:21" ht="15">
      <c r="A82" s="77" t="s">
        <v>14</v>
      </c>
      <c r="B82" s="84">
        <v>217637.75</v>
      </c>
      <c r="C82" s="84">
        <v>226668.47</v>
      </c>
      <c r="D82" s="84">
        <v>235454.02</v>
      </c>
      <c r="E82" s="84">
        <v>242523.68</v>
      </c>
      <c r="F82" s="84">
        <v>249774.34</v>
      </c>
      <c r="G82" s="84">
        <v>254039.64</v>
      </c>
      <c r="H82" s="78">
        <v>255000.19</v>
      </c>
      <c r="I82" s="84">
        <v>249490.07</v>
      </c>
      <c r="J82" s="84">
        <v>259603.47</v>
      </c>
      <c r="K82" s="85">
        <v>272358.36</v>
      </c>
      <c r="L82" s="84">
        <v>278460.23</v>
      </c>
      <c r="M82" s="84">
        <v>284143.49</v>
      </c>
      <c r="N82" s="84">
        <v>290986.13</v>
      </c>
      <c r="O82" s="84">
        <v>298974.85</v>
      </c>
      <c r="P82" s="84">
        <v>310193.51</v>
      </c>
      <c r="Q82" s="84">
        <v>316579.61</v>
      </c>
      <c r="R82" s="84">
        <v>324698.77</v>
      </c>
      <c r="S82" s="84">
        <v>329919.09</v>
      </c>
      <c r="T82" s="84">
        <v>300192.86</v>
      </c>
      <c r="U82" s="1">
        <v>325837.48</v>
      </c>
    </row>
    <row r="83" spans="1:21" ht="15">
      <c r="A83" s="77" t="s">
        <v>0</v>
      </c>
      <c r="B83" s="84">
        <v>167269.27</v>
      </c>
      <c r="C83" s="84">
        <v>175550.97</v>
      </c>
      <c r="D83" s="84">
        <v>179056.03</v>
      </c>
      <c r="E83" s="84">
        <v>182495.97</v>
      </c>
      <c r="F83" s="84">
        <v>186377.55</v>
      </c>
      <c r="G83" s="84">
        <v>187346.57</v>
      </c>
      <c r="H83" s="84">
        <v>189352.62</v>
      </c>
      <c r="I83" s="84">
        <v>189759.23</v>
      </c>
      <c r="J83" s="84">
        <v>198632.73</v>
      </c>
      <c r="K83" s="84">
        <v>209376.43</v>
      </c>
      <c r="L83" s="84">
        <v>215326.34</v>
      </c>
      <c r="M83" s="84">
        <v>220823.03</v>
      </c>
      <c r="N83" s="85">
        <v>226251</v>
      </c>
      <c r="O83" s="84">
        <v>231682.08</v>
      </c>
      <c r="P83" s="84">
        <v>241241.38</v>
      </c>
      <c r="Q83" s="78">
        <v>245994.47</v>
      </c>
      <c r="R83" s="84">
        <v>252146.67</v>
      </c>
      <c r="S83" s="84">
        <v>256726.51</v>
      </c>
      <c r="T83" s="84">
        <v>232382.72</v>
      </c>
      <c r="U83" s="1">
        <v>255297.44</v>
      </c>
    </row>
    <row r="84" spans="1:21" ht="15">
      <c r="A84" s="77" t="s">
        <v>1</v>
      </c>
      <c r="B84" s="84">
        <v>42467.82</v>
      </c>
      <c r="C84" s="84">
        <v>43334.73</v>
      </c>
      <c r="D84" s="84">
        <v>48532.23</v>
      </c>
      <c r="E84" s="84">
        <v>52047.72</v>
      </c>
      <c r="F84" s="84">
        <v>54878.51</v>
      </c>
      <c r="G84" s="78">
        <v>57787.57</v>
      </c>
      <c r="H84" s="84">
        <v>56287.44</v>
      </c>
      <c r="I84" s="84">
        <v>50925.01</v>
      </c>
      <c r="J84" s="84">
        <v>52036.48</v>
      </c>
      <c r="K84" s="84">
        <v>53643.96</v>
      </c>
      <c r="L84" s="84">
        <v>53412.09</v>
      </c>
      <c r="M84" s="84">
        <v>53615.14</v>
      </c>
      <c r="N84" s="84">
        <v>54661.51</v>
      </c>
      <c r="O84" s="84">
        <v>56730.67</v>
      </c>
      <c r="P84" s="78">
        <v>58419.4</v>
      </c>
      <c r="Q84" s="84">
        <v>59924.27</v>
      </c>
      <c r="R84" s="84">
        <v>61941.79</v>
      </c>
      <c r="S84" s="84">
        <v>62530.74</v>
      </c>
      <c r="T84" s="78">
        <v>57150.48</v>
      </c>
      <c r="U84" s="1">
        <v>59066.16</v>
      </c>
    </row>
    <row r="85" spans="1:21" ht="15">
      <c r="A85" s="77" t="s">
        <v>15</v>
      </c>
      <c r="B85" s="84">
        <v>7900.66</v>
      </c>
      <c r="C85" s="84">
        <v>7782.78</v>
      </c>
      <c r="D85" s="84">
        <v>7865.76</v>
      </c>
      <c r="E85" s="84">
        <v>7979.99</v>
      </c>
      <c r="F85" s="84">
        <v>8518.28</v>
      </c>
      <c r="G85" s="78">
        <v>8905.5</v>
      </c>
      <c r="H85" s="84">
        <v>9360.13</v>
      </c>
      <c r="I85" s="84">
        <v>8805.82</v>
      </c>
      <c r="J85" s="84">
        <v>8934.26</v>
      </c>
      <c r="K85" s="84">
        <v>9337.98</v>
      </c>
      <c r="L85" s="78">
        <v>9721.8</v>
      </c>
      <c r="M85" s="84">
        <v>9705.31</v>
      </c>
      <c r="N85" s="84">
        <v>10073.62</v>
      </c>
      <c r="O85" s="78">
        <v>10562.1</v>
      </c>
      <c r="P85" s="84">
        <v>10532.73</v>
      </c>
      <c r="Q85" s="84">
        <v>10660.87</v>
      </c>
      <c r="R85" s="84">
        <v>10610.31</v>
      </c>
      <c r="S85" s="84">
        <v>10661.84</v>
      </c>
      <c r="T85" s="84">
        <v>10659.66</v>
      </c>
      <c r="U85" s="1">
        <v>11473.88</v>
      </c>
    </row>
    <row r="88" ht="15">
      <c r="A88" s="201" t="s">
        <v>258</v>
      </c>
    </row>
    <row r="89" spans="1:2" ht="15">
      <c r="A89" s="201" t="s">
        <v>170</v>
      </c>
      <c r="B89" s="202" t="s">
        <v>259</v>
      </c>
    </row>
    <row r="90" spans="1:2" ht="15">
      <c r="A90" s="201" t="s">
        <v>103</v>
      </c>
      <c r="B90" s="201" t="s">
        <v>256</v>
      </c>
    </row>
    <row r="91" spans="1:3" ht="15">
      <c r="A91" s="202" t="s">
        <v>104</v>
      </c>
      <c r="C91" s="201" t="s">
        <v>105</v>
      </c>
    </row>
    <row r="92" spans="1:3" ht="15">
      <c r="A92" s="202" t="s">
        <v>106</v>
      </c>
      <c r="C92" s="201" t="s">
        <v>9</v>
      </c>
    </row>
    <row r="93" spans="1:3" ht="15">
      <c r="A93" s="202" t="s">
        <v>257</v>
      </c>
      <c r="C93" s="201" t="s">
        <v>141</v>
      </c>
    </row>
    <row r="94" spans="1:3" ht="15">
      <c r="A94" s="202" t="s">
        <v>255</v>
      </c>
      <c r="C94" s="201" t="s">
        <v>142</v>
      </c>
    </row>
    <row r="95" ht="15"/>
    <row r="96" spans="1:21" ht="15">
      <c r="A96" s="203" t="s">
        <v>23</v>
      </c>
      <c r="B96" s="204" t="s">
        <v>124</v>
      </c>
      <c r="C96" s="204" t="s">
        <v>125</v>
      </c>
      <c r="D96" s="204" t="s">
        <v>126</v>
      </c>
      <c r="E96" s="204" t="s">
        <v>127</v>
      </c>
      <c r="F96" s="204" t="s">
        <v>128</v>
      </c>
      <c r="G96" s="204" t="s">
        <v>129</v>
      </c>
      <c r="H96" s="204" t="s">
        <v>130</v>
      </c>
      <c r="I96" s="204" t="s">
        <v>131</v>
      </c>
      <c r="J96" s="204" t="s">
        <v>132</v>
      </c>
      <c r="K96" s="204" t="s">
        <v>133</v>
      </c>
      <c r="L96" s="204" t="s">
        <v>134</v>
      </c>
      <c r="M96" s="204" t="s">
        <v>135</v>
      </c>
      <c r="N96" s="204" t="s">
        <v>107</v>
      </c>
      <c r="O96" s="204" t="s">
        <v>108</v>
      </c>
      <c r="P96" s="204" t="s">
        <v>109</v>
      </c>
      <c r="Q96" s="204" t="s">
        <v>110</v>
      </c>
      <c r="R96" s="204" t="s">
        <v>111</v>
      </c>
      <c r="S96" s="204" t="s">
        <v>112</v>
      </c>
      <c r="T96" s="204" t="s">
        <v>113</v>
      </c>
      <c r="U96" s="204" t="s">
        <v>114</v>
      </c>
    </row>
    <row r="97" spans="1:21" ht="15">
      <c r="A97" s="205" t="s">
        <v>173</v>
      </c>
      <c r="B97" s="112" t="s">
        <v>28</v>
      </c>
      <c r="C97" s="112" t="s">
        <v>28</v>
      </c>
      <c r="D97" s="112" t="s">
        <v>28</v>
      </c>
      <c r="E97" s="112" t="s">
        <v>28</v>
      </c>
      <c r="F97" s="112" t="s">
        <v>28</v>
      </c>
      <c r="G97" s="112" t="s">
        <v>28</v>
      </c>
      <c r="H97" s="112" t="s">
        <v>28</v>
      </c>
      <c r="I97" s="112" t="s">
        <v>28</v>
      </c>
      <c r="J97" s="112" t="s">
        <v>28</v>
      </c>
      <c r="K97" s="112" t="s">
        <v>28</v>
      </c>
      <c r="L97" s="112" t="s">
        <v>28</v>
      </c>
      <c r="M97" s="112" t="s">
        <v>28</v>
      </c>
      <c r="N97" s="112" t="s">
        <v>28</v>
      </c>
      <c r="O97" s="112" t="s">
        <v>28</v>
      </c>
      <c r="P97" s="112" t="s">
        <v>28</v>
      </c>
      <c r="Q97" s="112" t="s">
        <v>28</v>
      </c>
      <c r="R97" s="112" t="s">
        <v>28</v>
      </c>
      <c r="S97" s="112" t="s">
        <v>28</v>
      </c>
      <c r="T97" s="112" t="s">
        <v>28</v>
      </c>
      <c r="U97" s="112" t="s">
        <v>28</v>
      </c>
    </row>
    <row r="98" spans="1:21" ht="15">
      <c r="A98" s="206" t="s">
        <v>26</v>
      </c>
      <c r="B98" s="209">
        <v>3396707.9</v>
      </c>
      <c r="C98" s="209">
        <v>3487041.2</v>
      </c>
      <c r="D98" s="209">
        <v>3621153.6</v>
      </c>
      <c r="E98" s="209">
        <v>3800849.4</v>
      </c>
      <c r="F98" s="210">
        <v>4049403</v>
      </c>
      <c r="G98" s="209">
        <v>4307580.6</v>
      </c>
      <c r="H98" s="209">
        <v>4386904.7</v>
      </c>
      <c r="I98" s="209">
        <v>4151684.7</v>
      </c>
      <c r="J98" s="209">
        <v>4292151.7</v>
      </c>
      <c r="K98" s="209">
        <v>4475190.2</v>
      </c>
      <c r="L98" s="209">
        <v>4610862.4</v>
      </c>
      <c r="M98" s="209">
        <v>4716620.5</v>
      </c>
      <c r="N98" s="209">
        <v>4832431.1</v>
      </c>
      <c r="O98" s="209">
        <v>4989118.6</v>
      </c>
      <c r="P98" s="209">
        <v>5139283.8</v>
      </c>
      <c r="Q98" s="209">
        <v>5363502.4</v>
      </c>
      <c r="R98" s="209">
        <v>5565506.3</v>
      </c>
      <c r="S98" s="209">
        <v>5747173.2</v>
      </c>
      <c r="T98" s="209">
        <v>5537596.7</v>
      </c>
      <c r="U98" s="209">
        <v>6058074.5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B46:U46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90"/>
  <sheetViews>
    <sheetView workbookViewId="0" topLeftCell="A1">
      <selection activeCell="E52" sqref="E52"/>
    </sheetView>
  </sheetViews>
  <sheetFormatPr defaultColWidth="9.140625" defaultRowHeight="15"/>
  <cols>
    <col min="1" max="1" width="14.7109375" style="1" customWidth="1"/>
    <col min="2" max="21" width="12.140625" style="1" customWidth="1"/>
    <col min="22" max="22" width="10.7109375" style="1" customWidth="1"/>
    <col min="23" max="16384" width="9.140625" style="1" customWidth="1"/>
  </cols>
  <sheetData>
    <row r="1" ht="12"/>
    <row r="2" ht="12">
      <c r="B2" s="1" t="s">
        <v>266</v>
      </c>
    </row>
    <row r="3" ht="12">
      <c r="B3" s="1" t="s">
        <v>152</v>
      </c>
    </row>
    <row r="4" ht="12">
      <c r="B4" s="1" t="s">
        <v>153</v>
      </c>
    </row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5" spans="1:21" ht="15">
      <c r="A45" s="87" t="s">
        <v>137</v>
      </c>
      <c r="B45" s="274" t="s">
        <v>124</v>
      </c>
      <c r="C45" s="275" t="s">
        <v>125</v>
      </c>
      <c r="D45" s="275" t="s">
        <v>126</v>
      </c>
      <c r="E45" s="275" t="s">
        <v>127</v>
      </c>
      <c r="F45" s="275" t="s">
        <v>128</v>
      </c>
      <c r="G45" s="275" t="s">
        <v>129</v>
      </c>
      <c r="H45" s="275" t="s">
        <v>130</v>
      </c>
      <c r="I45" s="275" t="s">
        <v>131</v>
      </c>
      <c r="J45" s="275" t="s">
        <v>132</v>
      </c>
      <c r="K45" s="275" t="s">
        <v>133</v>
      </c>
      <c r="L45" s="275">
        <v>2012</v>
      </c>
      <c r="M45" s="275">
        <v>2013</v>
      </c>
      <c r="N45" s="275">
        <v>2014</v>
      </c>
      <c r="O45" s="275">
        <v>2015</v>
      </c>
      <c r="P45" s="275">
        <v>2016</v>
      </c>
      <c r="Q45" s="275">
        <v>2017</v>
      </c>
      <c r="R45" s="275">
        <v>2018</v>
      </c>
      <c r="S45" s="276">
        <v>2019</v>
      </c>
      <c r="T45" s="274">
        <v>2020</v>
      </c>
      <c r="U45" s="274">
        <v>2021</v>
      </c>
    </row>
    <row r="46" spans="1:21" ht="15">
      <c r="A46" s="86" t="s">
        <v>0</v>
      </c>
      <c r="B46" s="88">
        <v>100</v>
      </c>
      <c r="C46" s="88">
        <v>104.95111863643574</v>
      </c>
      <c r="D46" s="88">
        <v>107.04657825074504</v>
      </c>
      <c r="E46" s="88">
        <v>109.10310662562227</v>
      </c>
      <c r="F46" s="88">
        <v>111.42366437062827</v>
      </c>
      <c r="G46" s="88">
        <v>112.00298177902015</v>
      </c>
      <c r="H46" s="88">
        <v>113.20227558833732</v>
      </c>
      <c r="I46" s="88">
        <v>113.44536267779492</v>
      </c>
      <c r="J46" s="88">
        <v>118.75028210501549</v>
      </c>
      <c r="K46" s="88">
        <v>125.17327898902171</v>
      </c>
      <c r="L46" s="88">
        <v>128.7303639215978</v>
      </c>
      <c r="M46" s="88">
        <v>132.0164965148709</v>
      </c>
      <c r="N46" s="88">
        <v>135.2615456503158</v>
      </c>
      <c r="O46" s="88">
        <v>138.50845406331956</v>
      </c>
      <c r="P46" s="88">
        <v>144.22337109500148</v>
      </c>
      <c r="Q46" s="88">
        <v>147.06495102178664</v>
      </c>
      <c r="R46" s="88">
        <v>150.7429726930715</v>
      </c>
      <c r="S46" s="211">
        <v>153.4809771095432</v>
      </c>
      <c r="T46" s="88">
        <v>138.92732359028054</v>
      </c>
      <c r="U46" s="88">
        <v>152.62662412528016</v>
      </c>
    </row>
    <row r="47" spans="1:21" ht="15">
      <c r="A47" s="86" t="s">
        <v>148</v>
      </c>
      <c r="B47" s="88">
        <v>100</v>
      </c>
      <c r="C47" s="93">
        <v>102.67937214689307</v>
      </c>
      <c r="D47" s="93">
        <v>107.36816331773451</v>
      </c>
      <c r="E47" s="93">
        <v>111.96993133055734</v>
      </c>
      <c r="F47" s="93">
        <v>118.42977440663059</v>
      </c>
      <c r="G47" s="93">
        <v>125.76526085468882</v>
      </c>
      <c r="H47" s="93">
        <v>129.82309401869236</v>
      </c>
      <c r="I47" s="93">
        <v>123.9939852636242</v>
      </c>
      <c r="J47" s="93">
        <v>128.5936557825903</v>
      </c>
      <c r="K47" s="93">
        <v>132.61777562685438</v>
      </c>
      <c r="L47" s="93">
        <v>133.4133008233887</v>
      </c>
      <c r="M47" s="93">
        <v>134.91604098655245</v>
      </c>
      <c r="N47" s="93">
        <v>138.0044888476568</v>
      </c>
      <c r="O47" s="93">
        <v>143.04912670240145</v>
      </c>
      <c r="P47" s="93">
        <v>147.00609512274005</v>
      </c>
      <c r="Q47" s="93">
        <v>153.13749595725918</v>
      </c>
      <c r="R47" s="93">
        <v>158.47191822289548</v>
      </c>
      <c r="S47" s="212">
        <v>164.1592710586978</v>
      </c>
      <c r="T47" s="93">
        <v>156.96830556787066</v>
      </c>
      <c r="U47" s="93">
        <v>169.20886513566558</v>
      </c>
    </row>
    <row r="48" spans="1:21" ht="15">
      <c r="A48" s="86" t="s">
        <v>147</v>
      </c>
      <c r="B48" s="88">
        <v>100</v>
      </c>
      <c r="C48" s="89">
        <v>102.04081632653062</v>
      </c>
      <c r="D48" s="89">
        <v>99.48979591836735</v>
      </c>
      <c r="E48" s="89">
        <v>97.44897959183673</v>
      </c>
      <c r="F48" s="89">
        <v>93.87755102040816</v>
      </c>
      <c r="G48" s="89">
        <v>88.77551020408163</v>
      </c>
      <c r="H48" s="89">
        <v>87.24489795918367</v>
      </c>
      <c r="I48" s="89">
        <v>91.32653061224491</v>
      </c>
      <c r="J48" s="89">
        <v>92.34693877551021</v>
      </c>
      <c r="K48" s="89">
        <v>94.38775510204083</v>
      </c>
      <c r="L48" s="89">
        <v>96.42857142857143</v>
      </c>
      <c r="M48" s="89">
        <v>97.95918367346938</v>
      </c>
      <c r="N48" s="89">
        <v>97.95918367346938</v>
      </c>
      <c r="O48" s="89">
        <v>96.93877551020408</v>
      </c>
      <c r="P48" s="89">
        <v>97.95918367346938</v>
      </c>
      <c r="Q48" s="89">
        <v>95.91836734693877</v>
      </c>
      <c r="R48" s="89">
        <v>94.89795918367348</v>
      </c>
      <c r="S48" s="213">
        <v>93.36734693877553</v>
      </c>
      <c r="T48" s="89">
        <v>88.26530612244898</v>
      </c>
      <c r="U48" s="89">
        <v>89.79591836734694</v>
      </c>
    </row>
    <row r="49" spans="1:21" ht="15">
      <c r="A49" s="86" t="s">
        <v>146</v>
      </c>
      <c r="B49" s="88">
        <v>100</v>
      </c>
      <c r="C49" s="88">
        <v>103.00461733178707</v>
      </c>
      <c r="D49" s="88">
        <v>103.89503137813792</v>
      </c>
      <c r="E49" s="88">
        <v>104.44415198038182</v>
      </c>
      <c r="F49" s="88">
        <v>104.79269540601659</v>
      </c>
      <c r="G49" s="88">
        <v>102.81925295351533</v>
      </c>
      <c r="H49" s="88">
        <v>103.80886743992626</v>
      </c>
      <c r="I49" s="88">
        <v>98.99583950311023</v>
      </c>
      <c r="J49" s="88">
        <v>103.02293171517847</v>
      </c>
      <c r="K49" s="88">
        <v>98.84818637656203</v>
      </c>
      <c r="L49" s="88">
        <v>98.78140956791714</v>
      </c>
      <c r="M49" s="88">
        <v>98.59383766559364</v>
      </c>
      <c r="N49" s="88">
        <v>94.21471554989267</v>
      </c>
      <c r="O49" s="88">
        <v>96.2225261053401</v>
      </c>
      <c r="P49" s="88">
        <v>98.15867236806312</v>
      </c>
      <c r="Q49" s="88">
        <v>99.52461360154354</v>
      </c>
      <c r="R49" s="88">
        <v>99.73746183421522</v>
      </c>
      <c r="S49" s="211">
        <v>99.24103568005332</v>
      </c>
      <c r="T49" s="88">
        <v>93.65304930074558</v>
      </c>
      <c r="U49" s="88">
        <v>99.49089714902715</v>
      </c>
    </row>
    <row r="53" ht="15">
      <c r="A53" s="67" t="s">
        <v>261</v>
      </c>
    </row>
    <row r="54" spans="1:2" ht="15">
      <c r="A54" s="67" t="s">
        <v>170</v>
      </c>
      <c r="B54" s="68" t="s">
        <v>262</v>
      </c>
    </row>
    <row r="55" spans="1:2" ht="15">
      <c r="A55" s="67" t="s">
        <v>103</v>
      </c>
      <c r="B55" s="67" t="s">
        <v>263</v>
      </c>
    </row>
    <row r="56" spans="1:3" ht="15">
      <c r="A56" s="68" t="s">
        <v>104</v>
      </c>
      <c r="C56" s="67" t="s">
        <v>105</v>
      </c>
    </row>
    <row r="57" spans="1:3" ht="15">
      <c r="A57" s="68" t="s">
        <v>206</v>
      </c>
      <c r="C57" s="67" t="s">
        <v>150</v>
      </c>
    </row>
    <row r="58" spans="1:3" ht="15">
      <c r="A58" s="68" t="s">
        <v>264</v>
      </c>
      <c r="C58" s="67" t="s">
        <v>151</v>
      </c>
    </row>
    <row r="59" spans="1:3" ht="15">
      <c r="A59" s="68" t="s">
        <v>106</v>
      </c>
      <c r="C59" s="67" t="s">
        <v>265</v>
      </c>
    </row>
    <row r="60" ht="15"/>
    <row r="61" spans="1:21" ht="15">
      <c r="A61" s="69" t="s">
        <v>23</v>
      </c>
      <c r="B61" s="70" t="s">
        <v>124</v>
      </c>
      <c r="C61" s="70" t="s">
        <v>125</v>
      </c>
      <c r="D61" s="70" t="s">
        <v>126</v>
      </c>
      <c r="E61" s="70" t="s">
        <v>127</v>
      </c>
      <c r="F61" s="70" t="s">
        <v>128</v>
      </c>
      <c r="G61" s="70" t="s">
        <v>129</v>
      </c>
      <c r="H61" s="70" t="s">
        <v>130</v>
      </c>
      <c r="I61" s="70" t="s">
        <v>131</v>
      </c>
      <c r="J61" s="70" t="s">
        <v>132</v>
      </c>
      <c r="K61" s="70" t="s">
        <v>133</v>
      </c>
      <c r="L61" s="70" t="s">
        <v>134</v>
      </c>
      <c r="M61" s="70" t="s">
        <v>135</v>
      </c>
      <c r="N61" s="70" t="s">
        <v>107</v>
      </c>
      <c r="O61" s="70" t="s">
        <v>108</v>
      </c>
      <c r="P61" s="70" t="s">
        <v>109</v>
      </c>
      <c r="Q61" s="70" t="s">
        <v>110</v>
      </c>
      <c r="R61" s="70" t="s">
        <v>111</v>
      </c>
      <c r="S61" s="70" t="s">
        <v>112</v>
      </c>
      <c r="T61" s="70" t="s">
        <v>113</v>
      </c>
      <c r="U61" s="70" t="s">
        <v>114</v>
      </c>
    </row>
    <row r="62" spans="1:21" ht="15">
      <c r="A62" s="214" t="s">
        <v>173</v>
      </c>
      <c r="B62" s="112" t="s">
        <v>28</v>
      </c>
      <c r="C62" s="112" t="s">
        <v>28</v>
      </c>
      <c r="D62" s="112" t="s">
        <v>28</v>
      </c>
      <c r="E62" s="112" t="s">
        <v>28</v>
      </c>
      <c r="F62" s="112" t="s">
        <v>28</v>
      </c>
      <c r="G62" s="112" t="s">
        <v>28</v>
      </c>
      <c r="H62" s="112" t="s">
        <v>28</v>
      </c>
      <c r="I62" s="112" t="s">
        <v>28</v>
      </c>
      <c r="J62" s="112" t="s">
        <v>28</v>
      </c>
      <c r="K62" s="112" t="s">
        <v>28</v>
      </c>
      <c r="L62" s="112" t="s">
        <v>28</v>
      </c>
      <c r="M62" s="112" t="s">
        <v>28</v>
      </c>
      <c r="N62" s="112" t="s">
        <v>28</v>
      </c>
      <c r="O62" s="112" t="s">
        <v>28</v>
      </c>
      <c r="P62" s="112" t="s">
        <v>28</v>
      </c>
      <c r="Q62" s="112" t="s">
        <v>28</v>
      </c>
      <c r="R62" s="112" t="s">
        <v>28</v>
      </c>
      <c r="S62" s="112" t="s">
        <v>28</v>
      </c>
      <c r="T62" s="112" t="s">
        <v>28</v>
      </c>
      <c r="U62" s="112" t="s">
        <v>28</v>
      </c>
    </row>
    <row r="63" spans="1:21" ht="15">
      <c r="A63" s="222" t="s">
        <v>26</v>
      </c>
      <c r="B63" s="216">
        <v>944678.269</v>
      </c>
      <c r="C63" s="216">
        <v>973062.236</v>
      </c>
      <c r="D63" s="216">
        <v>981473.784</v>
      </c>
      <c r="E63" s="216">
        <v>986661.207</v>
      </c>
      <c r="F63" s="216">
        <v>989953.821</v>
      </c>
      <c r="G63" s="216">
        <v>971311.139</v>
      </c>
      <c r="H63" s="216">
        <v>980659.812</v>
      </c>
      <c r="I63" s="216">
        <v>935192.183</v>
      </c>
      <c r="J63" s="216">
        <v>973235.248</v>
      </c>
      <c r="K63" s="216">
        <v>933797.336</v>
      </c>
      <c r="L63" s="217">
        <v>933166.51</v>
      </c>
      <c r="M63" s="216">
        <v>931394.559</v>
      </c>
      <c r="N63" s="216">
        <v>890025.944</v>
      </c>
      <c r="O63" s="216">
        <v>908993.294</v>
      </c>
      <c r="P63" s="216">
        <v>927283.647</v>
      </c>
      <c r="Q63" s="216">
        <v>940187.397</v>
      </c>
      <c r="R63" s="216">
        <v>942198.128</v>
      </c>
      <c r="S63" s="216">
        <v>937508.498</v>
      </c>
      <c r="T63" s="216">
        <v>884720.005</v>
      </c>
      <c r="U63" s="216">
        <v>939868.885</v>
      </c>
    </row>
    <row r="66" spans="1:3" ht="15">
      <c r="A66" s="82" t="s">
        <v>18</v>
      </c>
      <c r="B66" s="79"/>
      <c r="C66" s="79"/>
    </row>
    <row r="67" spans="1:2" ht="15">
      <c r="A67" s="75" t="s">
        <v>94</v>
      </c>
      <c r="B67" s="83">
        <v>44931.46674768518</v>
      </c>
    </row>
    <row r="68" spans="1:2" ht="15">
      <c r="A68" s="75" t="s">
        <v>25</v>
      </c>
      <c r="B68" s="75" t="s">
        <v>30</v>
      </c>
    </row>
    <row r="69" spans="1:2" ht="15">
      <c r="A69" s="75" t="s">
        <v>24</v>
      </c>
      <c r="B69" s="75" t="s">
        <v>9</v>
      </c>
    </row>
    <row r="70" spans="1:21" ht="15">
      <c r="A70" s="203" t="s">
        <v>23</v>
      </c>
      <c r="B70" s="204" t="s">
        <v>124</v>
      </c>
      <c r="C70" s="204" t="s">
        <v>125</v>
      </c>
      <c r="D70" s="204" t="s">
        <v>126</v>
      </c>
      <c r="E70" s="204" t="s">
        <v>127</v>
      </c>
      <c r="F70" s="204" t="s">
        <v>128</v>
      </c>
      <c r="G70" s="204" t="s">
        <v>129</v>
      </c>
      <c r="H70" s="204" t="s">
        <v>130</v>
      </c>
      <c r="I70" s="204" t="s">
        <v>131</v>
      </c>
      <c r="J70" s="204" t="s">
        <v>132</v>
      </c>
      <c r="K70" s="204" t="s">
        <v>133</v>
      </c>
      <c r="L70" s="204" t="s">
        <v>134</v>
      </c>
      <c r="M70" s="204" t="s">
        <v>135</v>
      </c>
      <c r="N70" s="204" t="s">
        <v>107</v>
      </c>
      <c r="O70" s="204" t="s">
        <v>108</v>
      </c>
      <c r="P70" s="204" t="s">
        <v>109</v>
      </c>
      <c r="Q70" s="204" t="s">
        <v>110</v>
      </c>
      <c r="R70" s="204" t="s">
        <v>111</v>
      </c>
      <c r="S70" s="204" t="s">
        <v>112</v>
      </c>
      <c r="T70" s="204" t="s">
        <v>113</v>
      </c>
      <c r="U70" s="204" t="s">
        <v>114</v>
      </c>
    </row>
    <row r="71" spans="1:21" ht="15">
      <c r="A71" s="205" t="s">
        <v>173</v>
      </c>
      <c r="B71" s="112" t="s">
        <v>28</v>
      </c>
      <c r="C71" s="112" t="s">
        <v>28</v>
      </c>
      <c r="D71" s="112" t="s">
        <v>28</v>
      </c>
      <c r="E71" s="112" t="s">
        <v>28</v>
      </c>
      <c r="F71" s="112" t="s">
        <v>28</v>
      </c>
      <c r="G71" s="112" t="s">
        <v>28</v>
      </c>
      <c r="H71" s="112" t="s">
        <v>28</v>
      </c>
      <c r="I71" s="112" t="s">
        <v>28</v>
      </c>
      <c r="J71" s="112" t="s">
        <v>28</v>
      </c>
      <c r="K71" s="112" t="s">
        <v>28</v>
      </c>
      <c r="L71" s="112" t="s">
        <v>28</v>
      </c>
      <c r="M71" s="112" t="s">
        <v>28</v>
      </c>
      <c r="N71" s="112" t="s">
        <v>28</v>
      </c>
      <c r="O71" s="112" t="s">
        <v>28</v>
      </c>
      <c r="P71" s="112" t="s">
        <v>28</v>
      </c>
      <c r="Q71" s="112" t="s">
        <v>28</v>
      </c>
      <c r="R71" s="112" t="s">
        <v>28</v>
      </c>
      <c r="S71" s="112" t="s">
        <v>28</v>
      </c>
      <c r="T71" s="112" t="s">
        <v>28</v>
      </c>
      <c r="U71" s="112" t="s">
        <v>28</v>
      </c>
    </row>
    <row r="72" spans="1:21" ht="15">
      <c r="A72" s="77" t="s">
        <v>14</v>
      </c>
      <c r="B72" s="84">
        <v>217637.75</v>
      </c>
      <c r="C72" s="84">
        <v>226668.47</v>
      </c>
      <c r="D72" s="84">
        <v>235454.02</v>
      </c>
      <c r="E72" s="84">
        <v>242523.68</v>
      </c>
      <c r="F72" s="84">
        <v>249774.34</v>
      </c>
      <c r="G72" s="84">
        <v>254039.64</v>
      </c>
      <c r="H72" s="78">
        <v>255000.19</v>
      </c>
      <c r="I72" s="84">
        <v>249490.07</v>
      </c>
      <c r="J72" s="84">
        <v>259603.47</v>
      </c>
      <c r="K72" s="85">
        <v>272358.36</v>
      </c>
      <c r="L72" s="84">
        <v>278460.23</v>
      </c>
      <c r="M72" s="84">
        <v>284143.49</v>
      </c>
      <c r="N72" s="84">
        <v>290986.13</v>
      </c>
      <c r="O72" s="84">
        <v>298974.85</v>
      </c>
      <c r="P72" s="84">
        <v>310193.51</v>
      </c>
      <c r="Q72" s="84">
        <v>316579.61</v>
      </c>
      <c r="R72" s="84">
        <v>324698.77</v>
      </c>
      <c r="S72" s="84">
        <v>329919.09</v>
      </c>
      <c r="T72" s="219">
        <v>300192.86</v>
      </c>
      <c r="U72" s="221">
        <v>325837.48</v>
      </c>
    </row>
    <row r="73" spans="1:21" ht="15">
      <c r="A73" s="77" t="s">
        <v>0</v>
      </c>
      <c r="B73" s="84">
        <v>167269.27</v>
      </c>
      <c r="C73" s="84">
        <v>175550.97</v>
      </c>
      <c r="D73" s="84">
        <v>179056.03</v>
      </c>
      <c r="E73" s="84">
        <v>182495.97</v>
      </c>
      <c r="F73" s="84">
        <v>186377.55</v>
      </c>
      <c r="G73" s="84">
        <v>187346.57</v>
      </c>
      <c r="H73" s="84">
        <v>189352.62</v>
      </c>
      <c r="I73" s="84">
        <v>189759.23</v>
      </c>
      <c r="J73" s="84">
        <v>198632.73</v>
      </c>
      <c r="K73" s="84">
        <v>209376.43</v>
      </c>
      <c r="L73" s="84">
        <v>215326.34</v>
      </c>
      <c r="M73" s="84">
        <v>220823.03</v>
      </c>
      <c r="N73" s="85">
        <v>226251</v>
      </c>
      <c r="O73" s="84">
        <v>231682.08</v>
      </c>
      <c r="P73" s="84">
        <v>241241.38</v>
      </c>
      <c r="Q73" s="78">
        <v>245994.47</v>
      </c>
      <c r="R73" s="84">
        <v>252146.67</v>
      </c>
      <c r="S73" s="84">
        <v>256726.51</v>
      </c>
      <c r="T73" s="219">
        <v>232382.72</v>
      </c>
      <c r="U73" s="221">
        <v>255297.44</v>
      </c>
    </row>
    <row r="74" spans="1:21" ht="15">
      <c r="A74" s="77" t="s">
        <v>1</v>
      </c>
      <c r="B74" s="84">
        <v>42467.82</v>
      </c>
      <c r="C74" s="84">
        <v>43334.73</v>
      </c>
      <c r="D74" s="84">
        <v>48532.23</v>
      </c>
      <c r="E74" s="84">
        <v>52047.72</v>
      </c>
      <c r="F74" s="84">
        <v>54878.51</v>
      </c>
      <c r="G74" s="78">
        <v>57787.57</v>
      </c>
      <c r="H74" s="84">
        <v>56287.44</v>
      </c>
      <c r="I74" s="84">
        <v>50925.01</v>
      </c>
      <c r="J74" s="84">
        <v>52036.48</v>
      </c>
      <c r="K74" s="84">
        <v>53643.96</v>
      </c>
      <c r="L74" s="84">
        <v>53412.09</v>
      </c>
      <c r="M74" s="84">
        <v>53615.14</v>
      </c>
      <c r="N74" s="84">
        <v>54661.51</v>
      </c>
      <c r="O74" s="84">
        <v>56730.67</v>
      </c>
      <c r="P74" s="78">
        <v>58419.4</v>
      </c>
      <c r="Q74" s="84">
        <v>59924.27</v>
      </c>
      <c r="R74" s="84">
        <v>61941.79</v>
      </c>
      <c r="S74" s="84">
        <v>62530.74</v>
      </c>
      <c r="T74" s="220">
        <v>57150.48</v>
      </c>
      <c r="U74" s="221">
        <v>59066.16</v>
      </c>
    </row>
    <row r="75" spans="1:21" ht="15">
      <c r="A75" s="77" t="s">
        <v>15</v>
      </c>
      <c r="B75" s="84">
        <v>7900.66</v>
      </c>
      <c r="C75" s="84">
        <v>7782.78</v>
      </c>
      <c r="D75" s="84">
        <v>7865.76</v>
      </c>
      <c r="E75" s="84">
        <v>7979.99</v>
      </c>
      <c r="F75" s="84">
        <v>8518.28</v>
      </c>
      <c r="G75" s="78">
        <v>8905.5</v>
      </c>
      <c r="H75" s="84">
        <v>9360.13</v>
      </c>
      <c r="I75" s="84">
        <v>8805.82</v>
      </c>
      <c r="J75" s="84">
        <v>8934.26</v>
      </c>
      <c r="K75" s="84">
        <v>9337.98</v>
      </c>
      <c r="L75" s="78">
        <v>9721.8</v>
      </c>
      <c r="M75" s="84">
        <v>9705.31</v>
      </c>
      <c r="N75" s="84">
        <v>10073.62</v>
      </c>
      <c r="O75" s="78">
        <v>10562.1</v>
      </c>
      <c r="P75" s="84">
        <v>10532.73</v>
      </c>
      <c r="Q75" s="84">
        <v>10660.87</v>
      </c>
      <c r="R75" s="84">
        <v>10610.31</v>
      </c>
      <c r="S75" s="84">
        <v>10661.84</v>
      </c>
      <c r="T75" s="219">
        <v>10659.66</v>
      </c>
      <c r="U75" s="221">
        <v>11473.88</v>
      </c>
    </row>
    <row r="78" spans="1:5" ht="15">
      <c r="A78" s="79" t="s">
        <v>136</v>
      </c>
      <c r="B78" s="79"/>
      <c r="C78" s="79"/>
      <c r="D78" s="79"/>
      <c r="E78" s="79"/>
    </row>
    <row r="79" spans="1:2" ht="15">
      <c r="A79" s="75" t="s">
        <v>24</v>
      </c>
      <c r="B79" s="75" t="s">
        <v>120</v>
      </c>
    </row>
    <row r="80" spans="1:2" ht="15">
      <c r="A80" s="75" t="s">
        <v>121</v>
      </c>
      <c r="B80" s="75" t="s">
        <v>122</v>
      </c>
    </row>
    <row r="82" spans="1:21" ht="15">
      <c r="A82" s="203" t="s">
        <v>23</v>
      </c>
      <c r="B82" s="204" t="s">
        <v>124</v>
      </c>
      <c r="C82" s="204" t="s">
        <v>125</v>
      </c>
      <c r="D82" s="204" t="s">
        <v>126</v>
      </c>
      <c r="E82" s="204" t="s">
        <v>127</v>
      </c>
      <c r="F82" s="204" t="s">
        <v>128</v>
      </c>
      <c r="G82" s="204" t="s">
        <v>129</v>
      </c>
      <c r="H82" s="204" t="s">
        <v>130</v>
      </c>
      <c r="I82" s="204" t="s">
        <v>131</v>
      </c>
      <c r="J82" s="204" t="s">
        <v>132</v>
      </c>
      <c r="K82" s="204" t="s">
        <v>133</v>
      </c>
      <c r="L82" s="204" t="s">
        <v>134</v>
      </c>
      <c r="M82" s="204" t="s">
        <v>135</v>
      </c>
      <c r="N82" s="204" t="s">
        <v>107</v>
      </c>
      <c r="O82" s="204" t="s">
        <v>108</v>
      </c>
      <c r="P82" s="204" t="s">
        <v>109</v>
      </c>
      <c r="Q82" s="204" t="s">
        <v>110</v>
      </c>
      <c r="R82" s="204" t="s">
        <v>111</v>
      </c>
      <c r="S82" s="204" t="s">
        <v>112</v>
      </c>
      <c r="T82" s="204" t="s">
        <v>113</v>
      </c>
      <c r="U82" s="204" t="s">
        <v>114</v>
      </c>
    </row>
    <row r="83" spans="1:21" ht="15">
      <c r="A83" s="77" t="s">
        <v>26</v>
      </c>
      <c r="B83" s="78">
        <v>8538761.6</v>
      </c>
      <c r="C83" s="78">
        <v>8767546.8</v>
      </c>
      <c r="D83" s="78">
        <v>9167911.5</v>
      </c>
      <c r="E83" s="78">
        <v>9560845.5</v>
      </c>
      <c r="F83" s="78">
        <v>10112436.1</v>
      </c>
      <c r="G83" s="78">
        <v>10738795.8</v>
      </c>
      <c r="H83" s="78">
        <v>11085284.5</v>
      </c>
      <c r="I83" s="78">
        <v>10587550.8</v>
      </c>
      <c r="J83" s="78">
        <v>10980305.7</v>
      </c>
      <c r="K83" s="78">
        <v>11323915.7</v>
      </c>
      <c r="L83" s="78">
        <v>11391843.7</v>
      </c>
      <c r="M83" s="78">
        <v>11520159.1</v>
      </c>
      <c r="N83" s="78">
        <v>11783874.3</v>
      </c>
      <c r="O83" s="78">
        <v>12214623.9</v>
      </c>
      <c r="P83" s="78">
        <v>12552500</v>
      </c>
      <c r="Q83" s="78">
        <v>13076045.7</v>
      </c>
      <c r="R83" s="78">
        <v>13531539.3</v>
      </c>
      <c r="S83" s="78">
        <v>14017168.8</v>
      </c>
      <c r="T83" s="78">
        <v>13403149.4</v>
      </c>
      <c r="U83" s="78">
        <v>14448341.6</v>
      </c>
    </row>
    <row r="87" spans="1:21" ht="15">
      <c r="A87" s="69" t="s">
        <v>23</v>
      </c>
      <c r="B87" s="70" t="s">
        <v>124</v>
      </c>
      <c r="C87" s="70" t="s">
        <v>125</v>
      </c>
      <c r="D87" s="70" t="s">
        <v>126</v>
      </c>
      <c r="E87" s="70" t="s">
        <v>127</v>
      </c>
      <c r="F87" s="70" t="s">
        <v>128</v>
      </c>
      <c r="G87" s="70" t="s">
        <v>129</v>
      </c>
      <c r="H87" s="70" t="s">
        <v>130</v>
      </c>
      <c r="I87" s="70" t="s">
        <v>131</v>
      </c>
      <c r="J87" s="70" t="s">
        <v>132</v>
      </c>
      <c r="K87" s="70" t="s">
        <v>133</v>
      </c>
      <c r="L87" s="70" t="s">
        <v>134</v>
      </c>
      <c r="M87" s="70" t="s">
        <v>135</v>
      </c>
      <c r="N87" s="70" t="s">
        <v>107</v>
      </c>
      <c r="O87" s="70" t="s">
        <v>108</v>
      </c>
      <c r="P87" s="70" t="s">
        <v>109</v>
      </c>
      <c r="Q87" s="70" t="s">
        <v>110</v>
      </c>
      <c r="R87" s="70" t="s">
        <v>111</v>
      </c>
      <c r="S87" s="70" t="s">
        <v>112</v>
      </c>
      <c r="T87" s="70" t="s">
        <v>113</v>
      </c>
      <c r="U87" s="70" t="s">
        <v>114</v>
      </c>
    </row>
    <row r="88" spans="1:21" ht="15">
      <c r="A88" s="214" t="s">
        <v>30</v>
      </c>
      <c r="B88" s="112" t="s">
        <v>28</v>
      </c>
      <c r="C88" s="112" t="s">
        <v>28</v>
      </c>
      <c r="D88" s="112" t="s">
        <v>28</v>
      </c>
      <c r="E88" s="112" t="s">
        <v>28</v>
      </c>
      <c r="F88" s="112" t="s">
        <v>28</v>
      </c>
      <c r="G88" s="112" t="s">
        <v>28</v>
      </c>
      <c r="H88" s="112" t="s">
        <v>28</v>
      </c>
      <c r="I88" s="112" t="s">
        <v>28</v>
      </c>
      <c r="J88" s="112" t="s">
        <v>28</v>
      </c>
      <c r="K88" s="112" t="s">
        <v>28</v>
      </c>
      <c r="L88" s="112" t="s">
        <v>28</v>
      </c>
      <c r="M88" s="112" t="s">
        <v>28</v>
      </c>
      <c r="N88" s="112" t="s">
        <v>28</v>
      </c>
      <c r="O88" s="112" t="s">
        <v>28</v>
      </c>
      <c r="P88" s="112" t="s">
        <v>28</v>
      </c>
      <c r="Q88" s="112" t="s">
        <v>28</v>
      </c>
      <c r="R88" s="112" t="s">
        <v>28</v>
      </c>
      <c r="S88" s="112" t="s">
        <v>28</v>
      </c>
      <c r="T88" s="112" t="s">
        <v>28</v>
      </c>
      <c r="U88" s="112" t="s">
        <v>28</v>
      </c>
    </row>
    <row r="89" spans="1:21" ht="15">
      <c r="A89" s="215" t="s">
        <v>147</v>
      </c>
      <c r="B89" s="216">
        <v>1.96</v>
      </c>
      <c r="C89" s="216">
        <v>2</v>
      </c>
      <c r="D89" s="216">
        <v>1.95</v>
      </c>
      <c r="E89" s="216">
        <v>1.91</v>
      </c>
      <c r="F89" s="216">
        <v>1.84</v>
      </c>
      <c r="G89" s="216">
        <v>1.74</v>
      </c>
      <c r="H89" s="216">
        <v>1.71</v>
      </c>
      <c r="I89" s="216">
        <v>1.79</v>
      </c>
      <c r="J89" s="216">
        <v>1.81</v>
      </c>
      <c r="K89" s="216">
        <v>1.85</v>
      </c>
      <c r="L89" s="217">
        <v>1.89</v>
      </c>
      <c r="M89" s="216">
        <v>1.92</v>
      </c>
      <c r="N89" s="216">
        <v>1.92</v>
      </c>
      <c r="O89" s="216">
        <v>1.9</v>
      </c>
      <c r="P89" s="216">
        <v>1.92</v>
      </c>
      <c r="Q89" s="216">
        <v>1.88</v>
      </c>
      <c r="R89" s="216">
        <v>1.86</v>
      </c>
      <c r="S89" s="216">
        <v>1.83</v>
      </c>
      <c r="T89" s="216">
        <v>1.73</v>
      </c>
      <c r="U89" s="216">
        <v>1.76</v>
      </c>
    </row>
    <row r="90" spans="1:21" ht="15">
      <c r="A90" s="215"/>
      <c r="B90" s="218">
        <v>100</v>
      </c>
      <c r="C90" s="218">
        <v>102.04081632653062</v>
      </c>
      <c r="D90" s="218">
        <v>99.48979591836735</v>
      </c>
      <c r="E90" s="218">
        <v>97.44897959183673</v>
      </c>
      <c r="F90" s="218">
        <v>93.87755102040816</v>
      </c>
      <c r="G90" s="218">
        <v>88.77551020408163</v>
      </c>
      <c r="H90" s="218">
        <v>87.24489795918367</v>
      </c>
      <c r="I90" s="218">
        <v>91.32653061224491</v>
      </c>
      <c r="J90" s="218">
        <v>92.34693877551021</v>
      </c>
      <c r="K90" s="218">
        <v>94.38775510204083</v>
      </c>
      <c r="L90" s="218">
        <v>96.42857142857143</v>
      </c>
      <c r="M90" s="218">
        <v>97.95918367346938</v>
      </c>
      <c r="N90" s="218">
        <v>97.95918367346938</v>
      </c>
      <c r="O90" s="218">
        <v>96.93877551020408</v>
      </c>
      <c r="P90" s="218">
        <v>97.95918367346938</v>
      </c>
      <c r="Q90" s="218">
        <v>95.91836734693877</v>
      </c>
      <c r="R90" s="218">
        <v>94.89795918367348</v>
      </c>
      <c r="S90" s="218">
        <v>93.36734693877553</v>
      </c>
      <c r="T90" s="218">
        <v>88.26530612244898</v>
      </c>
      <c r="U90" s="218">
        <v>89.79591836734694</v>
      </c>
    </row>
  </sheetData>
  <printOptions/>
  <pageMargins left="0.7" right="0.7" top="0.75" bottom="0.75" header="0.3" footer="0.3"/>
  <pageSetup horizontalDpi="600" verticalDpi="600" orientation="portrait" paperSize="9" r:id="rId2"/>
  <ignoredErrors>
    <ignoredError sqref="B45:U45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93"/>
  <sheetViews>
    <sheetView workbookViewId="0" topLeftCell="A1">
      <selection activeCell="H84" sqref="H84"/>
    </sheetView>
  </sheetViews>
  <sheetFormatPr defaultColWidth="9.140625" defaultRowHeight="15"/>
  <cols>
    <col min="1" max="1" width="17.421875" style="1" customWidth="1"/>
    <col min="2" max="24" width="12.28125" style="1" customWidth="1"/>
    <col min="25" max="16384" width="9.140625" style="1" customWidth="1"/>
  </cols>
  <sheetData>
    <row r="1" ht="12"/>
    <row r="2" ht="12">
      <c r="N2" s="229"/>
    </row>
    <row r="3" ht="12">
      <c r="B3" s="1" t="s">
        <v>224</v>
      </c>
    </row>
    <row r="4" ht="12">
      <c r="B4" s="1" t="s">
        <v>144</v>
      </c>
    </row>
    <row r="5" ht="12"/>
    <row r="6" ht="12">
      <c r="B6" s="1" t="s">
        <v>225</v>
      </c>
    </row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spans="1:18" s="107" customFormat="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08"/>
      <c r="Q44" s="108"/>
      <c r="R44" s="106"/>
    </row>
    <row r="45" spans="1:15" s="107" customFormat="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8" s="107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06"/>
      <c r="Q46" s="106"/>
      <c r="R46" s="106"/>
    </row>
    <row r="47" spans="1:20" s="107" customFormat="1" ht="15">
      <c r="A47" s="129"/>
      <c r="B47" s="129" t="s">
        <v>124</v>
      </c>
      <c r="C47" s="129" t="s">
        <v>125</v>
      </c>
      <c r="D47" s="129" t="s">
        <v>126</v>
      </c>
      <c r="E47" s="129" t="s">
        <v>127</v>
      </c>
      <c r="F47" s="129" t="s">
        <v>128</v>
      </c>
      <c r="G47" s="129" t="s">
        <v>129</v>
      </c>
      <c r="H47" s="129" t="s">
        <v>130</v>
      </c>
      <c r="I47" s="129" t="s">
        <v>131</v>
      </c>
      <c r="J47" s="129" t="s">
        <v>132</v>
      </c>
      <c r="K47" s="129" t="s">
        <v>133</v>
      </c>
      <c r="L47" s="129" t="s">
        <v>134</v>
      </c>
      <c r="M47" s="129" t="s">
        <v>135</v>
      </c>
      <c r="N47" s="129" t="s">
        <v>107</v>
      </c>
      <c r="O47" s="129" t="s">
        <v>108</v>
      </c>
      <c r="P47" s="129" t="s">
        <v>109</v>
      </c>
      <c r="Q47" s="129">
        <v>2017</v>
      </c>
      <c r="R47" s="129">
        <v>2018</v>
      </c>
      <c r="S47" s="129">
        <v>2019</v>
      </c>
      <c r="T47" s="129">
        <v>2020</v>
      </c>
    </row>
    <row r="48" spans="1:20" s="107" customFormat="1" ht="15">
      <c r="A48" s="129" t="s">
        <v>186</v>
      </c>
      <c r="B48" s="130">
        <v>100</v>
      </c>
      <c r="C48" s="130">
        <v>103.00461733178707</v>
      </c>
      <c r="D48" s="130">
        <v>103.89503137813792</v>
      </c>
      <c r="E48" s="130">
        <v>104.44415198038182</v>
      </c>
      <c r="F48" s="130">
        <v>104.79269540601659</v>
      </c>
      <c r="G48" s="130">
        <v>102.81925295351533</v>
      </c>
      <c r="H48" s="130">
        <v>103.80886743992626</v>
      </c>
      <c r="I48" s="130">
        <v>98.99583950311023</v>
      </c>
      <c r="J48" s="130">
        <v>103.02293171517847</v>
      </c>
      <c r="K48" s="130">
        <v>98.84818637656203</v>
      </c>
      <c r="L48" s="130">
        <v>98.78140956791714</v>
      </c>
      <c r="M48" s="130">
        <v>98.59383766559364</v>
      </c>
      <c r="N48" s="130">
        <v>94.21471554989267</v>
      </c>
      <c r="O48" s="130">
        <v>96.2225261053401</v>
      </c>
      <c r="P48" s="130">
        <v>98.15867236806312</v>
      </c>
      <c r="Q48" s="130">
        <v>99.52461360154354</v>
      </c>
      <c r="R48" s="130">
        <v>99.73746183421522</v>
      </c>
      <c r="S48" s="130">
        <v>99.24103568005332</v>
      </c>
      <c r="T48" s="130">
        <v>93.65304930074558</v>
      </c>
    </row>
    <row r="49" spans="1:20" s="107" customFormat="1" ht="15">
      <c r="A49" s="129" t="s">
        <v>190</v>
      </c>
      <c r="B49" s="130">
        <v>100</v>
      </c>
      <c r="C49" s="130">
        <v>100.08784773060029</v>
      </c>
      <c r="D49" s="130">
        <v>99.24353343094192</v>
      </c>
      <c r="E49" s="130">
        <v>98.29184968277208</v>
      </c>
      <c r="F49" s="130">
        <v>97.84773060029282</v>
      </c>
      <c r="G49" s="130">
        <v>97.34504636408005</v>
      </c>
      <c r="H49" s="130">
        <v>95.03172279160566</v>
      </c>
      <c r="I49" s="130">
        <v>100.04392386530014</v>
      </c>
      <c r="J49" s="130">
        <v>99.11664226451927</v>
      </c>
      <c r="K49" s="130">
        <v>107.62811127379209</v>
      </c>
      <c r="L49" s="130">
        <v>109.33626159102002</v>
      </c>
      <c r="M49" s="130">
        <v>111.01512933138116</v>
      </c>
      <c r="N49" s="130">
        <v>118.15031722791605</v>
      </c>
      <c r="O49" s="130">
        <v>116.82284040995607</v>
      </c>
      <c r="P49" s="130">
        <v>118.34553440702781</v>
      </c>
      <c r="Q49" s="130">
        <v>117.44753538311372</v>
      </c>
      <c r="R49" s="130">
        <v>118.40897999023913</v>
      </c>
      <c r="S49" s="130">
        <v>119.06783796974135</v>
      </c>
      <c r="T49" s="130">
        <v>112.24499755978525</v>
      </c>
    </row>
    <row r="50" spans="1:20" s="107" customFormat="1" ht="15">
      <c r="A50" s="129" t="s">
        <v>191</v>
      </c>
      <c r="B50" s="132">
        <v>100</v>
      </c>
      <c r="C50" s="132">
        <v>103.09151034008003</v>
      </c>
      <c r="D50" s="132">
        <v>103.09921563308662</v>
      </c>
      <c r="E50" s="132">
        <v>102.65349694872626</v>
      </c>
      <c r="F50" s="132">
        <v>102.55588828320647</v>
      </c>
      <c r="G50" s="132">
        <v>100.10977507331582</v>
      </c>
      <c r="H50" s="132">
        <v>98.64531585974628</v>
      </c>
      <c r="I50" s="132">
        <v>99.05122412623469</v>
      </c>
      <c r="J50" s="132">
        <v>102.17281087845703</v>
      </c>
      <c r="K50" s="132">
        <v>106.34202341210668</v>
      </c>
      <c r="L50" s="132">
        <v>107.91599223618562</v>
      </c>
      <c r="M50" s="132">
        <v>109.39234938330333</v>
      </c>
      <c r="N50" s="132">
        <v>111.29185533962014</v>
      </c>
      <c r="O50" s="132">
        <v>112.46097442405689</v>
      </c>
      <c r="P50" s="132">
        <v>116.2396770813142</v>
      </c>
      <c r="Q50" s="132">
        <v>116.98591962747452</v>
      </c>
      <c r="R50" s="132">
        <v>118.26940140089191</v>
      </c>
      <c r="S50" s="132">
        <v>118.31792465818596</v>
      </c>
      <c r="T50" s="132">
        <v>105.43250021220307</v>
      </c>
    </row>
    <row r="51" spans="1:20" s="107" customFormat="1" ht="15">
      <c r="A51" s="129" t="s">
        <v>192</v>
      </c>
      <c r="B51" s="133">
        <v>100</v>
      </c>
      <c r="C51" s="133">
        <v>100.86080038946238</v>
      </c>
      <c r="D51" s="133">
        <v>103.41000874077515</v>
      </c>
      <c r="E51" s="133">
        <v>105.35068211239087</v>
      </c>
      <c r="F51" s="133">
        <v>108.99746628162998</v>
      </c>
      <c r="G51" s="133">
        <v>112.41079430411258</v>
      </c>
      <c r="H51" s="133">
        <v>113.12886558015511</v>
      </c>
      <c r="I51" s="133">
        <v>108.26279859705026</v>
      </c>
      <c r="J51" s="133">
        <v>110.64272358128369</v>
      </c>
      <c r="K51" s="133">
        <v>112.66969827729278</v>
      </c>
      <c r="L51" s="133">
        <v>111.84319713214059</v>
      </c>
      <c r="M51" s="133">
        <v>111.79672718823647</v>
      </c>
      <c r="N51" s="133">
        <v>113.54930792976398</v>
      </c>
      <c r="O51" s="133">
        <v>116.14830550668836</v>
      </c>
      <c r="P51" s="133">
        <v>118.48065411978182</v>
      </c>
      <c r="Q51" s="133">
        <v>121.81321295405007</v>
      </c>
      <c r="R51" s="133">
        <v>124.33033491552428</v>
      </c>
      <c r="S51" s="133">
        <v>126.60404288511967</v>
      </c>
      <c r="T51" s="133">
        <v>119.11021121695933</v>
      </c>
    </row>
    <row r="52" spans="1:20" s="107" customFormat="1" ht="15">
      <c r="A52" s="129" t="s">
        <v>193</v>
      </c>
      <c r="B52" s="133">
        <v>100</v>
      </c>
      <c r="C52" s="133">
        <v>101.58799899573185</v>
      </c>
      <c r="D52" s="133">
        <v>100.52096409741402</v>
      </c>
      <c r="E52" s="133">
        <v>99.12126537785588</v>
      </c>
      <c r="F52" s="133">
        <v>96.76751192568416</v>
      </c>
      <c r="G52" s="133">
        <v>92.79437609841828</v>
      </c>
      <c r="H52" s="133">
        <v>91.95957820738137</v>
      </c>
      <c r="I52" s="133">
        <v>90.25859904594527</v>
      </c>
      <c r="J52" s="133">
        <v>91.79638463469747</v>
      </c>
      <c r="K52" s="133">
        <v>87.54707506904343</v>
      </c>
      <c r="L52" s="133">
        <v>86.93196083354255</v>
      </c>
      <c r="M52" s="133">
        <v>85.99045945267387</v>
      </c>
      <c r="N52" s="133">
        <v>81.76625659050968</v>
      </c>
      <c r="O52" s="133">
        <v>81.044438865177</v>
      </c>
      <c r="P52" s="133">
        <v>80.15942756716044</v>
      </c>
      <c r="Q52" s="133">
        <v>79.5819733868943</v>
      </c>
      <c r="R52" s="133">
        <v>77.55460708009039</v>
      </c>
      <c r="S52" s="133">
        <v>74.98744664825509</v>
      </c>
      <c r="T52" s="133">
        <v>73.24253075571178</v>
      </c>
    </row>
    <row r="53" s="107" customFormat="1" ht="15">
      <c r="B53" s="109"/>
    </row>
    <row r="54" spans="1:17" s="107" customFormat="1" ht="15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</row>
    <row r="55" spans="1:20" s="107" customFormat="1" ht="15">
      <c r="A55" s="129"/>
      <c r="B55" s="129" t="s">
        <v>124</v>
      </c>
      <c r="C55" s="129" t="s">
        <v>125</v>
      </c>
      <c r="D55" s="129" t="s">
        <v>126</v>
      </c>
      <c r="E55" s="129" t="s">
        <v>127</v>
      </c>
      <c r="F55" s="129" t="s">
        <v>128</v>
      </c>
      <c r="G55" s="129" t="s">
        <v>129</v>
      </c>
      <c r="H55" s="129" t="s">
        <v>130</v>
      </c>
      <c r="I55" s="129" t="s">
        <v>131</v>
      </c>
      <c r="J55" s="129" t="s">
        <v>132</v>
      </c>
      <c r="K55" s="129" t="s">
        <v>133</v>
      </c>
      <c r="L55" s="129" t="s">
        <v>134</v>
      </c>
      <c r="M55" s="129" t="s">
        <v>135</v>
      </c>
      <c r="N55" s="129" t="s">
        <v>107</v>
      </c>
      <c r="O55" s="129" t="s">
        <v>108</v>
      </c>
      <c r="P55" s="129" t="s">
        <v>109</v>
      </c>
      <c r="Q55" s="129">
        <v>2017</v>
      </c>
      <c r="R55" s="129">
        <v>2018</v>
      </c>
      <c r="S55" s="129">
        <v>2019</v>
      </c>
      <c r="T55" s="129">
        <v>2020</v>
      </c>
    </row>
    <row r="56" spans="1:20" s="107" customFormat="1" ht="15">
      <c r="A56" s="129" t="s">
        <v>186</v>
      </c>
      <c r="B56" s="277">
        <v>944678.269</v>
      </c>
      <c r="C56" s="277">
        <v>973062.236</v>
      </c>
      <c r="D56" s="277">
        <v>981473.784</v>
      </c>
      <c r="E56" s="277">
        <v>986661.207</v>
      </c>
      <c r="F56" s="277">
        <v>989953.821</v>
      </c>
      <c r="G56" s="277">
        <v>971311.139</v>
      </c>
      <c r="H56" s="277">
        <v>980659.812</v>
      </c>
      <c r="I56" s="277">
        <v>935192.183</v>
      </c>
      <c r="J56" s="277">
        <v>973235.248</v>
      </c>
      <c r="K56" s="277">
        <v>933797.336</v>
      </c>
      <c r="L56" s="277">
        <v>933166.51</v>
      </c>
      <c r="M56" s="277">
        <v>931394.559</v>
      </c>
      <c r="N56" s="277">
        <v>890025.944</v>
      </c>
      <c r="O56" s="277">
        <v>908993.294</v>
      </c>
      <c r="P56" s="277">
        <v>927283.647</v>
      </c>
      <c r="Q56" s="277">
        <v>940187.397</v>
      </c>
      <c r="R56" s="277">
        <v>942198.128</v>
      </c>
      <c r="S56" s="277">
        <v>937508.498</v>
      </c>
      <c r="T56" s="277">
        <v>884720.005</v>
      </c>
    </row>
    <row r="57" spans="1:20" s="107" customFormat="1" ht="15">
      <c r="A57" s="129" t="s">
        <v>187</v>
      </c>
      <c r="B57" s="277">
        <v>204.9</v>
      </c>
      <c r="C57" s="277">
        <v>205.08</v>
      </c>
      <c r="D57" s="277">
        <v>203.35</v>
      </c>
      <c r="E57" s="277">
        <v>201.4</v>
      </c>
      <c r="F57" s="277">
        <v>200.49</v>
      </c>
      <c r="G57" s="277">
        <v>199.46</v>
      </c>
      <c r="H57" s="278">
        <v>194.72</v>
      </c>
      <c r="I57" s="278">
        <v>204.99</v>
      </c>
      <c r="J57" s="278">
        <v>203.09</v>
      </c>
      <c r="K57" s="278">
        <v>220.53</v>
      </c>
      <c r="L57" s="278">
        <v>224.03</v>
      </c>
      <c r="M57" s="278">
        <v>227.47</v>
      </c>
      <c r="N57" s="278">
        <v>242.09</v>
      </c>
      <c r="O57" s="278">
        <v>239.37</v>
      </c>
      <c r="P57" s="278">
        <v>242.49</v>
      </c>
      <c r="Q57" s="278">
        <v>240.65</v>
      </c>
      <c r="R57" s="278">
        <v>242.62</v>
      </c>
      <c r="S57" s="278">
        <v>243.97</v>
      </c>
      <c r="T57" s="278">
        <v>229.99</v>
      </c>
    </row>
    <row r="58" spans="1:20" s="107" customFormat="1" ht="15">
      <c r="A58" s="129" t="s">
        <v>188</v>
      </c>
      <c r="B58" s="277">
        <v>194408.7749883775</v>
      </c>
      <c r="C58" s="277">
        <v>200418.94236916612</v>
      </c>
      <c r="D58" s="277">
        <v>200433.92213490946</v>
      </c>
      <c r="E58" s="277">
        <v>199567.40590075016</v>
      </c>
      <c r="F58" s="277">
        <v>199377.64608983067</v>
      </c>
      <c r="G58" s="277">
        <v>194622.18736365336</v>
      </c>
      <c r="H58" s="277">
        <v>191775.1501463484</v>
      </c>
      <c r="I58" s="277">
        <v>192564.27143480506</v>
      </c>
      <c r="J58" s="277">
        <v>198632.91</v>
      </c>
      <c r="K58" s="277">
        <v>206738.22501333017</v>
      </c>
      <c r="L58" s="277">
        <v>209798.15852292103</v>
      </c>
      <c r="M58" s="277">
        <v>212668.32636708592</v>
      </c>
      <c r="N58" s="277">
        <v>216361.1326275927</v>
      </c>
      <c r="O58" s="277">
        <v>218634.00271780154</v>
      </c>
      <c r="P58" s="277">
        <v>225980.1322642287</v>
      </c>
      <c r="Q58" s="277">
        <v>227430.89325666105</v>
      </c>
      <c r="R58" s="277">
        <v>229926.09444956091</v>
      </c>
      <c r="S58" s="277">
        <v>230020.42791965077</v>
      </c>
      <c r="T58" s="277">
        <v>204970.03210216248</v>
      </c>
    </row>
    <row r="59" spans="1:20" s="107" customFormat="1" ht="15">
      <c r="A59" s="129" t="s">
        <v>138</v>
      </c>
      <c r="B59" s="277">
        <v>90.381</v>
      </c>
      <c r="C59" s="277">
        <v>91.159</v>
      </c>
      <c r="D59" s="277">
        <v>93.463</v>
      </c>
      <c r="E59" s="277">
        <v>95.217</v>
      </c>
      <c r="F59" s="277">
        <v>98.513</v>
      </c>
      <c r="G59" s="277">
        <v>101.598</v>
      </c>
      <c r="H59" s="277">
        <v>102.247</v>
      </c>
      <c r="I59" s="277">
        <v>97.849</v>
      </c>
      <c r="J59" s="277">
        <v>100</v>
      </c>
      <c r="K59" s="277">
        <v>101.832</v>
      </c>
      <c r="L59" s="277">
        <v>101.085</v>
      </c>
      <c r="M59" s="277">
        <v>101.043</v>
      </c>
      <c r="N59" s="277">
        <v>102.627</v>
      </c>
      <c r="O59" s="277">
        <v>104.976</v>
      </c>
      <c r="P59" s="277">
        <v>107.084</v>
      </c>
      <c r="Q59" s="277">
        <v>110.096</v>
      </c>
      <c r="R59" s="277">
        <v>112.371</v>
      </c>
      <c r="S59" s="277">
        <v>114.426</v>
      </c>
      <c r="T59" s="277">
        <v>107.653</v>
      </c>
    </row>
    <row r="60" spans="1:20" s="107" customFormat="1" ht="15">
      <c r="A60" s="129" t="s">
        <v>189</v>
      </c>
      <c r="B60" s="277">
        <v>159.32</v>
      </c>
      <c r="C60" s="277">
        <v>161.85</v>
      </c>
      <c r="D60" s="277">
        <v>160.15</v>
      </c>
      <c r="E60" s="277">
        <v>157.92</v>
      </c>
      <c r="F60" s="277">
        <v>154.17</v>
      </c>
      <c r="G60" s="277">
        <v>147.84</v>
      </c>
      <c r="H60" s="277">
        <v>146.51</v>
      </c>
      <c r="I60" s="277">
        <v>143.8</v>
      </c>
      <c r="J60" s="277">
        <v>146.25</v>
      </c>
      <c r="K60" s="277">
        <v>139.48</v>
      </c>
      <c r="L60" s="277">
        <v>138.5</v>
      </c>
      <c r="M60" s="277">
        <v>137</v>
      </c>
      <c r="N60" s="277">
        <v>130.27</v>
      </c>
      <c r="O60" s="277">
        <v>129.12</v>
      </c>
      <c r="P60" s="277">
        <v>127.71</v>
      </c>
      <c r="Q60" s="277">
        <v>126.79</v>
      </c>
      <c r="R60" s="277">
        <v>123.56</v>
      </c>
      <c r="S60" s="277">
        <v>119.47</v>
      </c>
      <c r="T60" s="277">
        <v>116.69</v>
      </c>
    </row>
    <row r="61" s="107" customFormat="1" ht="15">
      <c r="B61" s="109"/>
    </row>
    <row r="62" s="107" customFormat="1" ht="15">
      <c r="B62" s="109"/>
    </row>
    <row r="63" s="107" customFormat="1" ht="15">
      <c r="B63" s="109"/>
    </row>
    <row r="64" s="107" customFormat="1" ht="15">
      <c r="B64" s="109"/>
    </row>
    <row r="65" s="107" customFormat="1" ht="15">
      <c r="B65" s="109"/>
    </row>
    <row r="66" s="107" customFormat="1" ht="15">
      <c r="B66" s="109"/>
    </row>
    <row r="67" s="107" customFormat="1" ht="15">
      <c r="B67" s="109"/>
    </row>
    <row r="69" spans="1:5" ht="15">
      <c r="A69" s="123" t="s">
        <v>136</v>
      </c>
      <c r="B69" s="124"/>
      <c r="C69" s="124"/>
      <c r="D69" s="124"/>
      <c r="E69" s="124"/>
    </row>
    <row r="70" spans="1:2" ht="15">
      <c r="A70" s="113" t="s">
        <v>21</v>
      </c>
      <c r="B70" s="113" t="s">
        <v>22</v>
      </c>
    </row>
    <row r="71" spans="1:2" ht="15">
      <c r="A71" s="113" t="s">
        <v>24</v>
      </c>
      <c r="B71" s="113" t="s">
        <v>196</v>
      </c>
    </row>
    <row r="72" spans="1:2" ht="15">
      <c r="A72" s="113" t="s">
        <v>121</v>
      </c>
      <c r="B72" s="113" t="s">
        <v>122</v>
      </c>
    </row>
    <row r="73" spans="1:21" ht="15">
      <c r="A73" s="115" t="s">
        <v>123</v>
      </c>
      <c r="B73" s="115" t="s">
        <v>124</v>
      </c>
      <c r="C73" s="115" t="s">
        <v>125</v>
      </c>
      <c r="D73" s="115" t="s">
        <v>126</v>
      </c>
      <c r="E73" s="115" t="s">
        <v>127</v>
      </c>
      <c r="F73" s="115" t="s">
        <v>128</v>
      </c>
      <c r="G73" s="115" t="s">
        <v>129</v>
      </c>
      <c r="H73" s="115" t="s">
        <v>130</v>
      </c>
      <c r="I73" s="115" t="s">
        <v>131</v>
      </c>
      <c r="J73" s="115" t="s">
        <v>132</v>
      </c>
      <c r="K73" s="115" t="s">
        <v>133</v>
      </c>
      <c r="L73" s="115" t="s">
        <v>134</v>
      </c>
      <c r="M73" s="115" t="s">
        <v>135</v>
      </c>
      <c r="N73" s="115" t="s">
        <v>107</v>
      </c>
      <c r="O73" s="115" t="s">
        <v>108</v>
      </c>
      <c r="P73" s="115" t="s">
        <v>109</v>
      </c>
      <c r="Q73" s="115" t="s">
        <v>110</v>
      </c>
      <c r="R73" s="115" t="s">
        <v>111</v>
      </c>
      <c r="S73" s="115" t="s">
        <v>112</v>
      </c>
      <c r="T73" s="115" t="s">
        <v>113</v>
      </c>
      <c r="U73" s="115" t="s">
        <v>114</v>
      </c>
    </row>
    <row r="74" spans="1:21" ht="15">
      <c r="A74" s="115" t="s">
        <v>26</v>
      </c>
      <c r="B74" s="117">
        <v>90.381</v>
      </c>
      <c r="C74" s="117">
        <v>91.159</v>
      </c>
      <c r="D74" s="117">
        <v>93.463</v>
      </c>
      <c r="E74" s="117">
        <v>95.217</v>
      </c>
      <c r="F74" s="117">
        <v>98.513</v>
      </c>
      <c r="G74" s="117">
        <v>101.598</v>
      </c>
      <c r="H74" s="117">
        <v>102.247</v>
      </c>
      <c r="I74" s="117">
        <v>97.849</v>
      </c>
      <c r="J74" s="117">
        <v>100</v>
      </c>
      <c r="K74" s="117">
        <v>101.832</v>
      </c>
      <c r="L74" s="117">
        <v>101.085</v>
      </c>
      <c r="M74" s="117">
        <v>101.043</v>
      </c>
      <c r="N74" s="117">
        <v>102.627</v>
      </c>
      <c r="O74" s="117">
        <v>104.976</v>
      </c>
      <c r="P74" s="117">
        <v>107.084</v>
      </c>
      <c r="Q74" s="117">
        <v>110.096</v>
      </c>
      <c r="R74" s="117">
        <v>112.371</v>
      </c>
      <c r="S74" s="117">
        <v>114.426</v>
      </c>
      <c r="T74" s="117">
        <v>107.653</v>
      </c>
      <c r="U74" s="117">
        <v>113.397</v>
      </c>
    </row>
    <row r="77" spans="1:5" ht="15">
      <c r="A77" s="123" t="s">
        <v>226</v>
      </c>
      <c r="B77" s="124"/>
      <c r="C77" s="124"/>
      <c r="D77" s="124"/>
      <c r="E77" s="124"/>
    </row>
    <row r="78" spans="1:2" ht="15">
      <c r="A78" s="113" t="s">
        <v>21</v>
      </c>
      <c r="B78" s="113" t="s">
        <v>22</v>
      </c>
    </row>
    <row r="79" spans="1:2" ht="15">
      <c r="A79" s="113" t="s">
        <v>149</v>
      </c>
      <c r="B79" s="113" t="s">
        <v>194</v>
      </c>
    </row>
    <row r="80" spans="1:2" ht="15">
      <c r="A80" s="113" t="s">
        <v>24</v>
      </c>
      <c r="B80" s="113" t="s">
        <v>195</v>
      </c>
    </row>
    <row r="81" ht="15"/>
    <row r="82" spans="1:20" ht="15">
      <c r="A82" s="115" t="s">
        <v>123</v>
      </c>
      <c r="B82" s="115" t="s">
        <v>124</v>
      </c>
      <c r="C82" s="115" t="s">
        <v>125</v>
      </c>
      <c r="D82" s="115" t="s">
        <v>126</v>
      </c>
      <c r="E82" s="115" t="s">
        <v>127</v>
      </c>
      <c r="F82" s="115" t="s">
        <v>128</v>
      </c>
      <c r="G82" s="115" t="s">
        <v>129</v>
      </c>
      <c r="H82" s="115" t="s">
        <v>130</v>
      </c>
      <c r="I82" s="115" t="s">
        <v>131</v>
      </c>
      <c r="J82" s="115" t="s">
        <v>132</v>
      </c>
      <c r="K82" s="115" t="s">
        <v>133</v>
      </c>
      <c r="L82" s="115" t="s">
        <v>134</v>
      </c>
      <c r="M82" s="115" t="s">
        <v>135</v>
      </c>
      <c r="N82" s="115" t="s">
        <v>107</v>
      </c>
      <c r="O82" s="115" t="s">
        <v>108</v>
      </c>
      <c r="P82" s="115" t="s">
        <v>109</v>
      </c>
      <c r="Q82" s="115" t="s">
        <v>110</v>
      </c>
      <c r="R82" s="115" t="s">
        <v>111</v>
      </c>
      <c r="S82" s="115" t="s">
        <v>112</v>
      </c>
      <c r="T82" s="115" t="s">
        <v>113</v>
      </c>
    </row>
    <row r="83" spans="1:20" ht="15">
      <c r="A83" s="115" t="s">
        <v>26</v>
      </c>
      <c r="B83" s="116">
        <v>159.32</v>
      </c>
      <c r="C83" s="116">
        <v>161.85</v>
      </c>
      <c r="D83" s="116">
        <v>160.15</v>
      </c>
      <c r="E83" s="116">
        <v>157.92</v>
      </c>
      <c r="F83" s="116">
        <v>154.17</v>
      </c>
      <c r="G83" s="116">
        <v>147.84</v>
      </c>
      <c r="H83" s="116">
        <v>146.51</v>
      </c>
      <c r="I83" s="116">
        <v>143.8</v>
      </c>
      <c r="J83" s="116">
        <v>146.25</v>
      </c>
      <c r="K83" s="116">
        <v>139.48</v>
      </c>
      <c r="L83" s="116">
        <v>138.5</v>
      </c>
      <c r="M83" s="116">
        <v>137</v>
      </c>
      <c r="N83" s="116">
        <v>130.27</v>
      </c>
      <c r="O83" s="116">
        <v>129.12</v>
      </c>
      <c r="P83" s="116">
        <v>127.71</v>
      </c>
      <c r="Q83" s="116">
        <v>126.79</v>
      </c>
      <c r="R83" s="116">
        <v>123.56</v>
      </c>
      <c r="S83" s="116">
        <v>119.47</v>
      </c>
      <c r="T83" s="116">
        <v>116.69</v>
      </c>
    </row>
    <row r="86" spans="1:17" s="107" customFormat="1" ht="15">
      <c r="A86" s="123" t="s">
        <v>183</v>
      </c>
      <c r="B86" s="124"/>
      <c r="C86" s="124"/>
      <c r="D86" s="124"/>
      <c r="E86" s="124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</row>
    <row r="87" spans="1:17" s="107" customFormat="1" ht="15">
      <c r="A87" s="105" t="s">
        <v>21</v>
      </c>
      <c r="B87" s="105" t="s">
        <v>22</v>
      </c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</row>
    <row r="88" spans="1:17" s="107" customFormat="1" ht="15">
      <c r="A88" s="105" t="s">
        <v>24</v>
      </c>
      <c r="B88" s="105" t="s">
        <v>145</v>
      </c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</row>
    <row r="89" spans="1:17" s="107" customFormat="1" ht="15">
      <c r="A89" s="105" t="s">
        <v>25</v>
      </c>
      <c r="B89" s="105" t="s">
        <v>184</v>
      </c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</row>
    <row r="90" spans="1:17" s="107" customFormat="1" ht="15">
      <c r="A90" s="105" t="s">
        <v>185</v>
      </c>
      <c r="B90" s="105" t="s">
        <v>146</v>
      </c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</row>
    <row r="91" spans="1:17" s="107" customFormat="1" ht="15">
      <c r="A91" s="106"/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</row>
    <row r="92" spans="1:20" s="107" customFormat="1" ht="15">
      <c r="A92" s="129"/>
      <c r="B92" s="129" t="s">
        <v>124</v>
      </c>
      <c r="C92" s="129" t="s">
        <v>125</v>
      </c>
      <c r="D92" s="129" t="s">
        <v>126</v>
      </c>
      <c r="E92" s="129" t="s">
        <v>127</v>
      </c>
      <c r="F92" s="129" t="s">
        <v>128</v>
      </c>
      <c r="G92" s="129" t="s">
        <v>129</v>
      </c>
      <c r="H92" s="129" t="s">
        <v>130</v>
      </c>
      <c r="I92" s="129" t="s">
        <v>131</v>
      </c>
      <c r="J92" s="129" t="s">
        <v>132</v>
      </c>
      <c r="K92" s="129" t="s">
        <v>133</v>
      </c>
      <c r="L92" s="129" t="s">
        <v>134</v>
      </c>
      <c r="M92" s="129" t="s">
        <v>135</v>
      </c>
      <c r="N92" s="129" t="s">
        <v>107</v>
      </c>
      <c r="O92" s="129" t="s">
        <v>108</v>
      </c>
      <c r="P92" s="129" t="s">
        <v>109</v>
      </c>
      <c r="Q92" s="129">
        <v>2017</v>
      </c>
      <c r="R92" s="129">
        <v>2018</v>
      </c>
      <c r="S92" s="129">
        <v>2019</v>
      </c>
      <c r="T92" s="129">
        <v>2020</v>
      </c>
    </row>
    <row r="93" spans="1:20" s="107" customFormat="1" ht="15">
      <c r="A93" s="129" t="s">
        <v>186</v>
      </c>
      <c r="B93" s="134">
        <v>944678.269</v>
      </c>
      <c r="C93" s="134">
        <v>973062.236</v>
      </c>
      <c r="D93" s="134">
        <v>981473.784</v>
      </c>
      <c r="E93" s="134">
        <v>986661.207</v>
      </c>
      <c r="F93" s="134">
        <v>989953.821</v>
      </c>
      <c r="G93" s="134">
        <v>971311.139</v>
      </c>
      <c r="H93" s="134">
        <v>980659.812</v>
      </c>
      <c r="I93" s="134">
        <v>935192.183</v>
      </c>
      <c r="J93" s="134">
        <v>973235.248</v>
      </c>
      <c r="K93" s="134">
        <v>933797.336</v>
      </c>
      <c r="L93" s="134">
        <v>933166.51</v>
      </c>
      <c r="M93" s="134">
        <v>931394.559</v>
      </c>
      <c r="N93" s="134">
        <v>890025.944</v>
      </c>
      <c r="O93" s="134">
        <v>908993.294</v>
      </c>
      <c r="P93" s="134">
        <v>927283.647</v>
      </c>
      <c r="Q93" s="134">
        <v>940187.397</v>
      </c>
      <c r="R93" s="134">
        <v>942198.128</v>
      </c>
      <c r="S93" s="134">
        <v>937508.498</v>
      </c>
      <c r="T93" s="134">
        <v>884720.005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97"/>
  <sheetViews>
    <sheetView workbookViewId="0" topLeftCell="A1">
      <selection activeCell="J135" sqref="J135"/>
    </sheetView>
  </sheetViews>
  <sheetFormatPr defaultColWidth="9.140625" defaultRowHeight="15"/>
  <cols>
    <col min="1" max="1" width="15.28125" style="1" customWidth="1"/>
    <col min="2" max="2" width="13.140625" style="1" customWidth="1"/>
    <col min="3" max="21" width="10.8515625" style="1" customWidth="1"/>
    <col min="22" max="16384" width="9.140625" style="1" customWidth="1"/>
  </cols>
  <sheetData>
    <row r="1" ht="12"/>
    <row r="2" ht="12">
      <c r="B2" s="107" t="s">
        <v>222</v>
      </c>
    </row>
    <row r="3" ht="12">
      <c r="B3" s="107" t="s">
        <v>221</v>
      </c>
    </row>
    <row r="4" ht="12"/>
    <row r="5" ht="12">
      <c r="B5" s="1" t="s">
        <v>223</v>
      </c>
    </row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2" spans="1:16" s="106" customFormat="1" ht="15">
      <c r="A42" s="128"/>
      <c r="B42" s="281" t="s">
        <v>131</v>
      </c>
      <c r="C42" s="281" t="s">
        <v>132</v>
      </c>
      <c r="D42" s="281" t="s">
        <v>133</v>
      </c>
      <c r="E42" s="281" t="s">
        <v>134</v>
      </c>
      <c r="F42" s="281" t="s">
        <v>135</v>
      </c>
      <c r="G42" s="281" t="s">
        <v>107</v>
      </c>
      <c r="H42" s="281" t="s">
        <v>108</v>
      </c>
      <c r="I42" s="281" t="s">
        <v>109</v>
      </c>
      <c r="J42" s="281">
        <v>2017</v>
      </c>
      <c r="K42" s="281">
        <v>2018</v>
      </c>
      <c r="L42" s="281">
        <v>2019</v>
      </c>
      <c r="M42" s="281">
        <v>2020</v>
      </c>
      <c r="N42" s="107"/>
      <c r="O42" s="107"/>
      <c r="P42" s="107"/>
    </row>
    <row r="43" spans="1:16" s="106" customFormat="1" ht="15">
      <c r="A43" s="128" t="s">
        <v>151</v>
      </c>
      <c r="B43" s="130">
        <v>100</v>
      </c>
      <c r="C43" s="130">
        <v>104.07267386970585</v>
      </c>
      <c r="D43" s="130">
        <v>99.88507542195802</v>
      </c>
      <c r="E43" s="130">
        <v>99.81347116823677</v>
      </c>
      <c r="F43" s="130">
        <v>99.6538913847831</v>
      </c>
      <c r="G43" s="130">
        <v>95.2478203216257</v>
      </c>
      <c r="H43" s="130">
        <v>97.26058808174699</v>
      </c>
      <c r="I43" s="130">
        <v>99.21748772084784</v>
      </c>
      <c r="J43" s="130">
        <v>100.5906248869062</v>
      </c>
      <c r="K43" s="130">
        <v>100.80835413118425</v>
      </c>
      <c r="L43" s="130">
        <v>100.29864911145813</v>
      </c>
      <c r="M43" s="130">
        <v>94.72762458241385</v>
      </c>
      <c r="N43" s="107"/>
      <c r="O43" s="107"/>
      <c r="P43" s="107"/>
    </row>
    <row r="44" spans="1:16" s="106" customFormat="1" ht="15">
      <c r="A44" s="128" t="s">
        <v>197</v>
      </c>
      <c r="B44" s="130">
        <v>100</v>
      </c>
      <c r="C44" s="130">
        <v>106.67494444735132</v>
      </c>
      <c r="D44" s="130">
        <v>105.47020988602962</v>
      </c>
      <c r="E44" s="130">
        <v>101.74022701578365</v>
      </c>
      <c r="F44" s="130">
        <v>97.20985095095513</v>
      </c>
      <c r="G44" s="130">
        <v>91.05145256041908</v>
      </c>
      <c r="H44" s="130">
        <v>92.07995113287426</v>
      </c>
      <c r="I44" s="130">
        <v>92.99881614410236</v>
      </c>
      <c r="J44" s="130">
        <v>93.679169760546</v>
      </c>
      <c r="K44" s="130">
        <v>88.62465967327459</v>
      </c>
      <c r="L44" s="130">
        <v>77.56647749664548</v>
      </c>
      <c r="M44" s="130">
        <v>74.30805768656803</v>
      </c>
      <c r="N44" s="107"/>
      <c r="O44" s="107"/>
      <c r="P44" s="107"/>
    </row>
    <row r="45" spans="1:16" s="106" customFormat="1" ht="15">
      <c r="A45" s="128" t="s">
        <v>198</v>
      </c>
      <c r="B45" s="130">
        <v>100</v>
      </c>
      <c r="C45" s="130">
        <v>109.25877719725764</v>
      </c>
      <c r="D45" s="130">
        <v>100.37121881622014</v>
      </c>
      <c r="E45" s="130">
        <v>102.83950296188064</v>
      </c>
      <c r="F45" s="130">
        <v>105.23866390491668</v>
      </c>
      <c r="G45" s="130">
        <v>93.48947277981844</v>
      </c>
      <c r="H45" s="130">
        <v>96.49194929313185</v>
      </c>
      <c r="I45" s="130">
        <v>100.41998613190279</v>
      </c>
      <c r="J45" s="130">
        <v>101.21261270526193</v>
      </c>
      <c r="K45" s="130">
        <v>101.29098174091745</v>
      </c>
      <c r="L45" s="130">
        <v>99.89667449139299</v>
      </c>
      <c r="M45" s="130">
        <v>97.31632131502332</v>
      </c>
      <c r="N45" s="107"/>
      <c r="O45" s="107"/>
      <c r="P45" s="107"/>
    </row>
    <row r="46" spans="1:16" s="106" customFormat="1" ht="15">
      <c r="A46" s="128" t="s">
        <v>199</v>
      </c>
      <c r="B46" s="130">
        <v>100</v>
      </c>
      <c r="C46" s="130">
        <v>108.49869319550646</v>
      </c>
      <c r="D46" s="130">
        <v>104.59898765672038</v>
      </c>
      <c r="E46" s="130">
        <v>112.76964103872231</v>
      </c>
      <c r="F46" s="130">
        <v>113.52201525246328</v>
      </c>
      <c r="G46" s="130">
        <v>109.23039616117323</v>
      </c>
      <c r="H46" s="130">
        <v>113.45725327106022</v>
      </c>
      <c r="I46" s="130">
        <v>114.99875114636413</v>
      </c>
      <c r="J46" s="130">
        <v>122.88877307152705</v>
      </c>
      <c r="K46" s="130">
        <v>129.11405032462602</v>
      </c>
      <c r="L46" s="130">
        <v>131.67654235321984</v>
      </c>
      <c r="M46" s="130">
        <v>131.90748284755838</v>
      </c>
      <c r="N46" s="107"/>
      <c r="O46" s="107"/>
      <c r="P46" s="107"/>
    </row>
    <row r="47" spans="1:16" s="106" customFormat="1" ht="15">
      <c r="A47" s="131" t="s">
        <v>200</v>
      </c>
      <c r="B47" s="130">
        <v>100</v>
      </c>
      <c r="C47" s="130">
        <v>104.92458677813478</v>
      </c>
      <c r="D47" s="130">
        <v>103.4536668936073</v>
      </c>
      <c r="E47" s="130">
        <v>103.81321137113102</v>
      </c>
      <c r="F47" s="130">
        <v>102.86135345605858</v>
      </c>
      <c r="G47" s="130">
        <v>100.68980693364868</v>
      </c>
      <c r="H47" s="130">
        <v>102.39292227847088</v>
      </c>
      <c r="I47" s="130">
        <v>103.70718293540082</v>
      </c>
      <c r="J47" s="130">
        <v>104.73615469344549</v>
      </c>
      <c r="K47" s="130">
        <v>104.77204314012721</v>
      </c>
      <c r="L47" s="130">
        <v>103.64991704326401</v>
      </c>
      <c r="M47" s="130">
        <v>99.66285068694428</v>
      </c>
      <c r="N47" s="107"/>
      <c r="O47" s="107"/>
      <c r="P47" s="107"/>
    </row>
    <row r="48" spans="1:16" s="106" customFormat="1" ht="15">
      <c r="A48" s="128" t="s">
        <v>191</v>
      </c>
      <c r="B48" s="130">
        <v>100</v>
      </c>
      <c r="C48" s="130">
        <v>103.15148730342199</v>
      </c>
      <c r="D48" s="130">
        <v>107.36063521696644</v>
      </c>
      <c r="E48" s="130">
        <v>108.94968051949903</v>
      </c>
      <c r="F48" s="130">
        <v>110.44017915809856</v>
      </c>
      <c r="G48" s="130">
        <v>112.35787979539307</v>
      </c>
      <c r="H48" s="130">
        <v>113.53819744896067</v>
      </c>
      <c r="I48" s="130">
        <v>117.35309493315688</v>
      </c>
      <c r="J48" s="130">
        <v>118.10648546693695</v>
      </c>
      <c r="K48" s="130">
        <v>119.40226124834645</v>
      </c>
      <c r="L48" s="130">
        <v>119.45124929238338</v>
      </c>
      <c r="M48" s="130">
        <v>106.4424000230788</v>
      </c>
      <c r="N48" s="107"/>
      <c r="O48" s="107"/>
      <c r="P48" s="107"/>
    </row>
    <row r="51" spans="1:16" s="106" customFormat="1" ht="15">
      <c r="A51" s="279"/>
      <c r="B51" s="280" t="s">
        <v>131</v>
      </c>
      <c r="C51" s="280" t="s">
        <v>132</v>
      </c>
      <c r="D51" s="280" t="s">
        <v>133</v>
      </c>
      <c r="E51" s="280" t="s">
        <v>134</v>
      </c>
      <c r="F51" s="280" t="s">
        <v>135</v>
      </c>
      <c r="G51" s="280" t="s">
        <v>107</v>
      </c>
      <c r="H51" s="280" t="s">
        <v>108</v>
      </c>
      <c r="I51" s="280" t="s">
        <v>109</v>
      </c>
      <c r="J51" s="280">
        <v>2017</v>
      </c>
      <c r="K51" s="280">
        <v>2018</v>
      </c>
      <c r="L51" s="280">
        <v>2019</v>
      </c>
      <c r="M51" s="280">
        <v>2020</v>
      </c>
      <c r="N51" s="107"/>
      <c r="O51" s="107"/>
      <c r="P51" s="107"/>
    </row>
    <row r="52" spans="1:16" s="106" customFormat="1" ht="15">
      <c r="A52" s="279" t="s">
        <v>186</v>
      </c>
      <c r="B52" s="282">
        <v>935064.56</v>
      </c>
      <c r="C52" s="282">
        <v>973146.69</v>
      </c>
      <c r="D52" s="282">
        <v>933989.941</v>
      </c>
      <c r="E52" s="282">
        <v>933320.395</v>
      </c>
      <c r="F52" s="282">
        <v>931828.221</v>
      </c>
      <c r="G52" s="282">
        <v>890628.612</v>
      </c>
      <c r="H52" s="282">
        <v>909449.29</v>
      </c>
      <c r="I52" s="282">
        <v>927747.565</v>
      </c>
      <c r="J52" s="282">
        <v>940587.284</v>
      </c>
      <c r="K52" s="282">
        <v>942623.193</v>
      </c>
      <c r="L52" s="283">
        <v>937857.122</v>
      </c>
      <c r="M52" s="283">
        <v>885764.446</v>
      </c>
      <c r="N52" s="107"/>
      <c r="O52" s="107"/>
      <c r="P52" s="107"/>
    </row>
    <row r="53" spans="1:16" s="106" customFormat="1" ht="15">
      <c r="A53" s="279" t="s">
        <v>197</v>
      </c>
      <c r="B53" s="282">
        <v>25514.085</v>
      </c>
      <c r="C53" s="282">
        <v>27217.136</v>
      </c>
      <c r="D53" s="282">
        <v>26909.759</v>
      </c>
      <c r="E53" s="282">
        <v>25958.088</v>
      </c>
      <c r="F53" s="282">
        <v>24802.204</v>
      </c>
      <c r="G53" s="282">
        <v>23230.945</v>
      </c>
      <c r="H53" s="282">
        <v>23493.357</v>
      </c>
      <c r="I53" s="282">
        <v>23727.797</v>
      </c>
      <c r="J53" s="282">
        <v>23901.383</v>
      </c>
      <c r="K53" s="282">
        <v>22611.771</v>
      </c>
      <c r="L53" s="282">
        <v>19790.377</v>
      </c>
      <c r="M53" s="283">
        <v>18959.021</v>
      </c>
      <c r="N53" s="107"/>
      <c r="O53" s="107"/>
      <c r="P53" s="107"/>
    </row>
    <row r="54" spans="1:16" s="106" customFormat="1" ht="15">
      <c r="A54" s="279" t="s">
        <v>198</v>
      </c>
      <c r="B54" s="282">
        <v>199278.961</v>
      </c>
      <c r="C54" s="282">
        <v>217729.756</v>
      </c>
      <c r="D54" s="282">
        <v>200018.722</v>
      </c>
      <c r="E54" s="282">
        <v>204937.493</v>
      </c>
      <c r="F54" s="282">
        <v>209718.516</v>
      </c>
      <c r="G54" s="282">
        <v>186304.85</v>
      </c>
      <c r="H54" s="282">
        <v>192288.154</v>
      </c>
      <c r="I54" s="282">
        <v>200115.905</v>
      </c>
      <c r="J54" s="282">
        <v>201695.443</v>
      </c>
      <c r="K54" s="282">
        <v>201851.616</v>
      </c>
      <c r="L54" s="282">
        <v>199073.055</v>
      </c>
      <c r="M54" s="283">
        <v>193930.954</v>
      </c>
      <c r="N54" s="107"/>
      <c r="O54" s="107"/>
      <c r="P54" s="107"/>
    </row>
    <row r="55" spans="1:16" s="106" customFormat="1" ht="15">
      <c r="A55" s="279" t="s">
        <v>199</v>
      </c>
      <c r="B55" s="282">
        <v>79032.48</v>
      </c>
      <c r="C55" s="282">
        <v>85749.208</v>
      </c>
      <c r="D55" s="282">
        <v>82667.174</v>
      </c>
      <c r="E55" s="282">
        <v>89124.644</v>
      </c>
      <c r="F55" s="282">
        <v>89719.264</v>
      </c>
      <c r="G55" s="282">
        <v>86327.491</v>
      </c>
      <c r="H55" s="282">
        <v>89668.081</v>
      </c>
      <c r="I55" s="282">
        <v>90886.365</v>
      </c>
      <c r="J55" s="282">
        <v>97122.045</v>
      </c>
      <c r="K55" s="282">
        <v>102042.036</v>
      </c>
      <c r="L55" s="282">
        <v>104067.237</v>
      </c>
      <c r="M55" s="283">
        <v>104249.755</v>
      </c>
      <c r="N55" s="107"/>
      <c r="O55" s="107"/>
      <c r="P55" s="107"/>
    </row>
    <row r="56" spans="1:16" s="106" customFormat="1" ht="15">
      <c r="A56" s="279" t="s">
        <v>200</v>
      </c>
      <c r="B56" s="282">
        <v>205754.238</v>
      </c>
      <c r="C56" s="282">
        <v>215886.784</v>
      </c>
      <c r="D56" s="282">
        <v>212860.304</v>
      </c>
      <c r="E56" s="282">
        <v>213600.082</v>
      </c>
      <c r="F56" s="282">
        <v>211641.594</v>
      </c>
      <c r="G56" s="282">
        <v>207173.545</v>
      </c>
      <c r="H56" s="282">
        <v>210677.777</v>
      </c>
      <c r="I56" s="282">
        <v>213381.924</v>
      </c>
      <c r="J56" s="282">
        <v>215499.077</v>
      </c>
      <c r="K56" s="282">
        <v>215572.919</v>
      </c>
      <c r="L56" s="282">
        <v>213264.097</v>
      </c>
      <c r="M56" s="283">
        <v>205060.539</v>
      </c>
      <c r="N56" s="107"/>
      <c r="O56" s="107"/>
      <c r="P56" s="107"/>
    </row>
    <row r="57" spans="1:16" s="106" customFormat="1" ht="15">
      <c r="A57" s="279" t="s">
        <v>216</v>
      </c>
      <c r="B57" s="282">
        <v>192564.27143480506</v>
      </c>
      <c r="C57" s="282">
        <v>198632.91</v>
      </c>
      <c r="D57" s="282">
        <v>206738.22501333017</v>
      </c>
      <c r="E57" s="282">
        <v>209798.15852292103</v>
      </c>
      <c r="F57" s="282">
        <v>212668.32636708592</v>
      </c>
      <c r="G57" s="282">
        <v>216361.1326275927</v>
      </c>
      <c r="H57" s="282">
        <v>218634.00271780154</v>
      </c>
      <c r="I57" s="282">
        <v>225980.1322642287</v>
      </c>
      <c r="J57" s="282">
        <v>227430.89325666105</v>
      </c>
      <c r="K57" s="282">
        <v>229926.09444956091</v>
      </c>
      <c r="L57" s="282">
        <v>230020.42791965077</v>
      </c>
      <c r="M57" s="283">
        <v>204970.03210216248</v>
      </c>
      <c r="N57" s="107"/>
      <c r="O57" s="107"/>
      <c r="P57" s="107"/>
    </row>
    <row r="58" spans="2:22" s="106" customFormat="1" ht="15"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S58" s="107"/>
      <c r="T58" s="107"/>
      <c r="U58" s="107"/>
      <c r="V58" s="107"/>
    </row>
    <row r="61" spans="2:15" ht="15">
      <c r="B61" s="110" t="s">
        <v>204</v>
      </c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2:15" ht="15">
      <c r="B62" s="110" t="s">
        <v>170</v>
      </c>
      <c r="C62" s="111" t="s">
        <v>205</v>
      </c>
      <c r="D62"/>
      <c r="E62"/>
      <c r="F62"/>
      <c r="G62"/>
      <c r="H62"/>
      <c r="I62"/>
      <c r="J62"/>
      <c r="K62"/>
      <c r="L62"/>
      <c r="M62"/>
      <c r="N62"/>
      <c r="O62"/>
    </row>
    <row r="63" spans="2:15" ht="15"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2:15" ht="15">
      <c r="B64" s="111" t="s">
        <v>104</v>
      </c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2:15" ht="15">
      <c r="B65" s="111" t="s">
        <v>206</v>
      </c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2:15" ht="15">
      <c r="B66" s="111" t="s">
        <v>106</v>
      </c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2:15" ht="15">
      <c r="B67" s="111" t="s">
        <v>207</v>
      </c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2:15" ht="15"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2:15" ht="15">
      <c r="B69" s="284" t="s">
        <v>23</v>
      </c>
      <c r="C69" s="285" t="s">
        <v>131</v>
      </c>
      <c r="D69" s="285" t="s">
        <v>132</v>
      </c>
      <c r="E69" s="285" t="s">
        <v>133</v>
      </c>
      <c r="F69" s="285" t="s">
        <v>134</v>
      </c>
      <c r="G69" s="285" t="s">
        <v>135</v>
      </c>
      <c r="H69" s="285" t="s">
        <v>107</v>
      </c>
      <c r="I69" s="285" t="s">
        <v>108</v>
      </c>
      <c r="J69" s="285" t="s">
        <v>109</v>
      </c>
      <c r="K69" s="285" t="s">
        <v>110</v>
      </c>
      <c r="L69" s="285" t="s">
        <v>111</v>
      </c>
      <c r="M69" s="285" t="s">
        <v>112</v>
      </c>
      <c r="N69" s="286" t="s">
        <v>113</v>
      </c>
      <c r="O69" s="286" t="s">
        <v>28</v>
      </c>
    </row>
    <row r="70" spans="2:15" ht="15">
      <c r="B70" s="287" t="s">
        <v>208</v>
      </c>
      <c r="C70" s="288" t="s">
        <v>28</v>
      </c>
      <c r="D70" s="288" t="s">
        <v>28</v>
      </c>
      <c r="E70" s="288" t="s">
        <v>28</v>
      </c>
      <c r="F70" s="288" t="s">
        <v>28</v>
      </c>
      <c r="G70" s="288" t="s">
        <v>28</v>
      </c>
      <c r="H70" s="288" t="s">
        <v>28</v>
      </c>
      <c r="I70" s="288" t="s">
        <v>28</v>
      </c>
      <c r="J70" s="288" t="s">
        <v>28</v>
      </c>
      <c r="K70" s="288" t="s">
        <v>28</v>
      </c>
      <c r="L70" s="288" t="s">
        <v>28</v>
      </c>
      <c r="M70" s="288" t="s">
        <v>28</v>
      </c>
      <c r="N70" s="288" t="s">
        <v>28</v>
      </c>
      <c r="O70" s="288" t="s">
        <v>28</v>
      </c>
    </row>
    <row r="71" spans="2:15" ht="15">
      <c r="B71" s="289" t="s">
        <v>151</v>
      </c>
      <c r="C71" s="290">
        <v>935064.56</v>
      </c>
      <c r="D71" s="290">
        <v>973146.69</v>
      </c>
      <c r="E71" s="290">
        <v>933989.941</v>
      </c>
      <c r="F71" s="290">
        <v>933320.395</v>
      </c>
      <c r="G71" s="290">
        <v>931828.221</v>
      </c>
      <c r="H71" s="290">
        <v>890628.612</v>
      </c>
      <c r="I71" s="290">
        <v>909449.29</v>
      </c>
      <c r="J71" s="290">
        <v>927747.565</v>
      </c>
      <c r="K71" s="290">
        <v>940587.284</v>
      </c>
      <c r="L71" s="290">
        <v>942623.193</v>
      </c>
      <c r="M71" s="290">
        <v>937857.122</v>
      </c>
      <c r="N71" s="290">
        <v>885764.446</v>
      </c>
      <c r="O71" s="291" t="s">
        <v>28</v>
      </c>
    </row>
    <row r="72" spans="2:15" ht="15">
      <c r="B72" s="289" t="s">
        <v>197</v>
      </c>
      <c r="C72" s="292">
        <v>25514.085</v>
      </c>
      <c r="D72" s="292">
        <v>27217.136</v>
      </c>
      <c r="E72" s="292">
        <v>26909.759</v>
      </c>
      <c r="F72" s="292">
        <v>25958.088</v>
      </c>
      <c r="G72" s="292">
        <v>24802.204</v>
      </c>
      <c r="H72" s="292">
        <v>23230.945</v>
      </c>
      <c r="I72" s="292">
        <v>23493.357</v>
      </c>
      <c r="J72" s="292">
        <v>23727.797</v>
      </c>
      <c r="K72" s="292">
        <v>23901.383</v>
      </c>
      <c r="L72" s="292">
        <v>22611.771</v>
      </c>
      <c r="M72" s="292">
        <v>19790.377</v>
      </c>
      <c r="N72" s="292">
        <v>18959.021</v>
      </c>
      <c r="O72" s="293" t="s">
        <v>28</v>
      </c>
    </row>
    <row r="73" spans="2:15" ht="15">
      <c r="B73" s="289" t="s">
        <v>198</v>
      </c>
      <c r="C73" s="292">
        <v>199278.961</v>
      </c>
      <c r="D73" s="292">
        <v>217729.756</v>
      </c>
      <c r="E73" s="292">
        <v>200018.722</v>
      </c>
      <c r="F73" s="292">
        <v>204937.493</v>
      </c>
      <c r="G73" s="292">
        <v>209718.516</v>
      </c>
      <c r="H73" s="292">
        <v>186304.85</v>
      </c>
      <c r="I73" s="292">
        <v>192288.154</v>
      </c>
      <c r="J73" s="292">
        <v>200115.905</v>
      </c>
      <c r="K73" s="292">
        <v>201695.443</v>
      </c>
      <c r="L73" s="292">
        <v>201851.616</v>
      </c>
      <c r="M73" s="292">
        <v>199073.055</v>
      </c>
      <c r="N73" s="292">
        <v>193930.954</v>
      </c>
      <c r="O73" s="293" t="s">
        <v>28</v>
      </c>
    </row>
    <row r="74" spans="2:15" ht="15">
      <c r="B74" s="289" t="s">
        <v>199</v>
      </c>
      <c r="C74" s="292">
        <v>79032.48</v>
      </c>
      <c r="D74" s="292">
        <v>85749.208</v>
      </c>
      <c r="E74" s="292">
        <v>82667.174</v>
      </c>
      <c r="F74" s="292">
        <v>89124.644</v>
      </c>
      <c r="G74" s="292">
        <v>89719.264</v>
      </c>
      <c r="H74" s="292">
        <v>86327.491</v>
      </c>
      <c r="I74" s="292">
        <v>89668.081</v>
      </c>
      <c r="J74" s="292">
        <v>90886.365</v>
      </c>
      <c r="K74" s="292">
        <v>97122.045</v>
      </c>
      <c r="L74" s="292">
        <v>102042.036</v>
      </c>
      <c r="M74" s="292">
        <v>104067.237</v>
      </c>
      <c r="N74" s="292">
        <v>104249.755</v>
      </c>
      <c r="O74" s="293" t="s">
        <v>28</v>
      </c>
    </row>
    <row r="75" spans="2:15" ht="15">
      <c r="B75" s="289" t="s">
        <v>200</v>
      </c>
      <c r="C75" s="292">
        <v>205754.238</v>
      </c>
      <c r="D75" s="292">
        <v>215886.784</v>
      </c>
      <c r="E75" s="292">
        <v>212860.304</v>
      </c>
      <c r="F75" s="292">
        <v>213600.082</v>
      </c>
      <c r="G75" s="292">
        <v>211641.594</v>
      </c>
      <c r="H75" s="292">
        <v>207173.545</v>
      </c>
      <c r="I75" s="292">
        <v>210677.777</v>
      </c>
      <c r="J75" s="292">
        <v>213381.924</v>
      </c>
      <c r="K75" s="292">
        <v>215499.077</v>
      </c>
      <c r="L75" s="292">
        <v>215572.919</v>
      </c>
      <c r="M75" s="292">
        <v>213264.097</v>
      </c>
      <c r="N75" s="292">
        <v>205060.539</v>
      </c>
      <c r="O75" s="293" t="s">
        <v>28</v>
      </c>
    </row>
    <row r="76" spans="2:15" ht="15">
      <c r="B76" s="292"/>
      <c r="C76" s="292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3"/>
    </row>
    <row r="77" spans="2:15" ht="15">
      <c r="B77" s="294"/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4"/>
    </row>
    <row r="78" spans="2:15" ht="15">
      <c r="B78" s="289" t="s">
        <v>209</v>
      </c>
      <c r="C78" s="290">
        <v>370684.239</v>
      </c>
      <c r="D78" s="290">
        <v>366164.007</v>
      </c>
      <c r="E78" s="290">
        <v>354965.489</v>
      </c>
      <c r="F78" s="290">
        <v>341974.526</v>
      </c>
      <c r="G78" s="290">
        <v>338209.723</v>
      </c>
      <c r="H78" s="290">
        <v>333426.603</v>
      </c>
      <c r="I78" s="290">
        <v>338844.553</v>
      </c>
      <c r="J78" s="290">
        <v>343095.803</v>
      </c>
      <c r="K78" s="290">
        <v>345724.16</v>
      </c>
      <c r="L78" s="290">
        <v>344460.696</v>
      </c>
      <c r="M78" s="290">
        <v>345995.511</v>
      </c>
      <c r="N78" s="290">
        <v>310314.002</v>
      </c>
      <c r="O78" s="291" t="s">
        <v>28</v>
      </c>
    </row>
    <row r="79" spans="2:15" ht="15">
      <c r="B79" s="289" t="s">
        <v>210</v>
      </c>
      <c r="C79" s="290">
        <v>2401.976</v>
      </c>
      <c r="D79" s="290">
        <v>2754.936</v>
      </c>
      <c r="E79" s="290">
        <v>3165.729</v>
      </c>
      <c r="F79" s="290">
        <v>3112.977</v>
      </c>
      <c r="G79" s="290">
        <v>3463.213</v>
      </c>
      <c r="H79" s="290">
        <v>3655.679</v>
      </c>
      <c r="I79" s="290">
        <v>3704.314</v>
      </c>
      <c r="J79" s="290">
        <v>4154.87</v>
      </c>
      <c r="K79" s="290">
        <v>4177.764</v>
      </c>
      <c r="L79" s="290">
        <v>4597.867</v>
      </c>
      <c r="M79" s="290">
        <v>4733.776</v>
      </c>
      <c r="N79" s="290">
        <v>4985.894</v>
      </c>
      <c r="O79" s="291" t="s">
        <v>28</v>
      </c>
    </row>
    <row r="80" spans="2:15" ht="15">
      <c r="B80" s="289" t="s">
        <v>211</v>
      </c>
      <c r="C80" s="290">
        <v>47381.584</v>
      </c>
      <c r="D80" s="290">
        <v>51612.356</v>
      </c>
      <c r="E80" s="290">
        <v>47392.579</v>
      </c>
      <c r="F80" s="290">
        <v>48581.222</v>
      </c>
      <c r="G80" s="290">
        <v>48565.431</v>
      </c>
      <c r="H80" s="290">
        <v>44754.27</v>
      </c>
      <c r="I80" s="290">
        <v>45355.539</v>
      </c>
      <c r="J80" s="290">
        <v>47167.515</v>
      </c>
      <c r="K80" s="290">
        <v>47349.493</v>
      </c>
      <c r="L80" s="290">
        <v>46104.972</v>
      </c>
      <c r="M80" s="290">
        <v>45994.694</v>
      </c>
      <c r="N80" s="290">
        <v>43992.43</v>
      </c>
      <c r="O80" s="291" t="s">
        <v>28</v>
      </c>
    </row>
    <row r="81" spans="2:15" ht="15">
      <c r="B81" s="289" t="s">
        <v>212</v>
      </c>
      <c r="C81" s="292" t="s">
        <v>29</v>
      </c>
      <c r="D81" s="292" t="s">
        <v>29</v>
      </c>
      <c r="E81" s="292" t="s">
        <v>29</v>
      </c>
      <c r="F81" s="292" t="s">
        <v>29</v>
      </c>
      <c r="G81" s="292" t="s">
        <v>29</v>
      </c>
      <c r="H81" s="292" t="s">
        <v>29</v>
      </c>
      <c r="I81" s="292" t="s">
        <v>29</v>
      </c>
      <c r="J81" s="292" t="s">
        <v>29</v>
      </c>
      <c r="K81" s="292" t="s">
        <v>29</v>
      </c>
      <c r="L81" s="292" t="s">
        <v>29</v>
      </c>
      <c r="M81" s="292" t="s">
        <v>29</v>
      </c>
      <c r="N81" s="292" t="s">
        <v>29</v>
      </c>
      <c r="O81" s="293" t="s">
        <v>28</v>
      </c>
    </row>
    <row r="82" spans="2:15" ht="15">
      <c r="B82" s="289" t="s">
        <v>213</v>
      </c>
      <c r="C82" s="290">
        <v>4411.839</v>
      </c>
      <c r="D82" s="290">
        <v>5385.162</v>
      </c>
      <c r="E82" s="290">
        <v>5382.738</v>
      </c>
      <c r="F82" s="290">
        <v>5478.476</v>
      </c>
      <c r="G82" s="290">
        <v>5181.191</v>
      </c>
      <c r="H82" s="290">
        <v>5237.648</v>
      </c>
      <c r="I82" s="290">
        <v>4943.21</v>
      </c>
      <c r="J82" s="290">
        <v>4761.473</v>
      </c>
      <c r="K82" s="290">
        <v>4665.281</v>
      </c>
      <c r="L82" s="290">
        <v>4896.776</v>
      </c>
      <c r="M82" s="290">
        <v>4483.162</v>
      </c>
      <c r="N82" s="290">
        <v>3891.346</v>
      </c>
      <c r="O82" s="291" t="s">
        <v>28</v>
      </c>
    </row>
    <row r="83" spans="2:15" ht="15">
      <c r="B83" s="289" t="s">
        <v>214</v>
      </c>
      <c r="C83" s="292">
        <v>572.715</v>
      </c>
      <c r="D83" s="292">
        <v>603.294</v>
      </c>
      <c r="E83" s="292">
        <v>575.226</v>
      </c>
      <c r="F83" s="292">
        <v>511.371</v>
      </c>
      <c r="G83" s="292">
        <v>490.807</v>
      </c>
      <c r="H83" s="292">
        <v>483.665</v>
      </c>
      <c r="I83" s="292">
        <v>459.346</v>
      </c>
      <c r="J83" s="292">
        <v>446.179</v>
      </c>
      <c r="K83" s="292">
        <v>432.658</v>
      </c>
      <c r="L83" s="292">
        <v>462.112</v>
      </c>
      <c r="M83" s="292">
        <v>435.331</v>
      </c>
      <c r="N83" s="292">
        <v>379.126</v>
      </c>
      <c r="O83" s="293" t="s">
        <v>28</v>
      </c>
    </row>
    <row r="84" spans="2:15" ht="15">
      <c r="B84" s="289" t="s">
        <v>215</v>
      </c>
      <c r="C84" s="290">
        <v>32.443</v>
      </c>
      <c r="D84" s="290">
        <v>44.063</v>
      </c>
      <c r="E84" s="290">
        <v>52.219</v>
      </c>
      <c r="F84" s="290">
        <v>41.521</v>
      </c>
      <c r="G84" s="290">
        <v>36.274</v>
      </c>
      <c r="H84" s="290">
        <v>33.911</v>
      </c>
      <c r="I84" s="290">
        <v>14.961</v>
      </c>
      <c r="J84" s="290">
        <v>9.738</v>
      </c>
      <c r="K84" s="290">
        <v>19.981</v>
      </c>
      <c r="L84" s="290">
        <v>22.423</v>
      </c>
      <c r="M84" s="290">
        <v>19.881</v>
      </c>
      <c r="N84" s="290">
        <v>1.38</v>
      </c>
      <c r="O84" s="291" t="s">
        <v>28</v>
      </c>
    </row>
    <row r="85" spans="2:15" ht="15"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8" spans="2:14" ht="15">
      <c r="B88" s="123" t="s">
        <v>219</v>
      </c>
      <c r="C88" s="124"/>
      <c r="D88" s="124"/>
      <c r="E88" s="124"/>
      <c r="F88" s="124"/>
      <c r="G88" s="79"/>
      <c r="H88" s="79"/>
      <c r="I88" s="126" t="s">
        <v>202</v>
      </c>
      <c r="J88" s="79"/>
      <c r="K88" s="79"/>
      <c r="L88" s="79"/>
      <c r="M88" s="125" t="s">
        <v>203</v>
      </c>
      <c r="N88" s="79"/>
    </row>
    <row r="89" spans="2:6" ht="15">
      <c r="B89" s="113" t="s">
        <v>20</v>
      </c>
      <c r="C89" s="114">
        <v>44697.0921412037</v>
      </c>
      <c r="D89"/>
      <c r="E89"/>
      <c r="F89"/>
    </row>
    <row r="90" spans="2:6" ht="15">
      <c r="B90" s="113" t="s">
        <v>94</v>
      </c>
      <c r="C90" s="114">
        <v>44702.95833165509</v>
      </c>
      <c r="D90"/>
      <c r="E90"/>
      <c r="F90"/>
    </row>
    <row r="91" spans="2:6" ht="15">
      <c r="B91" s="113" t="s">
        <v>21</v>
      </c>
      <c r="C91" s="113" t="s">
        <v>22</v>
      </c>
      <c r="D91"/>
      <c r="E91"/>
      <c r="F91"/>
    </row>
    <row r="92" spans="2:6" ht="15">
      <c r="B92" s="113" t="s">
        <v>24</v>
      </c>
      <c r="C92" s="113" t="s">
        <v>201</v>
      </c>
      <c r="D92"/>
      <c r="E92"/>
      <c r="F92"/>
    </row>
    <row r="93" spans="2:6" ht="15">
      <c r="B93" s="113" t="s">
        <v>121</v>
      </c>
      <c r="C93" s="113" t="s">
        <v>122</v>
      </c>
      <c r="D93"/>
      <c r="E93"/>
      <c r="F93"/>
    </row>
    <row r="94" spans="2:6" ht="15">
      <c r="B94"/>
      <c r="C94"/>
      <c r="D94"/>
      <c r="E94"/>
      <c r="F94"/>
    </row>
    <row r="95" spans="2:14" ht="15">
      <c r="B95" s="115" t="s">
        <v>123</v>
      </c>
      <c r="C95" s="115" t="s">
        <v>131</v>
      </c>
      <c r="D95" s="115" t="s">
        <v>112</v>
      </c>
      <c r="E95" s="115" t="s">
        <v>113</v>
      </c>
      <c r="F95"/>
      <c r="I95" s="115" t="s">
        <v>123</v>
      </c>
      <c r="J95" s="115" t="s">
        <v>131</v>
      </c>
      <c r="K95" s="115" t="s">
        <v>112</v>
      </c>
      <c r="L95" s="119" t="s">
        <v>113</v>
      </c>
      <c r="M95" s="121" t="s">
        <v>217</v>
      </c>
      <c r="N95" s="121" t="s">
        <v>218</v>
      </c>
    </row>
    <row r="96" spans="2:14" ht="15">
      <c r="B96" s="115" t="s">
        <v>26</v>
      </c>
      <c r="C96" s="117">
        <v>98.543</v>
      </c>
      <c r="D96" s="117">
        <v>111.563</v>
      </c>
      <c r="E96" s="117">
        <v>113.388</v>
      </c>
      <c r="F96"/>
      <c r="I96" s="118" t="s">
        <v>26</v>
      </c>
      <c r="J96" s="117">
        <v>186993.8270523</v>
      </c>
      <c r="K96" s="117">
        <v>286290.3934947</v>
      </c>
      <c r="L96" s="120">
        <v>263526.66090960003</v>
      </c>
      <c r="M96" s="122">
        <v>53.101521054290146</v>
      </c>
      <c r="N96" s="122">
        <v>40.9280001718424</v>
      </c>
    </row>
    <row r="97" spans="2:14" ht="15">
      <c r="B97" s="115" t="s">
        <v>50</v>
      </c>
      <c r="C97" s="117">
        <v>98.143</v>
      </c>
      <c r="D97" s="117">
        <v>115.359</v>
      </c>
      <c r="E97" s="117">
        <v>116.807</v>
      </c>
      <c r="F97"/>
      <c r="I97" s="118" t="s">
        <v>50</v>
      </c>
      <c r="J97" s="117">
        <v>4960.637935000001</v>
      </c>
      <c r="K97" s="117">
        <v>10337.550708</v>
      </c>
      <c r="L97" s="120">
        <v>9299.122077</v>
      </c>
      <c r="M97" s="122">
        <v>108.39155857481464</v>
      </c>
      <c r="N97" s="122">
        <v>87.4581898305787</v>
      </c>
    </row>
    <row r="98" spans="2:14" ht="15">
      <c r="B98" s="115" t="s">
        <v>33</v>
      </c>
      <c r="C98" s="117">
        <v>99.242</v>
      </c>
      <c r="D98" s="117">
        <v>133.061</v>
      </c>
      <c r="E98" s="117">
        <v>138.653</v>
      </c>
      <c r="F98"/>
      <c r="I98" s="118" t="s">
        <v>33</v>
      </c>
      <c r="J98" s="117">
        <v>926.523312</v>
      </c>
      <c r="K98" s="117">
        <v>2164.8359395</v>
      </c>
      <c r="L98" s="120">
        <v>2276.7931823999998</v>
      </c>
      <c r="M98" s="122">
        <v>133.65153487902742</v>
      </c>
      <c r="N98" s="122">
        <v>145.7351210608287</v>
      </c>
    </row>
    <row r="99" spans="2:14" ht="15">
      <c r="B99" s="115" t="s">
        <v>49</v>
      </c>
      <c r="C99" s="117">
        <v>97.029</v>
      </c>
      <c r="D99" s="117">
        <v>114.544</v>
      </c>
      <c r="E99" s="117">
        <v>116.03</v>
      </c>
      <c r="F99"/>
      <c r="I99" s="118" t="s">
        <v>49</v>
      </c>
      <c r="J99" s="117">
        <v>3087.5307003</v>
      </c>
      <c r="K99" s="117">
        <v>4927.041433599999</v>
      </c>
      <c r="L99" s="120">
        <v>4502.77621</v>
      </c>
      <c r="M99" s="122">
        <v>59.5787025897836</v>
      </c>
      <c r="N99" s="122">
        <v>45.837455464410056</v>
      </c>
    </row>
    <row r="100" spans="2:14" ht="15">
      <c r="B100" s="115" t="s">
        <v>43</v>
      </c>
      <c r="C100" s="117">
        <v>96.891</v>
      </c>
      <c r="D100" s="117">
        <v>108.32</v>
      </c>
      <c r="E100" s="117">
        <v>111.327</v>
      </c>
      <c r="F100"/>
      <c r="I100" s="118" t="s">
        <v>43</v>
      </c>
      <c r="J100" s="117">
        <v>5194.7237631</v>
      </c>
      <c r="K100" s="117">
        <v>5724.841984</v>
      </c>
      <c r="L100" s="120">
        <v>5750.9190333</v>
      </c>
      <c r="M100" s="122">
        <v>10.204935720848553</v>
      </c>
      <c r="N100" s="122">
        <v>10.706926788886378</v>
      </c>
    </row>
    <row r="101" spans="2:14" ht="15">
      <c r="B101" s="115" t="s">
        <v>168</v>
      </c>
      <c r="C101" s="117">
        <v>99.359</v>
      </c>
      <c r="D101" s="117">
        <v>116.17</v>
      </c>
      <c r="E101" s="117">
        <v>118.025</v>
      </c>
      <c r="F101"/>
      <c r="I101" s="118" t="s">
        <v>168</v>
      </c>
      <c r="J101" s="117">
        <v>46797.09541</v>
      </c>
      <c r="K101" s="117">
        <v>58750.6541</v>
      </c>
      <c r="L101" s="120">
        <v>56229.470499999996</v>
      </c>
      <c r="M101" s="122">
        <v>25.543377393985992</v>
      </c>
      <c r="N101" s="122">
        <v>20.15589858165515</v>
      </c>
    </row>
    <row r="102" spans="2:14" ht="15">
      <c r="B102" s="115" t="s">
        <v>39</v>
      </c>
      <c r="C102" s="117">
        <v>98.21</v>
      </c>
      <c r="D102" s="117">
        <v>134.923</v>
      </c>
      <c r="E102" s="117">
        <v>134.525</v>
      </c>
      <c r="F102"/>
      <c r="I102" s="118" t="s">
        <v>39</v>
      </c>
      <c r="J102" s="117">
        <v>349.598137</v>
      </c>
      <c r="K102" s="117">
        <v>1102.4018638</v>
      </c>
      <c r="L102" s="120">
        <v>809.35621</v>
      </c>
      <c r="M102" s="122">
        <v>215.33402130229314</v>
      </c>
      <c r="N102" s="122">
        <v>131.51044709371547</v>
      </c>
    </row>
    <row r="103" spans="2:14" ht="15">
      <c r="B103" s="115" t="s">
        <v>48</v>
      </c>
      <c r="C103" s="117">
        <v>103.066</v>
      </c>
      <c r="D103" s="117">
        <v>120.34</v>
      </c>
      <c r="E103" s="117">
        <v>118.881</v>
      </c>
      <c r="F103"/>
      <c r="I103" s="118" t="s">
        <v>48</v>
      </c>
      <c r="J103" s="117">
        <v>2336.763885</v>
      </c>
      <c r="K103" s="117">
        <v>3628.539816</v>
      </c>
      <c r="L103" s="120">
        <v>3305.5694217</v>
      </c>
      <c r="M103" s="122">
        <v>55.28055013568476</v>
      </c>
      <c r="N103" s="122">
        <v>41.45928233994425</v>
      </c>
    </row>
    <row r="104" spans="2:14" ht="15">
      <c r="B104" s="115" t="s">
        <v>34</v>
      </c>
      <c r="C104" s="117">
        <v>100.177</v>
      </c>
      <c r="D104" s="117">
        <v>96.221</v>
      </c>
      <c r="E104" s="117">
        <v>95.415</v>
      </c>
      <c r="F104"/>
      <c r="I104" s="118" t="s">
        <v>34</v>
      </c>
      <c r="J104" s="117">
        <v>3134.5383300000003</v>
      </c>
      <c r="K104" s="117">
        <v>5365.28296</v>
      </c>
      <c r="L104" s="120">
        <v>4604.727900000001</v>
      </c>
      <c r="M104" s="122">
        <v>71.16660876818818</v>
      </c>
      <c r="N104" s="122">
        <v>46.90290611313088</v>
      </c>
    </row>
    <row r="105" spans="2:14" ht="15">
      <c r="B105" s="115" t="s">
        <v>52</v>
      </c>
      <c r="C105" s="117">
        <v>99.847</v>
      </c>
      <c r="D105" s="117">
        <v>104.845</v>
      </c>
      <c r="E105" s="117">
        <v>106.002</v>
      </c>
      <c r="F105"/>
      <c r="I105" s="118" t="s">
        <v>52</v>
      </c>
      <c r="J105" s="117">
        <v>14048.472899999999</v>
      </c>
      <c r="K105" s="117">
        <v>18952.83065</v>
      </c>
      <c r="L105" s="120">
        <v>16981.5204</v>
      </c>
      <c r="M105" s="122">
        <v>34.91025526340306</v>
      </c>
      <c r="N105" s="122">
        <v>20.87805216181185</v>
      </c>
    </row>
    <row r="106" spans="2:14" ht="15">
      <c r="B106" s="115" t="s">
        <v>53</v>
      </c>
      <c r="C106" s="117">
        <v>98.942</v>
      </c>
      <c r="D106" s="117">
        <v>108.199</v>
      </c>
      <c r="E106" s="117">
        <v>110.93</v>
      </c>
      <c r="F106"/>
      <c r="I106" s="118" t="s">
        <v>53</v>
      </c>
      <c r="J106" s="117">
        <v>27914.506459999997</v>
      </c>
      <c r="K106" s="117">
        <v>51101.30570999999</v>
      </c>
      <c r="L106" s="120">
        <v>46724.825300000004</v>
      </c>
      <c r="M106" s="122">
        <v>83.06361885074145</v>
      </c>
      <c r="N106" s="122">
        <v>67.38546091421745</v>
      </c>
    </row>
    <row r="107" spans="2:14" ht="15">
      <c r="B107" s="115" t="s">
        <v>35</v>
      </c>
      <c r="C107" s="117">
        <v>98.392</v>
      </c>
      <c r="D107" s="117">
        <v>107.592</v>
      </c>
      <c r="E107" s="117">
        <v>105.736</v>
      </c>
      <c r="F107"/>
      <c r="I107" s="118" t="s">
        <v>35</v>
      </c>
      <c r="J107" s="117">
        <v>871.5071399999999</v>
      </c>
      <c r="K107" s="117">
        <v>1586.9604816</v>
      </c>
      <c r="L107" s="120">
        <v>1335.1496192</v>
      </c>
      <c r="M107" s="122">
        <v>82.09380150345069</v>
      </c>
      <c r="N107" s="122">
        <v>53.200078108367535</v>
      </c>
    </row>
    <row r="108" spans="2:14" ht="15">
      <c r="B108" s="115" t="s">
        <v>40</v>
      </c>
      <c r="C108" s="117">
        <v>99.566</v>
      </c>
      <c r="D108" s="117">
        <v>110.448</v>
      </c>
      <c r="E108" s="117">
        <v>111.968</v>
      </c>
      <c r="F108"/>
      <c r="I108" s="118" t="s">
        <v>40</v>
      </c>
      <c r="J108" s="117">
        <v>34482.69278</v>
      </c>
      <c r="K108" s="117">
        <v>52050.82896</v>
      </c>
      <c r="L108" s="120">
        <v>45119.74496</v>
      </c>
      <c r="M108" s="122">
        <v>50.94769220050455</v>
      </c>
      <c r="N108" s="122">
        <v>30.847510221619075</v>
      </c>
    </row>
    <row r="109" spans="2:14" ht="15">
      <c r="B109" s="115" t="s">
        <v>38</v>
      </c>
      <c r="C109" s="117">
        <v>98.154</v>
      </c>
      <c r="D109" s="117">
        <v>102.829</v>
      </c>
      <c r="E109" s="117">
        <v>101.677</v>
      </c>
      <c r="F109"/>
      <c r="I109" s="118" t="s">
        <v>38</v>
      </c>
      <c r="J109" s="117">
        <v>299.56600799999995</v>
      </c>
      <c r="K109" s="117">
        <v>473.836032</v>
      </c>
      <c r="L109" s="120">
        <v>420.53607200000005</v>
      </c>
      <c r="M109" s="122">
        <v>58.174165074162914</v>
      </c>
      <c r="N109" s="122">
        <v>40.381772554114406</v>
      </c>
    </row>
    <row r="110" spans="2:14" ht="15">
      <c r="B110" s="115" t="s">
        <v>32</v>
      </c>
      <c r="C110" s="117">
        <v>100.772</v>
      </c>
      <c r="D110" s="117">
        <v>127.867</v>
      </c>
      <c r="E110" s="117">
        <v>127.714</v>
      </c>
      <c r="F110"/>
      <c r="I110" s="118" t="s">
        <v>32</v>
      </c>
      <c r="J110" s="117">
        <v>449.98728880000004</v>
      </c>
      <c r="K110" s="117">
        <v>960.9332916999999</v>
      </c>
      <c r="L110" s="120">
        <v>969.9495158000001</v>
      </c>
      <c r="M110" s="122">
        <v>113.5467635680468</v>
      </c>
      <c r="N110" s="122">
        <v>115.55042552126417</v>
      </c>
    </row>
    <row r="111" spans="2:14" ht="15">
      <c r="B111" s="115" t="s">
        <v>46</v>
      </c>
      <c r="C111" s="117">
        <v>97.529</v>
      </c>
      <c r="D111" s="117">
        <v>124.46</v>
      </c>
      <c r="E111" s="117">
        <v>126.276</v>
      </c>
      <c r="F111"/>
      <c r="I111" s="118" t="s">
        <v>46</v>
      </c>
      <c r="J111" s="117">
        <v>500.4505577</v>
      </c>
      <c r="K111" s="117">
        <v>1041.431496</v>
      </c>
      <c r="L111" s="120">
        <v>1085.1780612</v>
      </c>
      <c r="M111" s="122">
        <v>108.09877818625517</v>
      </c>
      <c r="N111" s="122">
        <v>116.84021418365981</v>
      </c>
    </row>
    <row r="112" spans="2:14" ht="15">
      <c r="B112" s="115" t="s">
        <v>57</v>
      </c>
      <c r="C112" s="117">
        <v>95.558</v>
      </c>
      <c r="D112" s="117">
        <v>118.658</v>
      </c>
      <c r="E112" s="117">
        <v>123.726</v>
      </c>
      <c r="F112"/>
      <c r="I112" s="118" t="s">
        <v>57</v>
      </c>
      <c r="J112" s="117">
        <v>819.2378456000001</v>
      </c>
      <c r="K112" s="117">
        <v>1204.9601241999999</v>
      </c>
      <c r="L112" s="120">
        <v>1012.5488387999999</v>
      </c>
      <c r="M112" s="122">
        <v>47.083063932123565</v>
      </c>
      <c r="N112" s="122">
        <v>23.596443235409993</v>
      </c>
    </row>
    <row r="113" spans="2:14" ht="15">
      <c r="B113" s="115" t="s">
        <v>47</v>
      </c>
      <c r="C113" s="117">
        <v>95.842</v>
      </c>
      <c r="D113" s="117">
        <v>112.687</v>
      </c>
      <c r="E113" s="117">
        <v>110.951</v>
      </c>
      <c r="F113"/>
      <c r="I113" s="118" t="s">
        <v>47</v>
      </c>
      <c r="J113" s="117">
        <v>1808.8068976000002</v>
      </c>
      <c r="K113" s="117">
        <v>2825.2208517999998</v>
      </c>
      <c r="L113" s="120">
        <v>2528.9727136</v>
      </c>
      <c r="M113" s="122">
        <v>56.19250764405089</v>
      </c>
      <c r="N113" s="122">
        <v>39.81441119864954</v>
      </c>
    </row>
    <row r="114" spans="2:14" ht="15">
      <c r="B114" s="115" t="s">
        <v>37</v>
      </c>
      <c r="C114" s="117">
        <v>96.931</v>
      </c>
      <c r="D114" s="117">
        <v>122.795</v>
      </c>
      <c r="E114" s="117">
        <v>124.608</v>
      </c>
      <c r="F114"/>
      <c r="I114" s="118" t="s">
        <v>37</v>
      </c>
      <c r="J114" s="117">
        <v>83.9616322</v>
      </c>
      <c r="K114" s="117">
        <v>216.708616</v>
      </c>
      <c r="L114" s="120">
        <v>178.60064640000002</v>
      </c>
      <c r="M114" s="122">
        <v>158.10433923412938</v>
      </c>
      <c r="N114" s="122">
        <v>112.716977648274</v>
      </c>
    </row>
    <row r="115" spans="2:14" ht="15">
      <c r="B115" s="115" t="s">
        <v>36</v>
      </c>
      <c r="C115" s="117">
        <v>99.068</v>
      </c>
      <c r="D115" s="117">
        <v>111.656</v>
      </c>
      <c r="E115" s="117">
        <v>114.215</v>
      </c>
      <c r="F115"/>
      <c r="I115" s="118" t="s">
        <v>36</v>
      </c>
      <c r="J115" s="117">
        <v>11530.52452</v>
      </c>
      <c r="K115" s="117">
        <v>17633.83208</v>
      </c>
      <c r="L115" s="120">
        <v>16353.3037</v>
      </c>
      <c r="M115" s="122">
        <v>52.931742605582684</v>
      </c>
      <c r="N115" s="122">
        <v>41.82619074817248</v>
      </c>
    </row>
    <row r="116" spans="2:14" ht="15">
      <c r="B116" s="115" t="s">
        <v>51</v>
      </c>
      <c r="C116" s="117">
        <v>99.135</v>
      </c>
      <c r="D116" s="117">
        <v>117.487</v>
      </c>
      <c r="E116" s="117">
        <v>120.204</v>
      </c>
      <c r="F116"/>
      <c r="I116" s="118" t="s">
        <v>51</v>
      </c>
      <c r="J116" s="117">
        <v>4422.3033015</v>
      </c>
      <c r="K116" s="117">
        <v>6527.800945299999</v>
      </c>
      <c r="L116" s="120">
        <v>5528.662775999999</v>
      </c>
      <c r="M116" s="122">
        <v>47.61088284211161</v>
      </c>
      <c r="N116" s="122">
        <v>25.0177203839622</v>
      </c>
    </row>
    <row r="117" spans="2:14" ht="15">
      <c r="B117" s="115" t="s">
        <v>42</v>
      </c>
      <c r="C117" s="117">
        <v>90.808</v>
      </c>
      <c r="D117" s="117">
        <v>106.748</v>
      </c>
      <c r="E117" s="117">
        <v>107.631</v>
      </c>
      <c r="F117"/>
      <c r="I117" s="118" t="s">
        <v>42</v>
      </c>
      <c r="J117" s="117">
        <v>6376.456032800001</v>
      </c>
      <c r="K117" s="117">
        <v>12582.9311748</v>
      </c>
      <c r="L117" s="120">
        <v>12606.130191600001</v>
      </c>
      <c r="M117" s="122">
        <v>97.33424193743934</v>
      </c>
      <c r="N117" s="122">
        <v>97.69806498711878</v>
      </c>
    </row>
    <row r="118" spans="2:14" ht="15">
      <c r="B118" s="115" t="s">
        <v>45</v>
      </c>
      <c r="C118" s="117">
        <v>99.362</v>
      </c>
      <c r="D118" s="117">
        <v>111.633</v>
      </c>
      <c r="E118" s="117">
        <v>113.801</v>
      </c>
      <c r="F118"/>
      <c r="I118" s="118" t="s">
        <v>45</v>
      </c>
      <c r="J118" s="117">
        <v>3198.1249491999997</v>
      </c>
      <c r="K118" s="117">
        <v>4375.5559047</v>
      </c>
      <c r="L118" s="120">
        <v>4095.1403651</v>
      </c>
      <c r="M118" s="122">
        <v>36.816289988748906</v>
      </c>
      <c r="N118" s="122">
        <v>28.04816666479482</v>
      </c>
    </row>
    <row r="119" spans="2:14" ht="15">
      <c r="B119" s="115" t="s">
        <v>41</v>
      </c>
      <c r="C119" s="117">
        <v>95.901</v>
      </c>
      <c r="D119" s="117">
        <v>126.334</v>
      </c>
      <c r="E119" s="117">
        <v>128.724</v>
      </c>
      <c r="F119"/>
      <c r="I119" s="118" t="s">
        <v>41</v>
      </c>
      <c r="J119" s="117">
        <v>1827.2497035</v>
      </c>
      <c r="K119" s="117">
        <v>5569.9776262000005</v>
      </c>
      <c r="L119" s="120">
        <v>4992.8049156</v>
      </c>
      <c r="M119" s="122">
        <v>204.82848707163578</v>
      </c>
      <c r="N119" s="122">
        <v>173.24152282178767</v>
      </c>
    </row>
    <row r="120" spans="2:14" ht="15">
      <c r="B120" s="115" t="s">
        <v>31</v>
      </c>
      <c r="C120" s="117">
        <v>101.04</v>
      </c>
      <c r="D120" s="117">
        <v>111.795</v>
      </c>
      <c r="E120" s="117">
        <v>113.165</v>
      </c>
      <c r="F120"/>
      <c r="I120" s="118" t="s">
        <v>31</v>
      </c>
      <c r="J120" s="117">
        <v>1070.6602560000001</v>
      </c>
      <c r="K120" s="117">
        <v>1493.379969</v>
      </c>
      <c r="L120" s="120">
        <v>1261.2012920000002</v>
      </c>
      <c r="M120" s="122">
        <v>39.48215231032165</v>
      </c>
      <c r="N120" s="122">
        <v>17.79659186303074</v>
      </c>
    </row>
    <row r="121" spans="2:14" ht="15">
      <c r="B121" s="115" t="s">
        <v>56</v>
      </c>
      <c r="C121" s="117">
        <v>99.47</v>
      </c>
      <c r="D121" s="117">
        <v>108.53</v>
      </c>
      <c r="E121" s="117">
        <v>111.101</v>
      </c>
      <c r="F121"/>
      <c r="I121" s="118" t="s">
        <v>56</v>
      </c>
      <c r="J121" s="117">
        <v>1068.10886</v>
      </c>
      <c r="K121" s="117">
        <v>2153.4414070000003</v>
      </c>
      <c r="L121" s="120">
        <v>2183.2790813</v>
      </c>
      <c r="M121" s="122">
        <v>101.61254041090905</v>
      </c>
      <c r="N121" s="122">
        <v>104.40604540065328</v>
      </c>
    </row>
    <row r="122" spans="2:14" ht="15">
      <c r="B122" s="115" t="s">
        <v>44</v>
      </c>
      <c r="C122" s="117">
        <v>99.678</v>
      </c>
      <c r="D122" s="117">
        <v>116.928</v>
      </c>
      <c r="E122" s="117">
        <v>118.753</v>
      </c>
      <c r="F122"/>
      <c r="I122" s="118" t="s">
        <v>44</v>
      </c>
      <c r="J122" s="117">
        <v>3092.0115600000004</v>
      </c>
      <c r="K122" s="117">
        <v>5392.71936</v>
      </c>
      <c r="L122" s="120">
        <v>5374.76078</v>
      </c>
      <c r="M122" s="122">
        <v>74.40812414038967</v>
      </c>
      <c r="N122" s="122">
        <v>73.82731842050418</v>
      </c>
    </row>
    <row r="123" spans="2:14" ht="15">
      <c r="B123" s="115" t="s">
        <v>54</v>
      </c>
      <c r="C123" s="117">
        <v>88.97</v>
      </c>
      <c r="D123" s="117">
        <v>105</v>
      </c>
      <c r="E123" s="117">
        <v>107.913</v>
      </c>
      <c r="F123"/>
      <c r="I123" s="118" t="s">
        <v>54</v>
      </c>
      <c r="J123" s="117">
        <v>6224.990680999999</v>
      </c>
      <c r="K123" s="117">
        <v>7778.694</v>
      </c>
      <c r="L123" s="120">
        <v>7796.433676199999</v>
      </c>
      <c r="M123" s="122">
        <v>24.959126826361924</v>
      </c>
      <c r="N123" s="122">
        <v>25.24410197105</v>
      </c>
    </row>
    <row r="124" spans="2:14" ht="15">
      <c r="B124" s="115"/>
      <c r="C124" s="117"/>
      <c r="D124" s="117"/>
      <c r="E124" s="117"/>
      <c r="F124"/>
      <c r="I124" s="118"/>
      <c r="J124" s="117"/>
      <c r="K124" s="117"/>
      <c r="L124" s="120"/>
      <c r="M124" s="122"/>
      <c r="N124" s="122"/>
    </row>
    <row r="125" spans="2:14" ht="15">
      <c r="B125" s="115" t="s">
        <v>60</v>
      </c>
      <c r="C125" s="117">
        <v>88.143</v>
      </c>
      <c r="D125" s="117">
        <v>156.983</v>
      </c>
      <c r="E125" s="117">
        <v>144.363</v>
      </c>
      <c r="F125"/>
      <c r="I125" s="118" t="s">
        <v>60</v>
      </c>
      <c r="J125" s="117">
        <v>90.72558990000002</v>
      </c>
      <c r="K125" s="117">
        <v>397.1826883</v>
      </c>
      <c r="L125" s="120">
        <v>318.753504</v>
      </c>
      <c r="M125" s="122">
        <v>337.7846302656004</v>
      </c>
      <c r="N125" s="122">
        <v>251.33803412172688</v>
      </c>
    </row>
    <row r="126" spans="2:14" ht="15">
      <c r="B126" s="115" t="s">
        <v>58</v>
      </c>
      <c r="C126" s="117">
        <v>86.545</v>
      </c>
      <c r="D126" s="117">
        <v>97.337</v>
      </c>
      <c r="E126" s="117">
        <v>86.201</v>
      </c>
      <c r="F126"/>
      <c r="I126" s="118" t="s">
        <v>58</v>
      </c>
      <c r="J126" s="117">
        <v>3393.758321</v>
      </c>
      <c r="K126" s="117">
        <v>4580.3580079</v>
      </c>
      <c r="L126" s="120">
        <v>3666.8439982999994</v>
      </c>
      <c r="M126" s="122">
        <v>34.964177606800206</v>
      </c>
      <c r="N126" s="122">
        <v>8.046703726962292</v>
      </c>
    </row>
    <row r="127" spans="2:14" ht="15">
      <c r="B127" s="115" t="s">
        <v>59</v>
      </c>
      <c r="C127" s="117">
        <v>91.106</v>
      </c>
      <c r="D127" s="117">
        <v>121.386</v>
      </c>
      <c r="E127" s="117">
        <v>125.503</v>
      </c>
      <c r="F127"/>
      <c r="I127" s="118" t="s">
        <v>59</v>
      </c>
      <c r="J127" s="117">
        <v>3450.4302061999997</v>
      </c>
      <c r="K127" s="117">
        <v>7680.225744599999</v>
      </c>
      <c r="L127" s="120">
        <v>7804.7052622</v>
      </c>
      <c r="M127" s="122">
        <v>122.58748288255697</v>
      </c>
      <c r="N127" s="122">
        <v>126.19513497696323</v>
      </c>
    </row>
    <row r="128" spans="2:7" ht="15">
      <c r="B128"/>
      <c r="C128"/>
      <c r="D128"/>
      <c r="E128"/>
      <c r="G128"/>
    </row>
    <row r="129" spans="2:7" ht="15">
      <c r="B129"/>
      <c r="C129"/>
      <c r="D129"/>
      <c r="E129"/>
      <c r="G129"/>
    </row>
    <row r="130" spans="2:7" ht="15">
      <c r="B130"/>
      <c r="C130"/>
      <c r="D130"/>
      <c r="E130"/>
      <c r="G130"/>
    </row>
    <row r="131" spans="2:7" ht="15">
      <c r="B131"/>
      <c r="C131"/>
      <c r="D131"/>
      <c r="E131"/>
      <c r="G131"/>
    </row>
    <row r="132" spans="2:7" ht="15">
      <c r="B132" s="123" t="s">
        <v>136</v>
      </c>
      <c r="C132" s="124"/>
      <c r="D132" s="124"/>
      <c r="E132" s="124"/>
      <c r="F132" s="124"/>
      <c r="G132" s="124"/>
    </row>
    <row r="133" spans="2:3" ht="15">
      <c r="B133" s="113" t="s">
        <v>20</v>
      </c>
      <c r="C133" s="114">
        <v>44697.0921412037</v>
      </c>
    </row>
    <row r="134" spans="2:3" ht="15">
      <c r="B134" s="113" t="s">
        <v>94</v>
      </c>
      <c r="C134" s="114">
        <v>44702.97957815972</v>
      </c>
    </row>
    <row r="135" spans="2:3" ht="15">
      <c r="B135" s="113" t="s">
        <v>21</v>
      </c>
      <c r="C135" s="113" t="s">
        <v>22</v>
      </c>
    </row>
    <row r="136" spans="2:3" ht="15">
      <c r="B136" s="113" t="s">
        <v>24</v>
      </c>
      <c r="C136" s="113" t="s">
        <v>201</v>
      </c>
    </row>
    <row r="137" spans="2:3" ht="15">
      <c r="B137" s="113" t="s">
        <v>121</v>
      </c>
      <c r="C137" s="113" t="s">
        <v>122</v>
      </c>
    </row>
    <row r="138" ht="15"/>
    <row r="139" spans="2:21" ht="15">
      <c r="B139" s="115" t="s">
        <v>123</v>
      </c>
      <c r="C139" s="115" t="s">
        <v>124</v>
      </c>
      <c r="D139" s="115" t="s">
        <v>125</v>
      </c>
      <c r="E139" s="115" t="s">
        <v>126</v>
      </c>
      <c r="F139" s="115" t="s">
        <v>127</v>
      </c>
      <c r="G139" s="115" t="s">
        <v>128</v>
      </c>
      <c r="H139" s="115" t="s">
        <v>129</v>
      </c>
      <c r="I139" s="115" t="s">
        <v>130</v>
      </c>
      <c r="J139" s="115" t="s">
        <v>131</v>
      </c>
      <c r="K139" s="115" t="s">
        <v>132</v>
      </c>
      <c r="L139" s="115" t="s">
        <v>133</v>
      </c>
      <c r="M139" s="115" t="s">
        <v>134</v>
      </c>
      <c r="N139" s="115" t="s">
        <v>135</v>
      </c>
      <c r="O139" s="115" t="s">
        <v>107</v>
      </c>
      <c r="P139" s="115" t="s">
        <v>108</v>
      </c>
      <c r="Q139" s="115" t="s">
        <v>109</v>
      </c>
      <c r="R139" s="115" t="s">
        <v>110</v>
      </c>
      <c r="S139" s="115" t="s">
        <v>111</v>
      </c>
      <c r="T139" s="115" t="s">
        <v>112</v>
      </c>
      <c r="U139" s="115" t="s">
        <v>113</v>
      </c>
    </row>
    <row r="140" spans="2:21" ht="15">
      <c r="B140" s="115" t="s">
        <v>26</v>
      </c>
      <c r="C140" s="117">
        <v>86.04</v>
      </c>
      <c r="D140" s="117">
        <v>87.592</v>
      </c>
      <c r="E140" s="117">
        <v>89.334</v>
      </c>
      <c r="F140" s="117">
        <v>91.446</v>
      </c>
      <c r="G140" s="117">
        <v>93.487</v>
      </c>
      <c r="H140" s="117">
        <v>96.262</v>
      </c>
      <c r="I140" s="117">
        <v>98.737</v>
      </c>
      <c r="J140" s="117">
        <v>98.543</v>
      </c>
      <c r="K140" s="117">
        <v>100</v>
      </c>
      <c r="L140" s="117">
        <v>101.274</v>
      </c>
      <c r="M140" s="117">
        <v>102.635</v>
      </c>
      <c r="N140" s="117">
        <v>103.834</v>
      </c>
      <c r="O140" s="117">
        <v>104.571</v>
      </c>
      <c r="P140" s="117">
        <v>105.968</v>
      </c>
      <c r="Q140" s="117">
        <v>106.756</v>
      </c>
      <c r="R140" s="117">
        <v>108.166</v>
      </c>
      <c r="S140" s="117">
        <v>109.667</v>
      </c>
      <c r="T140" s="117">
        <v>111.563</v>
      </c>
      <c r="U140" s="117">
        <v>113.388</v>
      </c>
    </row>
    <row r="141" s="106" customFormat="1" ht="15"/>
    <row r="142" s="106" customFormat="1" ht="15"/>
    <row r="143" s="106" customFormat="1" ht="15"/>
    <row r="144" spans="2:3" ht="15">
      <c r="B144" s="113" t="s">
        <v>159</v>
      </c>
      <c r="C144" s="113" t="s">
        <v>220</v>
      </c>
    </row>
    <row r="145" spans="2:3" ht="15">
      <c r="B145" s="113" t="s">
        <v>24</v>
      </c>
      <c r="C145" s="113" t="s">
        <v>9</v>
      </c>
    </row>
    <row r="146" spans="2:21" ht="15">
      <c r="B146" s="115" t="s">
        <v>123</v>
      </c>
      <c r="C146" s="115" t="s">
        <v>124</v>
      </c>
      <c r="D146" s="115" t="s">
        <v>125</v>
      </c>
      <c r="E146" s="115" t="s">
        <v>126</v>
      </c>
      <c r="F146" s="115" t="s">
        <v>127</v>
      </c>
      <c r="G146" s="115" t="s">
        <v>128</v>
      </c>
      <c r="H146" s="115" t="s">
        <v>129</v>
      </c>
      <c r="I146" s="115" t="s">
        <v>130</v>
      </c>
      <c r="J146" s="115" t="s">
        <v>131</v>
      </c>
      <c r="K146" s="115" t="s">
        <v>132</v>
      </c>
      <c r="L146" s="115" t="s">
        <v>133</v>
      </c>
      <c r="M146" s="115" t="s">
        <v>134</v>
      </c>
      <c r="N146" s="115" t="s">
        <v>135</v>
      </c>
      <c r="O146" s="115" t="s">
        <v>107</v>
      </c>
      <c r="P146" s="115" t="s">
        <v>108</v>
      </c>
      <c r="Q146" s="115" t="s">
        <v>109</v>
      </c>
      <c r="R146" s="115" t="s">
        <v>110</v>
      </c>
      <c r="S146" s="115" t="s">
        <v>111</v>
      </c>
      <c r="T146" s="115" t="s">
        <v>112</v>
      </c>
      <c r="U146" s="115" t="s">
        <v>113</v>
      </c>
    </row>
    <row r="147" spans="2:21" ht="15">
      <c r="B147" s="115" t="s">
        <v>26</v>
      </c>
      <c r="C147" s="135">
        <v>194408.7749883775</v>
      </c>
      <c r="D147" s="135">
        <v>200418.94236916612</v>
      </c>
      <c r="E147" s="135">
        <v>200433.92213490946</v>
      </c>
      <c r="F147" s="135">
        <v>199567.40590075016</v>
      </c>
      <c r="G147" s="135">
        <v>199377.64608983067</v>
      </c>
      <c r="H147" s="135">
        <v>194622.18736365336</v>
      </c>
      <c r="I147" s="135">
        <v>191775.1501463484</v>
      </c>
      <c r="J147" s="135">
        <v>192564.27143480506</v>
      </c>
      <c r="K147" s="135">
        <v>198632.91</v>
      </c>
      <c r="L147" s="135">
        <v>206738.22501333017</v>
      </c>
      <c r="M147" s="135">
        <v>209798.15852292103</v>
      </c>
      <c r="N147" s="135">
        <v>212668.32636708592</v>
      </c>
      <c r="O147" s="135">
        <v>216361.1326275927</v>
      </c>
      <c r="P147" s="135">
        <v>218634.00271780154</v>
      </c>
      <c r="Q147" s="135">
        <v>225980.1322642287</v>
      </c>
      <c r="R147" s="135">
        <v>227430.89325666105</v>
      </c>
      <c r="S147" s="135">
        <v>229926.09444956091</v>
      </c>
      <c r="T147" s="135">
        <v>230020.42791965077</v>
      </c>
      <c r="U147" s="135">
        <v>204970.03210216248</v>
      </c>
    </row>
    <row r="148" spans="3:21" s="106" customFormat="1" ht="15"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</row>
    <row r="149" s="106" customFormat="1" ht="15"/>
    <row r="150" spans="3:6" ht="15">
      <c r="C150"/>
      <c r="D150"/>
      <c r="E150"/>
      <c r="F150"/>
    </row>
    <row r="151" spans="3:6" ht="15">
      <c r="C151"/>
      <c r="D151"/>
      <c r="E151"/>
      <c r="F151"/>
    </row>
    <row r="152" spans="3:6" ht="15">
      <c r="C152"/>
      <c r="D152"/>
      <c r="E152"/>
      <c r="F152"/>
    </row>
    <row r="153" spans="3:6" ht="15">
      <c r="C153"/>
      <c r="D153"/>
      <c r="E153"/>
      <c r="F153"/>
    </row>
    <row r="154" spans="2:5" ht="15">
      <c r="B154"/>
      <c r="C154"/>
      <c r="D154"/>
      <c r="E154"/>
    </row>
    <row r="155" spans="2:5" ht="15">
      <c r="B155"/>
      <c r="C155"/>
      <c r="D155"/>
      <c r="E155"/>
    </row>
    <row r="156" spans="2:5" ht="15">
      <c r="B156"/>
      <c r="C156"/>
      <c r="D156"/>
      <c r="E156"/>
    </row>
    <row r="157" spans="2:5" ht="15">
      <c r="B157"/>
      <c r="C157"/>
      <c r="D157"/>
      <c r="E157"/>
    </row>
    <row r="158" spans="2:5" ht="15">
      <c r="B158"/>
      <c r="C158"/>
      <c r="D158"/>
      <c r="E158"/>
    </row>
    <row r="159" spans="2:5" ht="15">
      <c r="B159"/>
      <c r="C159"/>
      <c r="D159"/>
      <c r="E159"/>
    </row>
    <row r="160" spans="2:5" ht="15">
      <c r="B160"/>
      <c r="C160"/>
      <c r="D160"/>
      <c r="E160"/>
    </row>
    <row r="161" spans="2:5" ht="15">
      <c r="B161"/>
      <c r="C161"/>
      <c r="D161"/>
      <c r="E161"/>
    </row>
    <row r="162" spans="2:5" ht="15">
      <c r="B162"/>
      <c r="C162"/>
      <c r="D162"/>
      <c r="E162"/>
    </row>
    <row r="163" spans="2:5" ht="15">
      <c r="B163"/>
      <c r="C163"/>
      <c r="D163"/>
      <c r="E163"/>
    </row>
    <row r="164" spans="2:5" ht="15">
      <c r="B164"/>
      <c r="C164"/>
      <c r="D164"/>
      <c r="E164"/>
    </row>
    <row r="165" spans="2:5" ht="15">
      <c r="B165"/>
      <c r="C165"/>
      <c r="D165"/>
      <c r="E165"/>
    </row>
    <row r="166" spans="2:5" ht="15">
      <c r="B166"/>
      <c r="C166"/>
      <c r="D166"/>
      <c r="E166"/>
    </row>
    <row r="167" spans="2:5" ht="15">
      <c r="B167"/>
      <c r="C167"/>
      <c r="D167"/>
      <c r="E167"/>
    </row>
    <row r="168" spans="2:5" ht="15">
      <c r="B168"/>
      <c r="C168"/>
      <c r="D168"/>
      <c r="E168"/>
    </row>
    <row r="169" spans="2:5" ht="15">
      <c r="B169"/>
      <c r="C169"/>
      <c r="D169"/>
      <c r="E169"/>
    </row>
    <row r="170" spans="2:5" ht="15">
      <c r="B170"/>
      <c r="C170"/>
      <c r="D170"/>
      <c r="E170"/>
    </row>
    <row r="171" spans="2:5" ht="15">
      <c r="B171"/>
      <c r="C171"/>
      <c r="D171"/>
      <c r="E171"/>
    </row>
    <row r="172" spans="2:5" ht="15">
      <c r="B172"/>
      <c r="C172"/>
      <c r="D172"/>
      <c r="E172"/>
    </row>
    <row r="173" spans="2:5" ht="15">
      <c r="B173"/>
      <c r="C173"/>
      <c r="D173"/>
      <c r="E173"/>
    </row>
    <row r="174" spans="2:5" ht="15">
      <c r="B174"/>
      <c r="C174"/>
      <c r="D174"/>
      <c r="E174"/>
    </row>
    <row r="175" spans="2:5" ht="15">
      <c r="B175"/>
      <c r="C175"/>
      <c r="D175"/>
      <c r="E175"/>
    </row>
    <row r="176" spans="2:5" ht="15">
      <c r="B176"/>
      <c r="C176"/>
      <c r="D176"/>
      <c r="E176"/>
    </row>
    <row r="177" spans="2:5" ht="15">
      <c r="B177"/>
      <c r="C177"/>
      <c r="D177"/>
      <c r="E177"/>
    </row>
    <row r="178" spans="2:5" ht="15">
      <c r="B178"/>
      <c r="C178"/>
      <c r="D178"/>
      <c r="E178"/>
    </row>
    <row r="179" spans="2:5" ht="15">
      <c r="B179"/>
      <c r="C179"/>
      <c r="D179"/>
      <c r="E179"/>
    </row>
    <row r="180" spans="2:5" ht="15">
      <c r="B180"/>
      <c r="C180"/>
      <c r="D180"/>
      <c r="E180"/>
    </row>
    <row r="181" spans="2:5" ht="15">
      <c r="B181"/>
      <c r="C181"/>
      <c r="D181"/>
      <c r="E181"/>
    </row>
    <row r="182" spans="2:5" ht="15">
      <c r="B182"/>
      <c r="C182"/>
      <c r="D182"/>
      <c r="E182"/>
    </row>
    <row r="183" spans="2:5" ht="15">
      <c r="B183"/>
      <c r="C183"/>
      <c r="D183"/>
      <c r="E183"/>
    </row>
    <row r="184" spans="2:5" ht="15">
      <c r="B184"/>
      <c r="C184"/>
      <c r="D184"/>
      <c r="E184"/>
    </row>
    <row r="185" spans="2:5" ht="15">
      <c r="B185"/>
      <c r="C185"/>
      <c r="D185"/>
      <c r="E185"/>
    </row>
    <row r="186" spans="2:5" ht="15">
      <c r="B186"/>
      <c r="C186"/>
      <c r="D186"/>
      <c r="E186"/>
    </row>
    <row r="187" spans="2:5" ht="15">
      <c r="B187"/>
      <c r="C187"/>
      <c r="D187"/>
      <c r="E187"/>
    </row>
    <row r="188" spans="2:5" ht="15">
      <c r="B188"/>
      <c r="C188"/>
      <c r="D188"/>
      <c r="E188"/>
    </row>
    <row r="189" spans="2:5" ht="15">
      <c r="B189"/>
      <c r="C189"/>
      <c r="D189"/>
      <c r="E189"/>
    </row>
    <row r="190" spans="2:5" ht="15">
      <c r="B190"/>
      <c r="C190"/>
      <c r="D190"/>
      <c r="E190"/>
    </row>
    <row r="191" spans="2:5" ht="15">
      <c r="B191"/>
      <c r="C191"/>
      <c r="D191"/>
      <c r="E191"/>
    </row>
    <row r="192" spans="2:5" ht="15">
      <c r="B192"/>
      <c r="C192"/>
      <c r="D192"/>
      <c r="E192"/>
    </row>
    <row r="193" spans="2:5" ht="15">
      <c r="B193"/>
      <c r="C193"/>
      <c r="D193"/>
      <c r="E193"/>
    </row>
    <row r="194" spans="2:5" ht="15">
      <c r="B194"/>
      <c r="C194"/>
      <c r="D194"/>
      <c r="E194"/>
    </row>
    <row r="195" spans="2:5" ht="15">
      <c r="B195"/>
      <c r="C195"/>
      <c r="D195"/>
      <c r="E195"/>
    </row>
    <row r="196" spans="2:5" ht="15">
      <c r="B196"/>
      <c r="C196"/>
      <c r="D196"/>
      <c r="E196"/>
    </row>
    <row r="197" spans="2:5" ht="15">
      <c r="B197"/>
      <c r="C197"/>
      <c r="D197"/>
      <c r="E197"/>
    </row>
  </sheetData>
  <mergeCells count="1">
    <mergeCell ref="N69:O69"/>
  </mergeCells>
  <printOptions/>
  <pageMargins left="0.7" right="0.7" top="0.75" bottom="0.75" header="0.3" footer="0.3"/>
  <pageSetup horizontalDpi="600" verticalDpi="600" orientation="portrait" paperSize="9" r:id="rId2"/>
  <ignoredErrors>
    <ignoredError sqref="B51:M51 B42:M4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2023-01-09T16:17:04Z</dcterms:created>
  <dcterms:modified xsi:type="dcterms:W3CDTF">2023-01-09T16:18:32Z</dcterms:modified>
  <cp:category/>
  <cp:version/>
  <cp:contentType/>
  <cp:contentStatus/>
</cp:coreProperties>
</file>