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3.xml" ContentType="application/vnd.ms-office.chartstyle+xml"/>
  <Override PartName="/xl/charts/style5.xml" ContentType="application/vnd.ms-office.chartstyle+xml"/>
  <Override PartName="/xl/charts/colors5.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bookViews>
    <workbookView xWindow="65416" yWindow="65416" windowWidth="29040" windowHeight="15840" activeTab="0"/>
  </bookViews>
  <sheets>
    <sheet name="Figure 1" sheetId="1" r:id="rId1"/>
    <sheet name="Figure 2" sheetId="2" r:id="rId2"/>
    <sheet name="Figure 3" sheetId="3" r:id="rId3"/>
    <sheet name="Figure 4" sheetId="6" r:id="rId4"/>
    <sheet name="Figure 5" sheetId="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<sst xmlns="http://schemas.openxmlformats.org/spreadsheetml/2006/main" count="105" uniqueCount="69">
  <si>
    <t>EU</t>
  </si>
  <si>
    <t>Latvia</t>
  </si>
  <si>
    <t>Lithuania</t>
  </si>
  <si>
    <t>Estonia</t>
  </si>
  <si>
    <t>Cyprus</t>
  </si>
  <si>
    <t>Romania</t>
  </si>
  <si>
    <t>France</t>
  </si>
  <si>
    <t>Belgium</t>
  </si>
  <si>
    <t>Sweden</t>
  </si>
  <si>
    <t>Malta</t>
  </si>
  <si>
    <t>Slovakia</t>
  </si>
  <si>
    <t>Croatia</t>
  </si>
  <si>
    <t>Bulgaria</t>
  </si>
  <si>
    <t>Denmark</t>
  </si>
  <si>
    <t>Germany</t>
  </si>
  <si>
    <t>Hungary</t>
  </si>
  <si>
    <t>Portugal</t>
  </si>
  <si>
    <t>Netherlands</t>
  </si>
  <si>
    <t>Poland</t>
  </si>
  <si>
    <t>Ireland</t>
  </si>
  <si>
    <t>Greece</t>
  </si>
  <si>
    <t>Spain</t>
  </si>
  <si>
    <t>Austria</t>
  </si>
  <si>
    <t>Czechia</t>
  </si>
  <si>
    <t>Slovenia</t>
  </si>
  <si>
    <t>Italy</t>
  </si>
  <si>
    <t>Luxembourg</t>
  </si>
  <si>
    <t>Finland</t>
  </si>
  <si>
    <t>(number of persons)</t>
  </si>
  <si>
    <t>Reporting country</t>
  </si>
  <si>
    <t>:</t>
  </si>
  <si>
    <t>Sexual exploitation</t>
  </si>
  <si>
    <t>Forced labour or services</t>
  </si>
  <si>
    <t>(% of females among persons invoved in trafficking of human beings by legal status)</t>
  </si>
  <si>
    <t>Other EU countries</t>
  </si>
  <si>
    <t>Non-EU countries</t>
  </si>
  <si>
    <t>EU (¹)</t>
  </si>
  <si>
    <t>(¹) Totals for responding countries. No adjustments were made.</t>
  </si>
  <si>
    <t>Source: Eurostat (crim_thb_vexp)</t>
  </si>
  <si>
    <t>(²) Organ removal and other purposes including use for benefit fraud, criminal activities and forced begging.</t>
  </si>
  <si>
    <t>Organ removal and other purposes(²)</t>
  </si>
  <si>
    <t>% females among suspected traffickers (¹)</t>
  </si>
  <si>
    <t>% females among convicted traffickers (¹)</t>
  </si>
  <si>
    <t>Convicted traffickers (¹)</t>
  </si>
  <si>
    <t>Suspected traffickers (¹)</t>
  </si>
  <si>
    <t>Registered victims (¹)</t>
  </si>
  <si>
    <t>% females among registered victims (¹)</t>
  </si>
  <si>
    <t>(¹) Calculated on responding countries and on known values. Victims of trafficking in human beings. Persons suspected of the crime of trafficking in human beings. Persons convicted of the crime of trafficking in human beings.</t>
  </si>
  <si>
    <t>(¹) Known values, data is missing for Sweden</t>
  </si>
  <si>
    <t>% EU countries</t>
  </si>
  <si>
    <t>(¹) Calculated on responding countries and on known values. No adjustments were made. More than one form of exploitation can be recorded for a victim.</t>
  </si>
  <si>
    <t>Figure 1: Persons involved in trafficking in human beings by legal status, 2008-2022 (¹)</t>
  </si>
  <si>
    <t>Figure 2: Prevalence of females in registered victims, suspected traffand convicted of trafficking in human beings, 2008 -2022</t>
  </si>
  <si>
    <t>Figure 4: Registered victims of trafficking in human beings by citizenship, 2022</t>
  </si>
  <si>
    <t xml:space="preserve">Figure 5: Forms of exploitation for registered victims of trafficking in human beings(¹), 2008 - 2022 </t>
  </si>
  <si>
    <r>
      <t>Source:</t>
    </r>
    <r>
      <rPr>
        <sz val="10"/>
        <rFont val="Arial"/>
        <family val="2"/>
      </rPr>
      <t xml:space="preserve"> Eurostat (crim_thb_sex)</t>
    </r>
  </si>
  <si>
    <r>
      <t>Source:</t>
    </r>
    <r>
      <rPr>
        <sz val="10"/>
        <rFont val="Arial"/>
        <family val="2"/>
      </rPr>
      <t xml:space="preserve"> Eurostat (crim_txb_sex)</t>
    </r>
  </si>
  <si>
    <r>
      <t>Source:</t>
    </r>
    <r>
      <rPr>
        <sz val="10"/>
        <rFont val="Arial"/>
        <family val="2"/>
      </rPr>
      <t xml:space="preserve"> Eurostat (crim_txb_vctz)</t>
    </r>
  </si>
  <si>
    <t>: not available</t>
  </si>
  <si>
    <t>Figure 2: Prevalence of females involved in trafficking of human beings</t>
  </si>
  <si>
    <t>(% by leagl status, 2015-2022)</t>
  </si>
  <si>
    <t>Figure 3: Registered victims of trafficking in human beings</t>
  </si>
  <si>
    <t>(number of persons per one million inhabitants, 2021, 2022)</t>
  </si>
  <si>
    <t>(%, 2022)</t>
  </si>
  <si>
    <t>Figure 4: Registered victims of trafficking in human beings by citizenship</t>
  </si>
  <si>
    <t>(%, 2008-2022)</t>
  </si>
  <si>
    <t>Figure 5: Forms of exploitation for registered victims of trafficking in human beings(¹)</t>
  </si>
  <si>
    <t>(number of persons, 2008-2022)</t>
  </si>
  <si>
    <t>Figure 1: Persons involved in trafficking in human beings by legal status(¹)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</si>
</sst>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4">
    <font>
      <sz val="11"/>
      <color theme="1"/>
      <name val="Calibri"/>
      <family val="2"/>
      <scheme val="minor"/>
    </font>
    <font>
      <sz val="10"/>
      <name val="Arial"/>
      <family val="2"/>
    </font>
    <font>
      <sz val="11"/>
      <name val="Arial"/>
      <family val="2"/>
    </font>
    <font>
      <sz val="11"/>
      <color indexed="8"/>
      <name val="Calibri"/>
      <family val="2"/>
      <scheme val="minor"/>
    </font>
    <font>
      <b/>
      <sz val="10"/>
      <name val="Arial"/>
      <family val="2"/>
    </font>
    <font>
      <sz val="10"/>
      <color theme="1"/>
      <name val="Arial"/>
      <family val="2"/>
    </font>
    <font>
      <b/>
      <sz val="10"/>
      <color rgb="FFFF0000"/>
      <name val="Arial"/>
      <family val="2"/>
    </font>
    <font>
      <i/>
      <sz val="10"/>
      <name val="Arial"/>
      <family val="2"/>
    </font>
    <font>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6">
    <fill>
      <patternFill/>
    </fill>
    <fill>
      <patternFill patternType="gray125"/>
    </fill>
    <fill>
      <patternFill patternType="solid">
        <fgColor theme="4" tint="0.7999799847602844"/>
        <bgColor indexed="64"/>
      </patternFill>
    </fill>
    <fill>
      <patternFill patternType="solid">
        <fgColor theme="4" tint="0.7999799847602844"/>
        <bgColor indexed="64"/>
      </patternFill>
    </fill>
    <fill>
      <patternFill patternType="solid">
        <fgColor rgb="FFFEEDCF"/>
        <bgColor indexed="64"/>
      </patternFill>
    </fill>
    <fill>
      <patternFill patternType="solid">
        <fgColor theme="0"/>
        <bgColor indexed="64"/>
      </patternFill>
    </fill>
  </fills>
  <borders count="5">
    <border>
      <left/>
      <right/>
      <top/>
      <bottom/>
      <diagonal/>
    </border>
    <border>
      <left/>
      <right/>
      <top style="thin">
        <color rgb="FF000000"/>
      </top>
      <bottom/>
    </border>
    <border>
      <left/>
      <right/>
      <top/>
      <bottom style="hair">
        <color rgb="FFC0C0C0"/>
      </bottom>
    </border>
    <border>
      <left/>
      <right/>
      <top style="thin"/>
      <bottom style="thin"/>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3" fillId="0" borderId="0">
      <alignment/>
      <protection/>
    </xf>
  </cellStyleXfs>
  <cellXfs count="50">
    <xf numFmtId="0" fontId="0" fillId="0" borderId="0" xfId="0"/>
    <xf numFmtId="0" fontId="1" fillId="0" borderId="0" xfId="20" applyNumberFormat="1" applyFont="1" applyFill="1" applyBorder="1" applyAlignment="1">
      <alignment horizontal="left"/>
      <protection/>
    </xf>
    <xf numFmtId="0" fontId="4" fillId="0" borderId="0" xfId="20" applyNumberFormat="1" applyFont="1" applyFill="1" applyBorder="1" applyAlignment="1">
      <alignment horizontal="left"/>
      <protection/>
    </xf>
    <xf numFmtId="0" fontId="1" fillId="0" borderId="0" xfId="20" applyFont="1" applyFill="1" applyBorder="1">
      <alignment/>
      <protection/>
    </xf>
    <xf numFmtId="0" fontId="5" fillId="0" borderId="0" xfId="0" applyFont="1"/>
    <xf numFmtId="0" fontId="6" fillId="0" borderId="0" xfId="0" applyFont="1"/>
    <xf numFmtId="0" fontId="1" fillId="0" borderId="0" xfId="21" applyFont="1" applyFill="1" applyBorder="1">
      <alignment/>
      <protection/>
    </xf>
    <xf numFmtId="0" fontId="4" fillId="2" borderId="1" xfId="21" applyNumberFormat="1" applyFont="1" applyFill="1" applyBorder="1" applyAlignment="1">
      <alignment horizontal="center" vertical="center"/>
      <protection/>
    </xf>
    <xf numFmtId="0" fontId="4" fillId="3" borderId="1" xfId="0" applyNumberFormat="1" applyFont="1" applyFill="1" applyBorder="1" applyAlignment="1">
      <alignment horizontal="left"/>
    </xf>
    <xf numFmtId="3" fontId="1" fillId="2" borderId="1" xfId="0" applyNumberFormat="1" applyFont="1" applyFill="1" applyBorder="1" applyAlignment="1">
      <alignment/>
    </xf>
    <xf numFmtId="0" fontId="4" fillId="3" borderId="2" xfId="0" applyNumberFormat="1" applyFont="1" applyFill="1" applyBorder="1" applyAlignment="1">
      <alignment horizontal="left"/>
    </xf>
    <xf numFmtId="3" fontId="1" fillId="2" borderId="2" xfId="0" applyNumberFormat="1" applyFont="1" applyFill="1" applyBorder="1" applyAlignment="1">
      <alignment/>
    </xf>
    <xf numFmtId="0" fontId="1" fillId="0" borderId="0" xfId="0" applyFont="1" applyAlignment="1">
      <alignment/>
    </xf>
    <xf numFmtId="0" fontId="7" fillId="0" borderId="0" xfId="22" applyFont="1" applyFill="1" applyBorder="1" applyAlignment="1">
      <alignment horizontal="left"/>
      <protection/>
    </xf>
    <xf numFmtId="9" fontId="1" fillId="2" borderId="1" xfId="15" applyNumberFormat="1" applyFont="1" applyFill="1" applyBorder="1" applyAlignment="1">
      <alignment/>
    </xf>
    <xf numFmtId="9" fontId="1" fillId="2" borderId="2" xfId="15" applyNumberFormat="1" applyFont="1" applyFill="1" applyBorder="1" applyAlignment="1">
      <alignment/>
    </xf>
    <xf numFmtId="0" fontId="5" fillId="0" borderId="0" xfId="0" applyFont="1" applyAlignment="1">
      <alignment horizontal="left"/>
    </xf>
    <xf numFmtId="0" fontId="4" fillId="4" borderId="3" xfId="20" applyNumberFormat="1" applyFont="1" applyFill="1" applyBorder="1" applyAlignment="1">
      <alignment horizontal="center"/>
      <protection/>
    </xf>
    <xf numFmtId="0" fontId="4" fillId="4" borderId="4" xfId="20" applyNumberFormat="1" applyFont="1" applyFill="1" applyBorder="1" applyAlignment="1">
      <alignment horizontal="left"/>
      <protection/>
    </xf>
    <xf numFmtId="165" fontId="4" fillId="4" borderId="4" xfId="20" applyNumberFormat="1" applyFont="1" applyFill="1" applyBorder="1" applyAlignment="1">
      <alignment horizontal="center"/>
      <protection/>
    </xf>
    <xf numFmtId="2" fontId="5" fillId="0" borderId="0" xfId="0" applyNumberFormat="1" applyFont="1"/>
    <xf numFmtId="0" fontId="4" fillId="0" borderId="4" xfId="20" applyNumberFormat="1" applyFont="1" applyFill="1" applyBorder="1" applyAlignment="1">
      <alignment horizontal="center"/>
      <protection/>
    </xf>
    <xf numFmtId="165" fontId="4" fillId="0" borderId="4" xfId="20" applyNumberFormat="1" applyFont="1" applyFill="1" applyBorder="1" applyAlignment="1">
      <alignment horizontal="center"/>
      <protection/>
    </xf>
    <xf numFmtId="0" fontId="1" fillId="5" borderId="0" xfId="20" applyNumberFormat="1" applyFont="1" applyFill="1" applyBorder="1" applyAlignment="1">
      <alignment horizontal="left"/>
      <protection/>
    </xf>
    <xf numFmtId="165" fontId="1" fillId="0" borderId="0" xfId="20" applyNumberFormat="1" applyFont="1" applyFill="1" applyBorder="1" applyAlignment="1">
      <alignment/>
      <protection/>
    </xf>
    <xf numFmtId="0" fontId="1" fillId="0" borderId="0" xfId="0" applyNumberFormat="1" applyFont="1" applyFill="1" applyBorder="1" applyAlignment="1">
      <alignment horizontal="left"/>
    </xf>
    <xf numFmtId="164" fontId="1" fillId="0" borderId="0" xfId="20" applyNumberFormat="1" applyFont="1" applyFill="1" applyBorder="1" applyAlignment="1">
      <alignment/>
      <protection/>
    </xf>
    <xf numFmtId="0" fontId="5" fillId="0" borderId="0" xfId="0" applyFont="1" applyBorder="1"/>
    <xf numFmtId="4" fontId="1" fillId="0" borderId="0" xfId="20" applyNumberFormat="1" applyFont="1" applyFill="1" applyBorder="1" applyAlignment="1">
      <alignment/>
      <protection/>
    </xf>
    <xf numFmtId="3" fontId="1" fillId="0" borderId="0" xfId="20" applyNumberFormat="1" applyFont="1" applyFill="1" applyBorder="1">
      <alignment/>
      <protection/>
    </xf>
    <xf numFmtId="2" fontId="1" fillId="0" borderId="0" xfId="20" applyNumberFormat="1" applyFont="1" applyFill="1" applyBorder="1">
      <alignment/>
      <protection/>
    </xf>
    <xf numFmtId="0" fontId="7" fillId="0" borderId="0" xfId="0" applyFont="1" applyFill="1" applyBorder="1" applyAlignment="1">
      <alignment horizontal="left"/>
    </xf>
    <xf numFmtId="3" fontId="4" fillId="4" borderId="4" xfId="20" applyNumberFormat="1" applyFont="1" applyFill="1" applyBorder="1" applyAlignment="1">
      <alignment horizontal="center"/>
      <protection/>
    </xf>
    <xf numFmtId="1" fontId="1" fillId="0" borderId="0" xfId="20" applyNumberFormat="1" applyFont="1" applyFill="1" applyBorder="1" applyAlignment="1">
      <alignment/>
      <protection/>
    </xf>
    <xf numFmtId="9" fontId="1" fillId="0" borderId="0" xfId="15" applyNumberFormat="1" applyFont="1" applyFill="1" applyBorder="1" applyAlignment="1">
      <alignment/>
    </xf>
    <xf numFmtId="1" fontId="1" fillId="0" borderId="0" xfId="20" applyNumberFormat="1" applyFont="1" applyFill="1" applyBorder="1" applyAlignment="1">
      <alignment horizontal="right"/>
      <protection/>
    </xf>
    <xf numFmtId="0" fontId="1" fillId="0" borderId="0" xfId="0" applyNumberFormat="1" applyFont="1" applyFill="1" applyBorder="1" applyAlignment="1" quotePrefix="1">
      <alignment horizontal="left"/>
    </xf>
    <xf numFmtId="9" fontId="1" fillId="0" borderId="0" xfId="15" applyFont="1" applyFill="1" applyBorder="1"/>
    <xf numFmtId="9" fontId="5" fillId="0" borderId="0" xfId="15" applyFont="1"/>
    <xf numFmtId="3" fontId="1" fillId="2" borderId="1" xfId="15" applyNumberFormat="1" applyFont="1" applyFill="1" applyBorder="1" applyAlignment="1">
      <alignment/>
    </xf>
    <xf numFmtId="166" fontId="5" fillId="0" borderId="0" xfId="15" applyNumberFormat="1" applyFont="1"/>
    <xf numFmtId="1" fontId="5" fillId="0" borderId="0" xfId="15" applyNumberFormat="1" applyFont="1"/>
    <xf numFmtId="3" fontId="1" fillId="2" borderId="2" xfId="15" applyNumberFormat="1" applyFont="1" applyFill="1" applyBorder="1" applyAlignment="1">
      <alignment/>
    </xf>
    <xf numFmtId="0" fontId="1" fillId="0" borderId="0" xfId="0" applyFont="1" applyAlignment="1">
      <alignment horizontal="left"/>
    </xf>
    <xf numFmtId="0" fontId="1" fillId="0" borderId="0" xfId="22" applyFont="1" applyFill="1" applyBorder="1" applyAlignment="1">
      <alignment horizontal="left"/>
      <protection/>
    </xf>
    <xf numFmtId="0" fontId="8" fillId="0" borderId="0" xfId="0" applyFont="1"/>
    <xf numFmtId="9" fontId="1" fillId="2" borderId="2" xfId="15" applyNumberFormat="1" applyFont="1" applyFill="1" applyBorder="1" applyAlignment="1">
      <alignment horizontal="right"/>
    </xf>
    <xf numFmtId="164" fontId="8" fillId="0" borderId="0" xfId="20" applyNumberFormat="1" applyFont="1" applyFill="1" applyBorder="1" applyAlignment="1">
      <alignment/>
      <protection/>
    </xf>
    <xf numFmtId="165" fontId="5" fillId="0" borderId="0" xfId="0" applyNumberFormat="1" applyFont="1"/>
    <xf numFmtId="166" fontId="4" fillId="4" borderId="4" xfId="15" applyNumberFormat="1"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Normal 2" xfId="20"/>
    <cellStyle name="Normal 2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involved in trafficking in human beings by legal status(¹)</a:t>
            </a:r>
            <a:r>
              <a:rPr lang="en-US" cap="none" sz="1600" b="0" u="none" baseline="0">
                <a:solidFill>
                  <a:srgbClr val="000000"/>
                </a:solidFill>
                <a:latin typeface="Arial"/>
                <a:ea typeface="Arial"/>
                <a:cs typeface="Arial"/>
              </a:rPr>
              <a:t>
(number of persons, 2008-2022)</a:t>
            </a:r>
          </a:p>
        </c:rich>
      </c:tx>
      <c:layout>
        <c:manualLayout>
          <c:xMode val="edge"/>
          <c:yMode val="edge"/>
          <c:x val="0.00525"/>
          <c:y val="0.0085"/>
        </c:manualLayout>
      </c:layout>
      <c:overlay val="0"/>
      <c:spPr>
        <a:noFill/>
        <a:ln>
          <a:noFill/>
        </a:ln>
      </c:spPr>
    </c:title>
    <c:plotArea>
      <c:layout>
        <c:manualLayout>
          <c:xMode val="edge"/>
          <c:yMode val="edge"/>
          <c:x val="0.01475"/>
          <c:y val="0.12725"/>
          <c:w val="0.97075"/>
          <c:h val="0.68425"/>
        </c:manualLayout>
      </c:layout>
      <c:lineChart>
        <c:grouping val="standard"/>
        <c:varyColors val="0"/>
        <c:ser>
          <c:idx val="1"/>
          <c:order val="0"/>
          <c:tx>
            <c:strRef>
              <c:f>'Figure 1'!$A$6</c:f>
              <c:strCache>
                <c:ptCount val="1"/>
                <c:pt idx="0">
                  <c:v>Registered victims (¹)</c:v>
                </c:pt>
              </c:strCache>
            </c:strRef>
          </c:tx>
          <c:spPr>
            <a:ln w="28575" cap="rnd" cmpd="sng">
              <a:solidFill>
                <a:srgbClr val="B656BD">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a:solidFill>
                  <a:srgbClr val="B656BD"/>
                </a:solidFill>
                <a:prstDash val="solid"/>
              </a:ln>
            </c:spPr>
          </c:marker>
          <c:dLbls>
            <c:numFmt formatCode="General" sourceLinked="1"/>
            <c:showLegendKey val="0"/>
            <c:showVal val="0"/>
            <c:showBubbleSize val="0"/>
            <c:showCatName val="0"/>
            <c:showSerName val="0"/>
            <c:showLeaderLines val="1"/>
            <c:showPercent val="0"/>
          </c:dLbls>
          <c:cat>
            <c:numRef>
              <c:f>'Figure 1'!$B$5:$P$5</c:f>
              <c:numCache/>
            </c:numRef>
          </c:cat>
          <c:val>
            <c:numRef>
              <c:f>'Figure 1'!$B$6:$P$6</c:f>
              <c:numCache/>
            </c:numRef>
          </c:val>
          <c:smooth val="0"/>
        </c:ser>
        <c:ser>
          <c:idx val="0"/>
          <c:order val="1"/>
          <c:tx>
            <c:strRef>
              <c:f>'Figure 1'!$A$7</c:f>
              <c:strCache>
                <c:ptCount val="1"/>
                <c:pt idx="0">
                  <c:v>Suspected traffickers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1'!$B$5:$P$5</c:f>
              <c:numCache/>
            </c:numRef>
          </c:cat>
          <c:val>
            <c:numRef>
              <c:f>'Figure 1'!$B$7:$P$7</c:f>
              <c:numCache/>
            </c:numRef>
          </c:val>
          <c:smooth val="0"/>
        </c:ser>
        <c:ser>
          <c:idx val="2"/>
          <c:order val="2"/>
          <c:tx>
            <c:strRef>
              <c:f>'Figure 1'!$A$8</c:f>
              <c:strCache>
                <c:ptCount val="1"/>
                <c:pt idx="0">
                  <c:v>Convicted traffickers (¹)</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1'!$B$5:$P$5</c:f>
              <c:numCache/>
            </c:numRef>
          </c:cat>
          <c:val>
            <c:numRef>
              <c:f>'Figure 1'!$B$8:$P$8</c:f>
              <c:numCache/>
            </c:numRef>
          </c:val>
          <c:smooth val="0"/>
        </c:ser>
        <c:marker val="1"/>
        <c:axId val="54923015"/>
        <c:axId val="24545088"/>
      </c:lineChart>
      <c:catAx>
        <c:axId val="5492301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4545088"/>
        <c:crosses val="autoZero"/>
        <c:auto val="1"/>
        <c:lblOffset val="100"/>
        <c:noMultiLvlLbl val="0"/>
      </c:catAx>
      <c:valAx>
        <c:axId val="24545088"/>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54923015"/>
        <c:crosses val="autoZero"/>
        <c:crossBetween val="between"/>
        <c:dispUnits/>
      </c:valAx>
      <c:spPr>
        <a:noFill/>
        <a:ln>
          <a:noFill/>
        </a:ln>
      </c:spPr>
    </c:plotArea>
    <c:legend>
      <c:legendPos val="b"/>
      <c:layout>
        <c:manualLayout>
          <c:xMode val="edge"/>
          <c:yMode val="edge"/>
          <c:x val="0.127"/>
          <c:y val="0.83525"/>
          <c:w val="0.74575"/>
          <c:h val="0.041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Prevalence of females involved in trafficking of human beings</a:t>
            </a:r>
            <a:r>
              <a:rPr lang="en-US" cap="none" sz="1600" b="0" u="none" baseline="0">
                <a:solidFill>
                  <a:srgbClr val="000000"/>
                </a:solidFill>
                <a:latin typeface="Arial"/>
                <a:ea typeface="Arial"/>
                <a:cs typeface="Arial"/>
              </a:rPr>
              <a:t>
(% by leagl status, 2015-2022)</a:t>
            </a:r>
          </a:p>
        </c:rich>
      </c:tx>
      <c:layout>
        <c:manualLayout>
          <c:xMode val="edge"/>
          <c:yMode val="edge"/>
          <c:x val="0.00525"/>
          <c:y val="0.0085"/>
        </c:manualLayout>
      </c:layout>
      <c:overlay val="0"/>
      <c:spPr>
        <a:noFill/>
        <a:ln>
          <a:noFill/>
        </a:ln>
      </c:spPr>
    </c:title>
    <c:plotArea>
      <c:layout>
        <c:manualLayout>
          <c:xMode val="edge"/>
          <c:yMode val="edge"/>
          <c:x val="0.01475"/>
          <c:y val="0.12425"/>
          <c:w val="0.97075"/>
          <c:h val="0.6255"/>
        </c:manualLayout>
      </c:layout>
      <c:barChart>
        <c:barDir val="col"/>
        <c:grouping val="clustered"/>
        <c:varyColors val="0"/>
        <c:ser>
          <c:idx val="0"/>
          <c:order val="0"/>
          <c:tx>
            <c:strRef>
              <c:f>'Figure 2'!$A$6</c:f>
              <c:strCache>
                <c:ptCount val="1"/>
                <c:pt idx="0">
                  <c:v>% females among registered victims (¹)</c:v>
                </c:pt>
              </c:strCache>
            </c:strRef>
          </c:tx>
          <c:spPr>
            <a:solidFill>
              <a:srgbClr val="B656BD">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2'!$I$5:$P$5</c:f>
              <c:numCache/>
            </c:numRef>
          </c:cat>
          <c:val>
            <c:numRef>
              <c:f>'Figure 2'!$I$6:$P$6</c:f>
              <c:numCache/>
            </c:numRef>
          </c:val>
        </c:ser>
        <c:ser>
          <c:idx val="1"/>
          <c:order val="1"/>
          <c:tx>
            <c:strRef>
              <c:f>'Figure 2'!$A$7</c:f>
              <c:strCache>
                <c:ptCount val="1"/>
                <c:pt idx="0">
                  <c:v>% females among suspected traffickers (¹)</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2'!$I$5:$P$5</c:f>
              <c:numCache/>
            </c:numRef>
          </c:cat>
          <c:val>
            <c:numRef>
              <c:f>'Figure 2'!$I$7:$P$7</c:f>
              <c:numCache/>
            </c:numRef>
          </c:val>
        </c:ser>
        <c:ser>
          <c:idx val="2"/>
          <c:order val="2"/>
          <c:tx>
            <c:strRef>
              <c:f>'Figure 2'!$A$8</c:f>
              <c:strCache>
                <c:ptCount val="1"/>
                <c:pt idx="0">
                  <c:v>% females among convicted traffickers (¹)</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2'!$I$5:$P$5</c:f>
              <c:numCache/>
            </c:numRef>
          </c:cat>
          <c:val>
            <c:numRef>
              <c:f>'Figure 2'!$I$8:$P$8</c:f>
              <c:numCache/>
            </c:numRef>
          </c:val>
        </c:ser>
        <c:overlap val="-27"/>
        <c:gapWidth val="75"/>
        <c:axId val="19579201"/>
        <c:axId val="41995082"/>
      </c:barChart>
      <c:catAx>
        <c:axId val="1957920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1995082"/>
        <c:crosses val="autoZero"/>
        <c:auto val="1"/>
        <c:lblOffset val="100"/>
        <c:noMultiLvlLbl val="0"/>
      </c:catAx>
      <c:valAx>
        <c:axId val="41995082"/>
        <c:scaling>
          <c:orientation val="minMax"/>
          <c:max val="0.8"/>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19579201"/>
        <c:crosses val="autoZero"/>
        <c:crossBetween val="between"/>
        <c:dispUnits/>
      </c:valAx>
      <c:spPr>
        <a:noFill/>
        <a:ln>
          <a:noFill/>
        </a:ln>
      </c:spPr>
    </c:plotArea>
    <c:legend>
      <c:legendPos val="b"/>
      <c:layout>
        <c:manualLayout>
          <c:xMode val="edge"/>
          <c:yMode val="edge"/>
          <c:x val="0.047"/>
          <c:y val="0.76225"/>
          <c:w val="0.921"/>
          <c:h val="0.09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Registered victims of trafficking in human beings</a:t>
            </a:r>
            <a:r>
              <a:rPr lang="en-US" cap="none" sz="1600" b="0" u="none" baseline="0">
                <a:solidFill>
                  <a:srgbClr val="000000"/>
                </a:solidFill>
                <a:latin typeface="Arial"/>
                <a:ea typeface="Arial"/>
                <a:cs typeface="Arial"/>
              </a:rPr>
              <a:t>
(number of persons per one million inhabitants, 2021, 2022)</a:t>
            </a:r>
          </a:p>
        </c:rich>
      </c:tx>
      <c:layout>
        <c:manualLayout>
          <c:xMode val="edge"/>
          <c:yMode val="edge"/>
          <c:x val="0.00525"/>
          <c:y val="0.00875"/>
        </c:manualLayout>
      </c:layout>
      <c:overlay val="0"/>
      <c:spPr>
        <a:noFill/>
        <a:ln>
          <a:noFill/>
        </a:ln>
      </c:spPr>
    </c:title>
    <c:plotArea>
      <c:layout>
        <c:manualLayout>
          <c:xMode val="edge"/>
          <c:yMode val="edge"/>
          <c:x val="0.01475"/>
          <c:y val="0.1285"/>
          <c:w val="0.97075"/>
          <c:h val="0.65575"/>
        </c:manualLayout>
      </c:layout>
      <c:barChart>
        <c:barDir val="col"/>
        <c:grouping val="clustered"/>
        <c:varyColors val="0"/>
        <c:ser>
          <c:idx val="1"/>
          <c:order val="0"/>
          <c:tx>
            <c:strRef>
              <c:f>'Figure 3'!$C$5</c:f>
              <c:strCache>
                <c:ptCount val="1"/>
                <c:pt idx="0">
                  <c:v>2022</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3'!$B$6:$B$34</c:f>
              <c:strCache/>
            </c:strRef>
          </c:cat>
          <c:val>
            <c:numRef>
              <c:f>'Figure 3'!$C$6:$C$34</c:f>
              <c:numCache/>
            </c:numRef>
          </c:val>
        </c:ser>
        <c:overlap val="-27"/>
        <c:gapWidth val="219"/>
        <c:axId val="42411419"/>
        <c:axId val="46158452"/>
      </c:barChart>
      <c:scatterChart>
        <c:scatterStyle val="lineMarker"/>
        <c:varyColors val="0"/>
        <c:ser>
          <c:idx val="0"/>
          <c:order val="1"/>
          <c:tx>
            <c:strRef>
              <c:f>'Figure 3'!$D$5</c:f>
              <c:strCache>
                <c:ptCount val="1"/>
                <c:pt idx="0">
                  <c:v>2021</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xVal>
            <c:strRef>
              <c:f>'Figure 3'!$B$6:$B$34</c:f>
              <c:strCache/>
            </c:strRef>
          </c:xVal>
          <c:yVal>
            <c:numRef>
              <c:f>'Figure 3'!$D$6:$D$34</c:f>
              <c:numCache/>
            </c:numRef>
          </c:yVal>
          <c:smooth val="0"/>
        </c:ser>
        <c:axId val="42411419"/>
        <c:axId val="46158452"/>
      </c:scatterChart>
      <c:catAx>
        <c:axId val="4241141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6158452"/>
        <c:crosses val="autoZero"/>
        <c:auto val="1"/>
        <c:lblOffset val="100"/>
        <c:noMultiLvlLbl val="0"/>
      </c:catAx>
      <c:valAx>
        <c:axId val="46158452"/>
        <c:scaling>
          <c:orientation val="minMax"/>
          <c:max val="120"/>
        </c:scaling>
        <c:axPos val="l"/>
        <c:majorGridlines>
          <c:spPr>
            <a:ln w="3175" cap="flat" cmpd="sng">
              <a:solidFill>
                <a:srgbClr val="C0C0C0"/>
              </a:solidFill>
              <a:prstDash val="sysDash"/>
              <a:round/>
            </a:ln>
          </c:spPr>
        </c:majorGridlines>
        <c:delete val="0"/>
        <c:numFmt formatCode="0" sourceLinked="0"/>
        <c:majorTickMark val="out"/>
        <c:minorTickMark val="none"/>
        <c:tickLblPos val="nextTo"/>
        <c:spPr>
          <a:noFill/>
          <a:ln>
            <a:noFill/>
          </a:ln>
        </c:spPr>
        <c:crossAx val="42411419"/>
        <c:crosses val="autoZero"/>
        <c:crossBetween val="between"/>
        <c:dispUnits/>
        <c:majorUnit val="10"/>
      </c:valAx>
      <c:spPr>
        <a:noFill/>
        <a:ln>
          <a:noFill/>
        </a:ln>
      </c:spPr>
    </c:plotArea>
    <c:legend>
      <c:legendPos val="b"/>
      <c:layout>
        <c:manualLayout>
          <c:xMode val="edge"/>
          <c:yMode val="edge"/>
          <c:x val="0.45275"/>
          <c:y val="0.81875"/>
          <c:w val="0.124"/>
          <c:h val="0.04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Registered victims of trafficking in human beings by citizenship</a:t>
            </a:r>
            <a:r>
              <a:rPr lang="en-US" cap="none" sz="1600" b="0" u="none" baseline="0">
                <a:solidFill>
                  <a:srgbClr val="000000"/>
                </a:solidFill>
                <a:latin typeface="Arial"/>
                <a:ea typeface="Arial"/>
                <a:cs typeface="Arial"/>
              </a:rPr>
              <a:t>
(%, 2022)</a:t>
            </a:r>
          </a:p>
        </c:rich>
      </c:tx>
      <c:layout>
        <c:manualLayout>
          <c:xMode val="edge"/>
          <c:yMode val="edge"/>
          <c:x val="0.00525"/>
          <c:y val="0.0085"/>
        </c:manualLayout>
      </c:layout>
      <c:overlay val="0"/>
      <c:spPr>
        <a:noFill/>
        <a:ln>
          <a:noFill/>
        </a:ln>
      </c:spPr>
    </c:title>
    <c:plotArea>
      <c:layout>
        <c:manualLayout>
          <c:xMode val="edge"/>
          <c:yMode val="edge"/>
          <c:x val="0.01475"/>
          <c:y val="0.127"/>
          <c:w val="0.97075"/>
          <c:h val="0.685"/>
        </c:manualLayout>
      </c:layout>
      <c:barChart>
        <c:barDir val="col"/>
        <c:grouping val="percentStacked"/>
        <c:varyColors val="0"/>
        <c:ser>
          <c:idx val="0"/>
          <c:order val="0"/>
          <c:tx>
            <c:strRef>
              <c:f>'Figure 4'!$B$5</c:f>
              <c:strCache>
                <c:ptCount val="1"/>
                <c:pt idx="0">
                  <c:v>Reporting country</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4'!$A$6:$A$33</c:f>
              <c:strCache/>
            </c:strRef>
          </c:cat>
          <c:val>
            <c:numRef>
              <c:f>'Figure 4'!$B$6:$B$33</c:f>
              <c:numCache/>
            </c:numRef>
          </c:val>
        </c:ser>
        <c:ser>
          <c:idx val="1"/>
          <c:order val="1"/>
          <c:tx>
            <c:strRef>
              <c:f>'Figure 4'!$C$5</c:f>
              <c:strCache>
                <c:ptCount val="1"/>
                <c:pt idx="0">
                  <c:v>Other EU countries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4'!$A$6:$A$33</c:f>
              <c:strCache/>
            </c:strRef>
          </c:cat>
          <c:val>
            <c:numRef>
              <c:f>'Figure 4'!$C$6:$C$33</c:f>
              <c:numCache/>
            </c:numRef>
          </c:val>
        </c:ser>
        <c:ser>
          <c:idx val="2"/>
          <c:order val="2"/>
          <c:tx>
            <c:strRef>
              <c:f>'Figure 4'!$D$5</c:f>
              <c:strCache>
                <c:ptCount val="1"/>
                <c:pt idx="0">
                  <c:v>Non-EU countries</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4'!$A$6:$A$33</c:f>
              <c:strCache/>
            </c:strRef>
          </c:cat>
          <c:val>
            <c:numRef>
              <c:f>'Figure 4'!$D$6:$D$33</c:f>
              <c:numCache/>
            </c:numRef>
          </c:val>
        </c:ser>
        <c:overlap val="100"/>
        <c:gapWidth val="75"/>
        <c:axId val="12772885"/>
        <c:axId val="47847102"/>
      </c:barChart>
      <c:catAx>
        <c:axId val="1277288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7847102"/>
        <c:crosses val="autoZero"/>
        <c:auto val="1"/>
        <c:lblOffset val="100"/>
        <c:noMultiLvlLbl val="0"/>
      </c:catAx>
      <c:valAx>
        <c:axId val="47847102"/>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12772885"/>
        <c:crosses val="autoZero"/>
        <c:crossBetween val="between"/>
        <c:dispUnits/>
      </c:valAx>
      <c:spPr>
        <a:noFill/>
        <a:ln>
          <a:noFill/>
        </a:ln>
      </c:spPr>
    </c:plotArea>
    <c:legend>
      <c:legendPos val="b"/>
      <c:layout>
        <c:manualLayout>
          <c:xMode val="edge"/>
          <c:yMode val="edge"/>
          <c:x val="0.21925"/>
          <c:y val="0.83575"/>
          <c:w val="0.5615"/>
          <c:h val="0.041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Forms of exploitation for registered victims of trafficking in human beings(¹)</a:t>
            </a:r>
            <a:r>
              <a:rPr lang="en-US" cap="none" sz="1600" b="0" u="none" baseline="0">
                <a:solidFill>
                  <a:srgbClr val="000000"/>
                </a:solidFill>
                <a:latin typeface="Arial"/>
                <a:ea typeface="Arial"/>
                <a:cs typeface="Arial"/>
              </a:rPr>
              <a:t>
(%, 2008-2022)</a:t>
            </a:r>
          </a:p>
        </c:rich>
      </c:tx>
      <c:layout>
        <c:manualLayout>
          <c:xMode val="edge"/>
          <c:yMode val="edge"/>
          <c:x val="0.00525"/>
          <c:y val="0.00825"/>
        </c:manualLayout>
      </c:layout>
      <c:overlay val="0"/>
      <c:spPr>
        <a:noFill/>
        <a:ln>
          <a:noFill/>
        </a:ln>
      </c:spPr>
    </c:title>
    <c:plotArea>
      <c:layout>
        <c:manualLayout>
          <c:xMode val="edge"/>
          <c:yMode val="edge"/>
          <c:x val="0.01475"/>
          <c:y val="0.16225"/>
          <c:w val="0.97075"/>
          <c:h val="0.60325"/>
        </c:manualLayout>
      </c:layout>
      <c:barChart>
        <c:barDir val="col"/>
        <c:grouping val="percentStacked"/>
        <c:varyColors val="0"/>
        <c:ser>
          <c:idx val="0"/>
          <c:order val="0"/>
          <c:tx>
            <c:strRef>
              <c:f>'Figure 5'!$A$6</c:f>
              <c:strCache>
                <c:ptCount val="1"/>
                <c:pt idx="0">
                  <c:v>Sexual exploitation</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5'!$B$5:$P$5</c:f>
              <c:numCache/>
            </c:numRef>
          </c:cat>
          <c:val>
            <c:numRef>
              <c:f>'Figure 5'!$B$6:$P$6</c:f>
              <c:numCache/>
            </c:numRef>
          </c:val>
        </c:ser>
        <c:ser>
          <c:idx val="1"/>
          <c:order val="1"/>
          <c:tx>
            <c:strRef>
              <c:f>'Figure 5'!$A$7</c:f>
              <c:strCache>
                <c:ptCount val="1"/>
                <c:pt idx="0">
                  <c:v>Forced labour or services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5'!$B$5:$P$5</c:f>
              <c:numCache/>
            </c:numRef>
          </c:cat>
          <c:val>
            <c:numRef>
              <c:f>'Figure 5'!$B$7:$P$7</c:f>
              <c:numCache/>
            </c:numRef>
          </c:val>
        </c:ser>
        <c:ser>
          <c:idx val="2"/>
          <c:order val="2"/>
          <c:tx>
            <c:strRef>
              <c:f>'Figure 5'!$A$8</c:f>
              <c:strCache>
                <c:ptCount val="1"/>
                <c:pt idx="0">
                  <c:v>Organ removal and other purposes(²)</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5'!$B$5:$P$5</c:f>
              <c:numCache/>
            </c:numRef>
          </c:cat>
          <c:val>
            <c:numRef>
              <c:f>'Figure 5'!$B$8:$P$8</c:f>
              <c:numCache/>
            </c:numRef>
          </c:val>
        </c:ser>
        <c:overlap val="100"/>
        <c:gapWidth val="75"/>
        <c:axId val="27970735"/>
        <c:axId val="50410024"/>
      </c:barChart>
      <c:catAx>
        <c:axId val="2797073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0410024"/>
        <c:crosses val="autoZero"/>
        <c:auto val="1"/>
        <c:lblOffset val="100"/>
        <c:noMultiLvlLbl val="0"/>
      </c:catAx>
      <c:valAx>
        <c:axId val="50410024"/>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7970735"/>
        <c:crosses val="autoZero"/>
        <c:crossBetween val="between"/>
        <c:dispUnits/>
      </c:valAx>
      <c:spPr>
        <a:noFill/>
        <a:ln>
          <a:noFill/>
        </a:ln>
      </c:spPr>
    </c:plotArea>
    <c:legend>
      <c:legendPos val="b"/>
      <c:layout>
        <c:manualLayout>
          <c:xMode val="edge"/>
          <c:yMode val="edge"/>
          <c:x val="0.0965"/>
          <c:y val="0.788"/>
          <c:w val="0.73025"/>
          <c:h val="0.03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0.9175</cdr:y>
    </cdr:from>
    <cdr:to>
      <cdr:x>0</cdr:x>
      <cdr:y>0</cdr:y>
    </cdr:to>
    <cdr:sp macro="" textlink="">
      <cdr:nvSpPr>
        <cdr:cNvPr id="4" name="FootonotesShape"/>
        <cdr:cNvSpPr txBox="1"/>
      </cdr:nvSpPr>
      <cdr:spPr>
        <a:xfrm>
          <a:off x="0" y="635317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Totals for responding countries. No adjustments were made.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(crim_thb_sex)</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66675</xdr:rowOff>
    </xdr:from>
    <xdr:to>
      <xdr:col>14</xdr:col>
      <xdr:colOff>152400</xdr:colOff>
      <xdr:row>56</xdr:row>
      <xdr:rowOff>38100</xdr:rowOff>
    </xdr:to>
    <xdr:graphicFrame macro="">
      <xdr:nvGraphicFramePr>
        <xdr:cNvPr id="4" name="Chart 3"/>
        <xdr:cNvGraphicFramePr/>
      </xdr:nvGraphicFramePr>
      <xdr:xfrm>
        <a:off x="0" y="2047875"/>
        <a:ext cx="10525125" cy="7181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14</xdr:row>
      <xdr:rowOff>0</xdr:rowOff>
    </xdr:from>
    <xdr:to>
      <xdr:col>15</xdr:col>
      <xdr:colOff>257175</xdr:colOff>
      <xdr:row>50</xdr:row>
      <xdr:rowOff>66675</xdr:rowOff>
    </xdr:to>
    <xdr:graphicFrame macro="">
      <xdr:nvGraphicFramePr>
        <xdr:cNvPr id="2" name="Chart 1"/>
        <xdr:cNvGraphicFramePr/>
      </xdr:nvGraphicFramePr>
      <xdr:xfrm>
        <a:off x="666750" y="2286000"/>
        <a:ext cx="9525000" cy="6924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0.8905</cdr:y>
    </cdr:from>
    <cdr:to>
      <cdr:x>0</cdr:x>
      <cdr:y>0</cdr:y>
    </cdr:to>
    <cdr:sp macro="" textlink="">
      <cdr:nvSpPr>
        <cdr:cNvPr id="4" name="FootonotesShape"/>
        <cdr:cNvSpPr txBox="1"/>
      </cdr:nvSpPr>
      <cdr:spPr>
        <a:xfrm>
          <a:off x="0" y="555307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Calculated on responding countries and on known values. Victims of trafficking in human beings. Persons suspected of the crime of trafficking in human beings. Persons convicted of the crime of trafficking in human beings.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(crim_thb_sex)</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16</xdr:row>
      <xdr:rowOff>133350</xdr:rowOff>
    </xdr:from>
    <xdr:to>
      <xdr:col>7</xdr:col>
      <xdr:colOff>200025</xdr:colOff>
      <xdr:row>54</xdr:row>
      <xdr:rowOff>47625</xdr:rowOff>
    </xdr:to>
    <xdr:graphicFrame macro="">
      <xdr:nvGraphicFramePr>
        <xdr:cNvPr id="3" name="Chart 2"/>
        <xdr:cNvGraphicFramePr/>
      </xdr:nvGraphicFramePr>
      <xdr:xfrm>
        <a:off x="352425" y="2752725"/>
        <a:ext cx="9525000" cy="6238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0.95375</cdr:y>
    </cdr:from>
    <cdr:to>
      <cdr:x>0</cdr:x>
      <cdr:y>0</cdr:y>
    </cdr:to>
    <cdr:sp macro="" textlink="">
      <cdr:nvSpPr>
        <cdr:cNvPr id="3" name="FootonotesShape"/>
        <cdr:cNvSpPr txBox="1"/>
      </cdr:nvSpPr>
      <cdr:spPr>
        <a:xfrm>
          <a:off x="0" y="5562600"/>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(crim_txb_sex)</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19050</xdr:rowOff>
    </xdr:from>
    <xdr:to>
      <xdr:col>21</xdr:col>
      <xdr:colOff>76200</xdr:colOff>
      <xdr:row>39</xdr:row>
      <xdr:rowOff>28575</xdr:rowOff>
    </xdr:to>
    <xdr:graphicFrame macro="">
      <xdr:nvGraphicFramePr>
        <xdr:cNvPr id="4" name="Chart 3"/>
        <xdr:cNvGraphicFramePr/>
      </xdr:nvGraphicFramePr>
      <xdr:xfrm>
        <a:off x="3629025" y="504825"/>
        <a:ext cx="9525000" cy="583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0.91775</cdr:y>
    </cdr:from>
    <cdr:to>
      <cdr:x>0</cdr:x>
      <cdr:y>0</cdr:y>
    </cdr:to>
    <cdr:sp macro="" textlink="">
      <cdr:nvSpPr>
        <cdr:cNvPr id="4" name="FootonotesShape"/>
        <cdr:cNvSpPr txBox="1"/>
      </cdr:nvSpPr>
      <cdr:spPr>
        <a:xfrm>
          <a:off x="0" y="54197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Known values, data is missing for Sweden</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(crim_txb_vctz)</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0</xdr:row>
      <xdr:rowOff>104775</xdr:rowOff>
    </xdr:from>
    <xdr:to>
      <xdr:col>25</xdr:col>
      <xdr:colOff>85725</xdr:colOff>
      <xdr:row>36</xdr:row>
      <xdr:rowOff>133350</xdr:rowOff>
    </xdr:to>
    <xdr:graphicFrame macro="">
      <xdr:nvGraphicFramePr>
        <xdr:cNvPr id="2" name="Chart 1"/>
        <xdr:cNvGraphicFramePr/>
      </xdr:nvGraphicFramePr>
      <xdr:xfrm>
        <a:off x="7705725" y="104775"/>
        <a:ext cx="9525000" cy="5915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0</cdr:x>
      <cdr:y>0</cdr:y>
    </cdr:to>
    <cdr:sp macro="" textlink="">
      <cdr:nvSpPr>
        <cdr:cNvPr id="4" name="FootonotesShape"/>
        <cdr:cNvSpPr txBox="1"/>
      </cdr:nvSpPr>
      <cdr:spPr>
        <a:xfrm>
          <a:off x="0" y="621030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Calculated on responding countries and on known values. No adjustments were made. </a:t>
          </a:r>
        </a:p>
        <a:p>
          <a:pPr>
            <a:spcBef>
              <a:spcPts val="300"/>
            </a:spcBef>
          </a:pPr>
          <a:r>
            <a:rPr lang="en-IE" sz="1200">
              <a:latin typeface="Arial" panose="020B0604020202020204" pitchFamily="34" charset="0"/>
            </a:rPr>
            <a:t>More than one form of exploitation can be recorded for a victim.</a:t>
          </a:r>
        </a:p>
        <a:p>
          <a:r>
            <a:rPr lang="en-IE" sz="1200">
              <a:latin typeface="Arial" panose="020B0604020202020204" pitchFamily="34" charset="0"/>
            </a:rPr>
            <a:t>(²) Organ removal and other purposes including use for benefit fraud, criminal activities and forced begging.</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(crim_thb_vexp)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showGridLines="0" tabSelected="1" workbookViewId="0" topLeftCell="A1"/>
  </sheetViews>
  <sheetFormatPr defaultColWidth="8.8515625" defaultRowHeight="15"/>
  <cols>
    <col min="1" max="1" width="21.8515625" style="4" customWidth="1"/>
    <col min="2" max="2" width="10.00390625" style="4" bestFit="1" customWidth="1"/>
    <col min="3" max="3" width="10.8515625" style="4" customWidth="1"/>
    <col min="4" max="16384" width="8.8515625" style="4" customWidth="1"/>
  </cols>
  <sheetData>
    <row r="1" spans="1:10" ht="12.75">
      <c r="A1" s="2" t="s">
        <v>51</v>
      </c>
      <c r="B1" s="2"/>
      <c r="C1" s="3"/>
      <c r="D1" s="3"/>
      <c r="E1" s="3"/>
      <c r="F1" s="3"/>
      <c r="G1" s="3"/>
      <c r="H1" s="3"/>
      <c r="J1" s="5"/>
    </row>
    <row r="2" spans="1:8" ht="12.75">
      <c r="A2" s="1" t="s">
        <v>28</v>
      </c>
      <c r="B2" s="1"/>
      <c r="C2" s="3"/>
      <c r="D2" s="3"/>
      <c r="E2" s="3"/>
      <c r="F2" s="3"/>
      <c r="G2" s="3"/>
      <c r="H2" s="3"/>
    </row>
    <row r="3" spans="1:8" ht="12.75">
      <c r="A3" s="3"/>
      <c r="B3" s="3"/>
      <c r="C3" s="3"/>
      <c r="D3" s="3"/>
      <c r="E3" s="3"/>
      <c r="F3" s="3"/>
      <c r="G3" s="3"/>
      <c r="H3" s="3"/>
    </row>
    <row r="4" spans="1:16" ht="12.75">
      <c r="A4" s="6"/>
      <c r="B4" s="6"/>
      <c r="C4" s="6"/>
      <c r="D4" s="6"/>
      <c r="E4" s="6"/>
      <c r="F4" s="6"/>
      <c r="G4" s="6"/>
      <c r="H4" s="6"/>
      <c r="I4" s="6"/>
      <c r="J4" s="6"/>
      <c r="K4" s="6"/>
      <c r="L4" s="6"/>
      <c r="M4" s="6"/>
      <c r="N4" s="6"/>
      <c r="O4" s="6"/>
      <c r="P4" s="6"/>
    </row>
    <row r="5" spans="1:18" ht="12.75">
      <c r="A5" s="7"/>
      <c r="B5" s="7">
        <v>2008</v>
      </c>
      <c r="C5" s="7">
        <v>2009</v>
      </c>
      <c r="D5" s="7">
        <v>2010</v>
      </c>
      <c r="E5" s="7">
        <v>2011</v>
      </c>
      <c r="F5" s="7">
        <v>2012</v>
      </c>
      <c r="G5" s="7">
        <v>2013</v>
      </c>
      <c r="H5" s="7">
        <v>2014</v>
      </c>
      <c r="I5" s="7">
        <v>2015</v>
      </c>
      <c r="J5" s="7">
        <v>2016</v>
      </c>
      <c r="K5" s="7">
        <v>2017</v>
      </c>
      <c r="L5" s="7">
        <v>2018</v>
      </c>
      <c r="M5" s="7">
        <v>2019</v>
      </c>
      <c r="N5" s="7">
        <v>2020</v>
      </c>
      <c r="O5" s="7">
        <v>2021</v>
      </c>
      <c r="P5" s="7">
        <v>2022</v>
      </c>
      <c r="R5" s="45"/>
    </row>
    <row r="6" spans="1:17" ht="12.75">
      <c r="A6" s="8" t="s">
        <v>45</v>
      </c>
      <c r="B6" s="9">
        <v>6317</v>
      </c>
      <c r="C6" s="9">
        <v>7469</v>
      </c>
      <c r="D6" s="9">
        <v>9379</v>
      </c>
      <c r="E6" s="9">
        <v>7440</v>
      </c>
      <c r="F6" s="9">
        <v>8853</v>
      </c>
      <c r="G6" s="9">
        <v>6922</v>
      </c>
      <c r="H6" s="9">
        <v>6178</v>
      </c>
      <c r="I6" s="9">
        <v>6071</v>
      </c>
      <c r="J6" s="9">
        <v>7689</v>
      </c>
      <c r="K6" s="9">
        <v>7374</v>
      </c>
      <c r="L6" s="9">
        <v>6769</v>
      </c>
      <c r="M6" s="9">
        <v>7777</v>
      </c>
      <c r="N6" s="9">
        <v>6534</v>
      </c>
      <c r="O6" s="9">
        <v>7155</v>
      </c>
      <c r="P6" s="9">
        <v>10093</v>
      </c>
      <c r="Q6" s="40"/>
    </row>
    <row r="7" spans="1:17" ht="12.75">
      <c r="A7" s="10" t="s">
        <v>44</v>
      </c>
      <c r="B7" s="11">
        <v>4398</v>
      </c>
      <c r="C7" s="11">
        <v>4158</v>
      </c>
      <c r="D7" s="11">
        <v>4591</v>
      </c>
      <c r="E7" s="11">
        <v>4152</v>
      </c>
      <c r="F7" s="11">
        <v>4017</v>
      </c>
      <c r="G7" s="11">
        <v>2942</v>
      </c>
      <c r="H7" s="11">
        <v>2983</v>
      </c>
      <c r="I7" s="11">
        <v>3145</v>
      </c>
      <c r="J7" s="11">
        <v>3943</v>
      </c>
      <c r="K7" s="11">
        <v>5919</v>
      </c>
      <c r="L7" s="11">
        <v>5868</v>
      </c>
      <c r="M7" s="11">
        <v>7924</v>
      </c>
      <c r="N7" s="11">
        <v>7290</v>
      </c>
      <c r="O7" s="11">
        <v>9647</v>
      </c>
      <c r="P7" s="11">
        <v>8064</v>
      </c>
      <c r="Q7" s="40"/>
    </row>
    <row r="8" spans="1:17" ht="12.75">
      <c r="A8" s="10" t="s">
        <v>43</v>
      </c>
      <c r="B8" s="11">
        <v>1501</v>
      </c>
      <c r="C8" s="11">
        <v>1410</v>
      </c>
      <c r="D8" s="11">
        <v>1341</v>
      </c>
      <c r="E8" s="11">
        <v>1351</v>
      </c>
      <c r="F8" s="11">
        <v>1064</v>
      </c>
      <c r="G8" s="11">
        <v>1455</v>
      </c>
      <c r="H8" s="11">
        <v>1497</v>
      </c>
      <c r="I8" s="11">
        <v>1580</v>
      </c>
      <c r="J8" s="11">
        <v>1341</v>
      </c>
      <c r="K8" s="11">
        <v>1734</v>
      </c>
      <c r="L8" s="11">
        <v>693</v>
      </c>
      <c r="M8" s="11">
        <v>1724</v>
      </c>
      <c r="N8" s="11">
        <v>1295</v>
      </c>
      <c r="O8" s="11">
        <v>2517</v>
      </c>
      <c r="P8" s="11">
        <v>2097</v>
      </c>
      <c r="Q8" s="40"/>
    </row>
    <row r="9" ht="12.75"/>
    <row r="10" ht="14.45" customHeight="1">
      <c r="A10" s="12" t="s">
        <v>37</v>
      </c>
    </row>
    <row r="11" ht="12.75">
      <c r="A11" s="13" t="s">
        <v>55</v>
      </c>
    </row>
    <row r="12" ht="12.75"/>
    <row r="13" ht="12.75">
      <c r="A13" s="2" t="s">
        <v>68</v>
      </c>
    </row>
    <row r="14" ht="12.75">
      <c r="A14" s="1" t="s">
        <v>67</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showGridLines="0" workbookViewId="0" topLeftCell="A1"/>
  </sheetViews>
  <sheetFormatPr defaultColWidth="8.8515625" defaultRowHeight="15"/>
  <cols>
    <col min="1" max="1" width="92.00390625" style="4" customWidth="1"/>
    <col min="2" max="16384" width="8.8515625" style="4" customWidth="1"/>
  </cols>
  <sheetData>
    <row r="1" spans="1:8" ht="12.75">
      <c r="A1" s="2" t="s">
        <v>52</v>
      </c>
      <c r="B1" s="2"/>
      <c r="C1" s="3"/>
      <c r="D1" s="3"/>
      <c r="E1" s="3"/>
      <c r="F1" s="3"/>
      <c r="G1" s="3"/>
      <c r="H1" s="3"/>
    </row>
    <row r="2" spans="1:8" ht="12.75">
      <c r="A2" s="1" t="s">
        <v>33</v>
      </c>
      <c r="B2" s="1"/>
      <c r="C2" s="3"/>
      <c r="D2" s="3"/>
      <c r="E2" s="3"/>
      <c r="F2" s="3"/>
      <c r="G2" s="3"/>
      <c r="H2" s="3"/>
    </row>
    <row r="3" spans="1:8" ht="12.75">
      <c r="A3" s="3"/>
      <c r="B3" s="3"/>
      <c r="C3" s="3"/>
      <c r="D3" s="3"/>
      <c r="E3" s="3"/>
      <c r="F3" s="3"/>
      <c r="G3" s="3"/>
      <c r="H3" s="3"/>
    </row>
    <row r="4" spans="1:16" ht="12.75">
      <c r="A4" s="6"/>
      <c r="B4" s="6"/>
      <c r="C4" s="6"/>
      <c r="D4" s="6"/>
      <c r="E4" s="6"/>
      <c r="F4" s="6"/>
      <c r="G4" s="6"/>
      <c r="H4" s="6"/>
      <c r="I4" s="6"/>
      <c r="J4" s="6"/>
      <c r="K4" s="6"/>
      <c r="L4" s="6"/>
      <c r="M4" s="6"/>
      <c r="N4" s="6"/>
      <c r="O4" s="6"/>
      <c r="P4" s="6"/>
    </row>
    <row r="5" spans="1:18" ht="12.75">
      <c r="A5" s="7"/>
      <c r="B5" s="7">
        <v>2008</v>
      </c>
      <c r="C5" s="7">
        <v>2009</v>
      </c>
      <c r="D5" s="7">
        <v>2010</v>
      </c>
      <c r="E5" s="7">
        <v>2011</v>
      </c>
      <c r="F5" s="7">
        <v>2012</v>
      </c>
      <c r="G5" s="7">
        <v>2013</v>
      </c>
      <c r="H5" s="7">
        <v>2014</v>
      </c>
      <c r="I5" s="7">
        <v>2015</v>
      </c>
      <c r="J5" s="7">
        <v>2016</v>
      </c>
      <c r="K5" s="7">
        <v>2017</v>
      </c>
      <c r="L5" s="7">
        <v>2018</v>
      </c>
      <c r="M5" s="7">
        <v>2019</v>
      </c>
      <c r="N5" s="7">
        <v>2020</v>
      </c>
      <c r="O5" s="7">
        <v>2021</v>
      </c>
      <c r="P5" s="7">
        <v>2022</v>
      </c>
      <c r="R5" s="45"/>
    </row>
    <row r="6" spans="1:16" ht="12.75">
      <c r="A6" s="8" t="s">
        <v>46</v>
      </c>
      <c r="B6" s="14">
        <v>0.8178089215518715</v>
      </c>
      <c r="C6" s="14">
        <v>0.8004720017163699</v>
      </c>
      <c r="D6" s="14">
        <v>0.8338494890058842</v>
      </c>
      <c r="E6" s="14">
        <v>0.7942211792314462</v>
      </c>
      <c r="F6" s="14">
        <v>0.8001939864209505</v>
      </c>
      <c r="G6" s="14">
        <v>0.8068592057761733</v>
      </c>
      <c r="H6" s="14">
        <v>0.8287126964506445</v>
      </c>
      <c r="I6" s="14">
        <v>0.7784640724727198</v>
      </c>
      <c r="J6" s="14">
        <v>0.7772845553344558</v>
      </c>
      <c r="K6" s="14">
        <v>0.7709513435003631</v>
      </c>
      <c r="L6" s="14">
        <v>0.7476592478894858</v>
      </c>
      <c r="M6" s="14">
        <v>0.6484302556630017</v>
      </c>
      <c r="N6" s="14">
        <v>0.6750120365912373</v>
      </c>
      <c r="O6" s="14">
        <v>0.6845023980815348</v>
      </c>
      <c r="P6" s="14">
        <v>0.6280777984688599</v>
      </c>
    </row>
    <row r="7" spans="1:16" ht="12.75">
      <c r="A7" s="10" t="s">
        <v>41</v>
      </c>
      <c r="B7" s="15">
        <v>0.27836804079898003</v>
      </c>
      <c r="C7" s="15">
        <v>0.26515634971282703</v>
      </c>
      <c r="D7" s="15">
        <v>0.287243947858473</v>
      </c>
      <c r="E7" s="15">
        <v>0.26661454261141515</v>
      </c>
      <c r="F7" s="15">
        <v>0.25162337662337664</v>
      </c>
      <c r="G7" s="46" t="s">
        <v>30</v>
      </c>
      <c r="H7" s="46" t="s">
        <v>30</v>
      </c>
      <c r="I7" s="15">
        <v>0.2573763050385838</v>
      </c>
      <c r="J7" s="15">
        <v>0.3094703049759229</v>
      </c>
      <c r="K7" s="15">
        <v>0.26116488368144</v>
      </c>
      <c r="L7" s="15">
        <v>0.2654247137241497</v>
      </c>
      <c r="M7" s="15">
        <v>0.2782487662912818</v>
      </c>
      <c r="N7" s="15">
        <v>0.23975804234259004</v>
      </c>
      <c r="O7" s="15">
        <v>0.2084460162263366</v>
      </c>
      <c r="P7" s="15">
        <v>0.23188775510204082</v>
      </c>
    </row>
    <row r="8" spans="1:16" ht="12.75">
      <c r="A8" s="10" t="s">
        <v>42</v>
      </c>
      <c r="B8" s="15">
        <v>0.26139294926913154</v>
      </c>
      <c r="C8" s="15">
        <v>0.24561403508771928</v>
      </c>
      <c r="D8" s="15">
        <v>0.2987630827783064</v>
      </c>
      <c r="E8" s="15">
        <v>0.27073403241182076</v>
      </c>
      <c r="F8" s="15">
        <v>0.23872679045092837</v>
      </c>
      <c r="G8" s="46" t="s">
        <v>30</v>
      </c>
      <c r="H8" s="46" t="s">
        <v>30</v>
      </c>
      <c r="I8" s="15">
        <v>0.29659763313609466</v>
      </c>
      <c r="J8" s="15">
        <v>0.2721311475409836</v>
      </c>
      <c r="K8" s="15">
        <v>0.21586165772212285</v>
      </c>
      <c r="L8" s="15">
        <v>0.2596599690880989</v>
      </c>
      <c r="M8" s="15">
        <v>0.25101921956901574</v>
      </c>
      <c r="N8" s="15">
        <v>0.25879593432369036</v>
      </c>
      <c r="O8" s="15">
        <v>0.22553699284009546</v>
      </c>
      <c r="P8" s="15">
        <v>0.21566731141199227</v>
      </c>
    </row>
    <row r="9" ht="12.75"/>
    <row r="10" ht="12.75">
      <c r="A10" s="4" t="s">
        <v>58</v>
      </c>
    </row>
    <row r="11" ht="15" customHeight="1">
      <c r="A11" s="13" t="s">
        <v>47</v>
      </c>
    </row>
    <row r="12" ht="12.75">
      <c r="A12" s="13" t="s">
        <v>55</v>
      </c>
    </row>
    <row r="13" spans="2:16" ht="12.75">
      <c r="B13" s="38"/>
      <c r="C13" s="38"/>
      <c r="D13" s="38"/>
      <c r="E13" s="38"/>
      <c r="F13" s="38"/>
      <c r="G13" s="38"/>
      <c r="H13" s="38"/>
      <c r="I13" s="38"/>
      <c r="J13" s="38"/>
      <c r="K13" s="38"/>
      <c r="L13" s="38"/>
      <c r="M13" s="38"/>
      <c r="N13" s="38"/>
      <c r="O13" s="38"/>
      <c r="P13" s="38"/>
    </row>
    <row r="14" spans="1:16" ht="12.75">
      <c r="A14" s="4" t="s">
        <v>59</v>
      </c>
      <c r="B14" s="38"/>
      <c r="C14" s="38"/>
      <c r="D14" s="38"/>
      <c r="E14" s="38"/>
      <c r="F14" s="38"/>
      <c r="G14" s="38"/>
      <c r="H14" s="38"/>
      <c r="I14" s="38"/>
      <c r="J14" s="38"/>
      <c r="K14" s="38"/>
      <c r="L14" s="38"/>
      <c r="M14" s="38"/>
      <c r="N14" s="38"/>
      <c r="O14" s="38"/>
      <c r="P14" s="38"/>
    </row>
    <row r="15" spans="1:16" ht="12.75">
      <c r="A15" s="4" t="s">
        <v>60</v>
      </c>
      <c r="B15" s="38"/>
      <c r="C15" s="38"/>
      <c r="D15" s="38"/>
      <c r="E15" s="38"/>
      <c r="F15" s="38"/>
      <c r="G15" s="38"/>
      <c r="H15" s="38"/>
      <c r="I15" s="38"/>
      <c r="J15" s="38"/>
      <c r="K15" s="38"/>
      <c r="L15" s="38"/>
      <c r="M15" s="38"/>
      <c r="N15" s="38"/>
      <c r="O15" s="38"/>
      <c r="P15" s="38"/>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c r="A48" s="16"/>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A44"/>
  <sheetViews>
    <sheetView showGridLines="0" workbookViewId="0" topLeftCell="A1"/>
  </sheetViews>
  <sheetFormatPr defaultColWidth="8.8515625" defaultRowHeight="15"/>
  <cols>
    <col min="1" max="1" width="2.8515625" style="4" customWidth="1"/>
    <col min="2" max="2" width="21.8515625" style="4" customWidth="1"/>
    <col min="3" max="3" width="10.00390625" style="4" bestFit="1" customWidth="1"/>
    <col min="4" max="4" width="10.8515625" style="4" customWidth="1"/>
    <col min="5" max="16384" width="8.8515625" style="4" customWidth="1"/>
  </cols>
  <sheetData>
    <row r="1" ht="12.75"/>
    <row r="2" spans="2:4" ht="12.75">
      <c r="B2" s="2" t="s">
        <v>61</v>
      </c>
      <c r="C2" s="3"/>
      <c r="D2" s="3"/>
    </row>
    <row r="3" spans="2:4" ht="12.75">
      <c r="B3" s="1" t="s">
        <v>62</v>
      </c>
      <c r="C3" s="3"/>
      <c r="D3" s="3"/>
    </row>
    <row r="4" spans="2:3" ht="12.75">
      <c r="B4" s="3"/>
      <c r="C4" s="47"/>
    </row>
    <row r="5" spans="2:4" ht="12.75">
      <c r="B5" s="17"/>
      <c r="C5" s="17">
        <v>2022</v>
      </c>
      <c r="D5" s="17">
        <v>2021</v>
      </c>
    </row>
    <row r="6" spans="2:27" ht="12.75">
      <c r="B6" s="18" t="s">
        <v>0</v>
      </c>
      <c r="C6" s="19">
        <v>22.592797576854075</v>
      </c>
      <c r="D6" s="19">
        <v>15.999284842030006</v>
      </c>
      <c r="I6" s="48"/>
      <c r="J6" s="48"/>
      <c r="AA6" s="20"/>
    </row>
    <row r="7" spans="2:27" ht="12.75">
      <c r="B7" s="21"/>
      <c r="C7" s="22"/>
      <c r="D7" s="22"/>
      <c r="I7" s="48"/>
      <c r="J7" s="48"/>
      <c r="AA7" s="20"/>
    </row>
    <row r="8" spans="2:27" ht="12.75">
      <c r="B8" s="23" t="s">
        <v>26</v>
      </c>
      <c r="C8" s="24">
        <v>119.30999999999999</v>
      </c>
      <c r="D8" s="24">
        <v>78.77365178894964</v>
      </c>
      <c r="I8" s="48"/>
      <c r="J8" s="48"/>
      <c r="AA8" s="20"/>
    </row>
    <row r="9" spans="2:27" ht="12.75">
      <c r="B9" s="23" t="s">
        <v>3</v>
      </c>
      <c r="C9" s="24">
        <v>65.33</v>
      </c>
      <c r="D9" s="24">
        <v>26.31444407353609</v>
      </c>
      <c r="I9" s="48"/>
      <c r="J9" s="48"/>
      <c r="AA9" s="20"/>
    </row>
    <row r="10" spans="2:27" ht="12.75">
      <c r="B10" s="23" t="s">
        <v>22</v>
      </c>
      <c r="C10" s="24">
        <v>50.12</v>
      </c>
      <c r="D10" s="24">
        <v>44.33167977660416</v>
      </c>
      <c r="I10" s="48"/>
      <c r="J10" s="48"/>
      <c r="AA10" s="20"/>
    </row>
    <row r="11" spans="2:27" ht="12.75">
      <c r="B11" s="23" t="s">
        <v>17</v>
      </c>
      <c r="C11" s="24">
        <v>46.269999999999996</v>
      </c>
      <c r="D11" s="24">
        <v>45.263588876144</v>
      </c>
      <c r="I11" s="48"/>
      <c r="J11" s="48"/>
      <c r="AA11" s="20"/>
    </row>
    <row r="12" spans="2:27" ht="12.75">
      <c r="B12" s="23" t="s">
        <v>27</v>
      </c>
      <c r="C12" s="24">
        <v>43.08</v>
      </c>
      <c r="D12" s="24">
        <v>25.841226804110672</v>
      </c>
      <c r="I12" s="48"/>
      <c r="J12" s="48"/>
      <c r="AA12" s="20"/>
    </row>
    <row r="13" spans="2:27" ht="12.75">
      <c r="B13" s="23" t="s">
        <v>9</v>
      </c>
      <c r="C13" s="24">
        <v>42.23</v>
      </c>
      <c r="D13" s="24">
        <v>7.7504359620228644</v>
      </c>
      <c r="I13" s="48"/>
      <c r="J13" s="48"/>
      <c r="AA13" s="20"/>
    </row>
    <row r="14" spans="2:27" ht="12.75">
      <c r="B14" s="23" t="s">
        <v>25</v>
      </c>
      <c r="C14" s="24">
        <v>36.4</v>
      </c>
      <c r="D14" s="24">
        <v>12.779344959138424</v>
      </c>
      <c r="I14" s="48"/>
      <c r="J14" s="48"/>
      <c r="AA14" s="20"/>
    </row>
    <row r="15" spans="2:27" ht="12.75">
      <c r="B15" s="23" t="s">
        <v>20</v>
      </c>
      <c r="C15" s="24">
        <v>34.230000000000004</v>
      </c>
      <c r="D15" s="24">
        <v>14.702257742377489</v>
      </c>
      <c r="I15" s="48"/>
      <c r="J15" s="48"/>
      <c r="AA15" s="20"/>
    </row>
    <row r="16" spans="2:27" ht="12.75">
      <c r="B16" s="23" t="s">
        <v>6</v>
      </c>
      <c r="C16" s="24">
        <v>29.87</v>
      </c>
      <c r="D16" s="24">
        <v>26.76749652015155</v>
      </c>
      <c r="I16" s="48"/>
      <c r="J16" s="48"/>
      <c r="AA16" s="20"/>
    </row>
    <row r="17" spans="2:27" ht="12.75">
      <c r="B17" s="23" t="s">
        <v>5</v>
      </c>
      <c r="C17" s="24">
        <v>26.259999999999998</v>
      </c>
      <c r="D17" s="24">
        <v>26.29980675631099</v>
      </c>
      <c r="I17" s="48"/>
      <c r="J17" s="48"/>
      <c r="AA17" s="20"/>
    </row>
    <row r="18" spans="2:27" ht="12.75">
      <c r="B18" s="23" t="s">
        <v>16</v>
      </c>
      <c r="C18" s="24">
        <v>23.759999999999998</v>
      </c>
      <c r="D18" s="24">
        <v>19.420771602792396</v>
      </c>
      <c r="I18" s="48"/>
      <c r="J18" s="48"/>
      <c r="AA18" s="20"/>
    </row>
    <row r="19" spans="2:27" ht="12.75">
      <c r="B19" s="23" t="s">
        <v>15</v>
      </c>
      <c r="C19" s="24">
        <v>23.02</v>
      </c>
      <c r="D19" s="24">
        <v>20.656120603791766</v>
      </c>
      <c r="I19" s="48"/>
      <c r="J19" s="48"/>
      <c r="AA19" s="20"/>
    </row>
    <row r="20" spans="2:27" ht="12.75">
      <c r="B20" s="23" t="s">
        <v>14</v>
      </c>
      <c r="C20" s="24">
        <v>20.08719090294374</v>
      </c>
      <c r="D20" s="24">
        <v>9.62058447191247</v>
      </c>
      <c r="I20" s="48"/>
      <c r="J20" s="48"/>
      <c r="AA20" s="20"/>
    </row>
    <row r="21" spans="2:27" ht="12.75">
      <c r="B21" s="23" t="s">
        <v>7</v>
      </c>
      <c r="C21" s="24">
        <v>19.88</v>
      </c>
      <c r="D21" s="24">
        <v>12.6</v>
      </c>
      <c r="I21" s="48"/>
      <c r="J21" s="48"/>
      <c r="AA21" s="20"/>
    </row>
    <row r="22" spans="2:27" ht="12.75">
      <c r="B22" s="23" t="s">
        <v>4</v>
      </c>
      <c r="C22" s="24">
        <v>17.689999999999998</v>
      </c>
      <c r="D22" s="24">
        <v>23.43731689596175</v>
      </c>
      <c r="I22" s="48"/>
      <c r="J22" s="48"/>
      <c r="AA22" s="20"/>
    </row>
    <row r="23" spans="2:27" ht="12.75">
      <c r="B23" s="23" t="s">
        <v>8</v>
      </c>
      <c r="C23" s="24">
        <v>16.36</v>
      </c>
      <c r="D23" s="24">
        <v>12.91031809000515</v>
      </c>
      <c r="I23" s="48"/>
      <c r="J23" s="48"/>
      <c r="AA23" s="20"/>
    </row>
    <row r="24" spans="2:27" ht="12.75">
      <c r="B24" s="23" t="s">
        <v>1</v>
      </c>
      <c r="C24" s="24">
        <v>13.86</v>
      </c>
      <c r="D24" s="24">
        <v>32.22018747923514</v>
      </c>
      <c r="I24" s="48"/>
      <c r="J24" s="48"/>
      <c r="AA24" s="20"/>
    </row>
    <row r="25" spans="2:27" ht="12.75">
      <c r="B25" s="23" t="s">
        <v>13</v>
      </c>
      <c r="C25" s="24">
        <v>12.430000000000001</v>
      </c>
      <c r="D25" s="24">
        <v>13.698524583286602</v>
      </c>
      <c r="I25" s="48"/>
      <c r="J25" s="48"/>
      <c r="AA25" s="20"/>
    </row>
    <row r="26" spans="2:27" ht="12.75">
      <c r="B26" s="23" t="s">
        <v>10</v>
      </c>
      <c r="C26" s="24">
        <v>10.67</v>
      </c>
      <c r="D26" s="24">
        <v>7.875773771878395</v>
      </c>
      <c r="I26" s="48"/>
      <c r="J26" s="48"/>
      <c r="AA26" s="20"/>
    </row>
    <row r="27" spans="2:27" ht="12.75">
      <c r="B27" s="23" t="s">
        <v>19</v>
      </c>
      <c r="C27" s="24">
        <v>8.299999999999999</v>
      </c>
      <c r="D27" s="24">
        <v>8.788883819744786</v>
      </c>
      <c r="I27" s="48"/>
      <c r="J27" s="48"/>
      <c r="AA27" s="20"/>
    </row>
    <row r="28" spans="2:27" ht="12.75">
      <c r="B28" s="23" t="s">
        <v>11</v>
      </c>
      <c r="C28" s="24">
        <v>7.51</v>
      </c>
      <c r="D28" s="24">
        <v>4.70721727895589</v>
      </c>
      <c r="I28" s="48"/>
      <c r="J28" s="48"/>
      <c r="AA28" s="20"/>
    </row>
    <row r="29" spans="2:27" ht="12.75">
      <c r="B29" s="23" t="s">
        <v>18</v>
      </c>
      <c r="C29" s="24">
        <v>7.359999999999999</v>
      </c>
      <c r="D29" s="24">
        <v>11.812896093739532</v>
      </c>
      <c r="I29" s="48"/>
      <c r="J29" s="48"/>
      <c r="AA29" s="20"/>
    </row>
    <row r="30" spans="2:27" ht="12.75">
      <c r="B30" s="23" t="s">
        <v>12</v>
      </c>
      <c r="C30" s="24">
        <v>6</v>
      </c>
      <c r="D30" s="24">
        <v>6.216974132182702</v>
      </c>
      <c r="I30" s="48"/>
      <c r="J30" s="48"/>
      <c r="AA30" s="20"/>
    </row>
    <row r="31" spans="2:27" ht="12.75">
      <c r="B31" s="23" t="s">
        <v>2</v>
      </c>
      <c r="C31" s="24">
        <v>5.3500000000000005</v>
      </c>
      <c r="D31" s="24">
        <v>9.300062954272306</v>
      </c>
      <c r="I31" s="48"/>
      <c r="J31" s="48"/>
      <c r="AA31" s="20"/>
    </row>
    <row r="32" spans="2:27" ht="12.75">
      <c r="B32" s="23" t="s">
        <v>21</v>
      </c>
      <c r="C32" s="24">
        <v>4.83</v>
      </c>
      <c r="D32" s="24">
        <v>3.966353925988891</v>
      </c>
      <c r="I32" s="48"/>
      <c r="J32" s="48"/>
      <c r="AA32" s="20"/>
    </row>
    <row r="33" spans="2:27" ht="12.75">
      <c r="B33" s="23" t="s">
        <v>24</v>
      </c>
      <c r="C33" s="24">
        <v>2.37</v>
      </c>
      <c r="D33" s="24">
        <v>18.966541598130277</v>
      </c>
      <c r="I33" s="48"/>
      <c r="J33" s="48"/>
      <c r="AA33" s="20"/>
    </row>
    <row r="34" spans="2:27" ht="12.75">
      <c r="B34" s="23" t="s">
        <v>23</v>
      </c>
      <c r="C34" s="24">
        <v>1.81</v>
      </c>
      <c r="D34" s="24">
        <v>1.3081939569475238</v>
      </c>
      <c r="I34" s="48"/>
      <c r="J34" s="48"/>
      <c r="AA34" s="20"/>
    </row>
    <row r="35" spans="2:4" ht="12.75">
      <c r="B35" s="25"/>
      <c r="C35" s="26"/>
      <c r="D35" s="26"/>
    </row>
    <row r="36" spans="2:4" ht="12.75">
      <c r="B36" s="27"/>
      <c r="D36" s="26"/>
    </row>
    <row r="37" spans="2:4" ht="12.75">
      <c r="B37" s="27"/>
      <c r="C37" s="3"/>
      <c r="D37" s="28"/>
    </row>
    <row r="38" spans="2:4" ht="12.75">
      <c r="B38" s="27"/>
      <c r="C38" s="3"/>
      <c r="D38" s="3"/>
    </row>
    <row r="39" spans="2:4" ht="12.75">
      <c r="B39" s="3"/>
      <c r="D39" s="3"/>
    </row>
    <row r="40" spans="2:4" ht="12.75">
      <c r="B40" s="3"/>
      <c r="D40" s="29"/>
    </row>
    <row r="41" spans="2:4" ht="15">
      <c r="B41" s="3"/>
      <c r="C41" s="30"/>
      <c r="D41" s="30"/>
    </row>
    <row r="42" spans="2:4" ht="15">
      <c r="B42" s="3"/>
      <c r="C42" s="3"/>
      <c r="D42" s="3"/>
    </row>
    <row r="44" ht="15">
      <c r="B44" s="31" t="s">
        <v>56</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1"/>
  <sheetViews>
    <sheetView showGridLines="0" workbookViewId="0" topLeftCell="A1"/>
  </sheetViews>
  <sheetFormatPr defaultColWidth="8.7109375" defaultRowHeight="15"/>
  <cols>
    <col min="1" max="1" width="21.8515625" style="4" customWidth="1"/>
    <col min="2" max="2" width="15.28125" style="4" bestFit="1" customWidth="1"/>
    <col min="3" max="3" width="16.00390625" style="4" bestFit="1" customWidth="1"/>
    <col min="4" max="4" width="14.8515625" style="4" bestFit="1" customWidth="1"/>
    <col min="5" max="5" width="8.7109375" style="4" customWidth="1"/>
    <col min="6" max="6" width="14.8515625" style="4" bestFit="1" customWidth="1"/>
    <col min="7" max="16384" width="8.7109375" style="4" customWidth="1"/>
  </cols>
  <sheetData>
    <row r="1" ht="12.75"/>
    <row r="2" spans="1:6" ht="12.75">
      <c r="A2" s="2" t="s">
        <v>53</v>
      </c>
      <c r="B2" s="3"/>
      <c r="C2" s="3"/>
      <c r="D2" s="3"/>
      <c r="F2" s="3"/>
    </row>
    <row r="3" spans="1:6" ht="12.75">
      <c r="A3" s="1" t="s">
        <v>28</v>
      </c>
      <c r="B3" s="3"/>
      <c r="C3" s="3"/>
      <c r="D3" s="3"/>
      <c r="F3" s="3"/>
    </row>
    <row r="4" spans="1:4" ht="12.75">
      <c r="A4" s="3"/>
      <c r="B4" s="40"/>
      <c r="C4" s="40"/>
      <c r="D4" s="40"/>
    </row>
    <row r="5" spans="1:6" ht="12.75">
      <c r="A5" s="17"/>
      <c r="B5" s="17" t="s">
        <v>29</v>
      </c>
      <c r="C5" s="17" t="s">
        <v>34</v>
      </c>
      <c r="D5" s="17" t="s">
        <v>35</v>
      </c>
      <c r="F5" s="17" t="s">
        <v>49</v>
      </c>
    </row>
    <row r="6" spans="1:6" ht="12.75">
      <c r="A6" s="18" t="s">
        <v>36</v>
      </c>
      <c r="B6" s="32">
        <f>SUM(B8:B34)</f>
        <v>2378</v>
      </c>
      <c r="C6" s="32">
        <f>SUM(C8:C34)</f>
        <v>1117</v>
      </c>
      <c r="D6" s="32">
        <f>SUM(D8:D34)</f>
        <v>5965</v>
      </c>
      <c r="F6" s="49">
        <f>(B6+C6)/SUM(B6:D6)</f>
        <v>0.36945031712473575</v>
      </c>
    </row>
    <row r="7" spans="1:6" ht="12.75">
      <c r="A7" s="21"/>
      <c r="B7" s="21"/>
      <c r="C7" s="21"/>
      <c r="D7" s="21"/>
      <c r="F7" s="21"/>
    </row>
    <row r="8" spans="1:7" ht="12.75">
      <c r="A8" s="23" t="s">
        <v>12</v>
      </c>
      <c r="B8" s="33">
        <v>41</v>
      </c>
      <c r="C8" s="33">
        <v>0</v>
      </c>
      <c r="D8" s="33">
        <v>0</v>
      </c>
      <c r="F8" s="34">
        <f aca="true" t="shared" si="0" ref="F8:F33">(B8+C8)/SUM(B8:D8)</f>
        <v>1</v>
      </c>
      <c r="G8" s="38"/>
    </row>
    <row r="9" spans="1:7" ht="12.75">
      <c r="A9" s="23" t="s">
        <v>23</v>
      </c>
      <c r="B9" s="33">
        <v>13</v>
      </c>
      <c r="C9" s="33">
        <v>6</v>
      </c>
      <c r="D9" s="33">
        <v>0</v>
      </c>
      <c r="F9" s="34">
        <f t="shared" si="0"/>
        <v>1</v>
      </c>
      <c r="G9" s="38"/>
    </row>
    <row r="10" spans="1:7" ht="12.75">
      <c r="A10" s="23" t="s">
        <v>5</v>
      </c>
      <c r="B10" s="33">
        <v>498</v>
      </c>
      <c r="C10" s="33">
        <v>0</v>
      </c>
      <c r="D10" s="33">
        <v>2</v>
      </c>
      <c r="F10" s="34">
        <f t="shared" si="0"/>
        <v>0.996</v>
      </c>
      <c r="G10" s="38"/>
    </row>
    <row r="11" spans="1:7" ht="12.75">
      <c r="A11" s="23" t="s">
        <v>15</v>
      </c>
      <c r="B11" s="33">
        <v>220</v>
      </c>
      <c r="C11" s="33">
        <v>1</v>
      </c>
      <c r="D11" s="33">
        <v>3</v>
      </c>
      <c r="F11" s="34">
        <f t="shared" si="0"/>
        <v>0.9866071428571429</v>
      </c>
      <c r="G11" s="38"/>
    </row>
    <row r="12" spans="1:7" ht="12.75">
      <c r="A12" s="23" t="s">
        <v>10</v>
      </c>
      <c r="B12" s="33">
        <v>55</v>
      </c>
      <c r="C12" s="33">
        <v>1</v>
      </c>
      <c r="D12" s="33">
        <v>2</v>
      </c>
      <c r="F12" s="34">
        <f t="shared" si="0"/>
        <v>0.9655172413793104</v>
      </c>
      <c r="G12" s="38"/>
    </row>
    <row r="13" spans="1:7" ht="12.75">
      <c r="A13" s="23" t="s">
        <v>11</v>
      </c>
      <c r="B13" s="33">
        <v>26</v>
      </c>
      <c r="C13" s="33">
        <v>1</v>
      </c>
      <c r="D13" s="33">
        <v>2</v>
      </c>
      <c r="F13" s="34">
        <f t="shared" si="0"/>
        <v>0.9310344827586207</v>
      </c>
      <c r="G13" s="38"/>
    </row>
    <row r="14" spans="1:7" ht="12.75">
      <c r="A14" s="23" t="s">
        <v>1</v>
      </c>
      <c r="B14" s="33">
        <v>22</v>
      </c>
      <c r="C14" s="33">
        <v>0</v>
      </c>
      <c r="D14" s="33">
        <v>4</v>
      </c>
      <c r="F14" s="34">
        <f t="shared" si="0"/>
        <v>0.8461538461538461</v>
      </c>
      <c r="G14" s="38"/>
    </row>
    <row r="15" spans="1:7" ht="12.75">
      <c r="A15" s="23" t="s">
        <v>2</v>
      </c>
      <c r="B15" s="33">
        <v>12</v>
      </c>
      <c r="C15" s="33">
        <v>0</v>
      </c>
      <c r="D15" s="33">
        <v>3</v>
      </c>
      <c r="F15" s="34">
        <f t="shared" si="0"/>
        <v>0.8</v>
      </c>
      <c r="G15" s="38"/>
    </row>
    <row r="16" spans="1:7" ht="12.75">
      <c r="A16" s="23" t="s">
        <v>4</v>
      </c>
      <c r="B16" s="33">
        <v>2</v>
      </c>
      <c r="C16" s="33">
        <v>8</v>
      </c>
      <c r="D16" s="33">
        <v>6</v>
      </c>
      <c r="F16" s="34">
        <f t="shared" si="0"/>
        <v>0.625</v>
      </c>
      <c r="G16" s="38"/>
    </row>
    <row r="17" spans="1:7" ht="12.75">
      <c r="A17" s="23" t="s">
        <v>17</v>
      </c>
      <c r="B17" s="33">
        <v>209</v>
      </c>
      <c r="C17" s="33">
        <v>226</v>
      </c>
      <c r="D17" s="33">
        <v>347</v>
      </c>
      <c r="F17" s="34">
        <f>(B17+C17)/SUM(B17:D17)</f>
        <v>0.5562659846547314</v>
      </c>
      <c r="G17" s="38"/>
    </row>
    <row r="18" spans="1:7" ht="12.75">
      <c r="A18" s="23" t="s">
        <v>14</v>
      </c>
      <c r="B18" s="33">
        <v>237</v>
      </c>
      <c r="C18" s="33">
        <v>475</v>
      </c>
      <c r="D18" s="33">
        <v>576</v>
      </c>
      <c r="F18" s="34">
        <f t="shared" si="0"/>
        <v>0.5527950310559007</v>
      </c>
      <c r="G18" s="38"/>
    </row>
    <row r="19" spans="1:7" ht="12.75">
      <c r="A19" s="23" t="s">
        <v>6</v>
      </c>
      <c r="B19" s="33">
        <v>866</v>
      </c>
      <c r="C19" s="33">
        <v>151</v>
      </c>
      <c r="D19" s="33">
        <v>983</v>
      </c>
      <c r="F19" s="34">
        <f t="shared" si="0"/>
        <v>0.5085</v>
      </c>
      <c r="G19" s="38"/>
    </row>
    <row r="20" spans="1:7" ht="12.75">
      <c r="A20" s="23" t="s">
        <v>24</v>
      </c>
      <c r="B20" s="33">
        <v>2</v>
      </c>
      <c r="C20" s="33">
        <v>0</v>
      </c>
      <c r="D20" s="33">
        <v>3</v>
      </c>
      <c r="F20" s="34">
        <f t="shared" si="0"/>
        <v>0.4</v>
      </c>
      <c r="G20" s="38"/>
    </row>
    <row r="21" spans="1:7" ht="12.75">
      <c r="A21" s="23" t="s">
        <v>18</v>
      </c>
      <c r="B21" s="33">
        <v>95</v>
      </c>
      <c r="C21" s="33">
        <v>2</v>
      </c>
      <c r="D21" s="33">
        <v>180</v>
      </c>
      <c r="F21" s="34">
        <f t="shared" si="0"/>
        <v>0.35018050541516244</v>
      </c>
      <c r="G21" s="38"/>
    </row>
    <row r="22" spans="1:7" ht="12.75">
      <c r="A22" s="23" t="s">
        <v>19</v>
      </c>
      <c r="B22" s="33">
        <v>2</v>
      </c>
      <c r="C22" s="33">
        <v>10</v>
      </c>
      <c r="D22" s="33">
        <v>30</v>
      </c>
      <c r="F22" s="34">
        <f>(B22+C22)/SUM(B22:D22)</f>
        <v>0.2857142857142857</v>
      </c>
      <c r="G22" s="38"/>
    </row>
    <row r="23" spans="1:7" ht="12.75">
      <c r="A23" s="23" t="s">
        <v>22</v>
      </c>
      <c r="B23" s="33">
        <v>10</v>
      </c>
      <c r="C23" s="33">
        <v>109</v>
      </c>
      <c r="D23" s="33">
        <v>314</v>
      </c>
      <c r="F23" s="34">
        <f t="shared" si="0"/>
        <v>0.2748267898383372</v>
      </c>
      <c r="G23" s="38"/>
    </row>
    <row r="24" spans="1:7" ht="12.75">
      <c r="A24" s="23" t="s">
        <v>13</v>
      </c>
      <c r="B24" s="33">
        <v>0</v>
      </c>
      <c r="C24" s="33">
        <v>13</v>
      </c>
      <c r="D24" s="33">
        <v>60</v>
      </c>
      <c r="F24" s="34">
        <f t="shared" si="0"/>
        <v>0.1780821917808219</v>
      </c>
      <c r="G24" s="38"/>
    </row>
    <row r="25" spans="1:7" ht="12.75">
      <c r="A25" s="23" t="s">
        <v>27</v>
      </c>
      <c r="B25" s="33">
        <v>11</v>
      </c>
      <c r="C25" s="33">
        <v>25</v>
      </c>
      <c r="D25" s="33">
        <v>202</v>
      </c>
      <c r="F25" s="34">
        <f t="shared" si="0"/>
        <v>0.15126050420168066</v>
      </c>
      <c r="G25" s="38"/>
    </row>
    <row r="26" spans="1:7" ht="12.75">
      <c r="A26" s="23" t="s">
        <v>16</v>
      </c>
      <c r="B26" s="33">
        <v>22</v>
      </c>
      <c r="C26" s="33">
        <v>15</v>
      </c>
      <c r="D26" s="33">
        <v>208</v>
      </c>
      <c r="F26" s="34">
        <f t="shared" si="0"/>
        <v>0.1510204081632653</v>
      </c>
      <c r="G26" s="38"/>
    </row>
    <row r="27" spans="1:7" ht="12.75">
      <c r="A27" s="23" t="s">
        <v>21</v>
      </c>
      <c r="B27" s="33">
        <v>10</v>
      </c>
      <c r="C27" s="33">
        <v>13</v>
      </c>
      <c r="D27" s="33">
        <v>205</v>
      </c>
      <c r="F27" s="34">
        <f t="shared" si="0"/>
        <v>0.10087719298245613</v>
      </c>
      <c r="G27" s="38"/>
    </row>
    <row r="28" spans="1:7" ht="12.75">
      <c r="A28" s="23" t="s">
        <v>9</v>
      </c>
      <c r="B28" s="33">
        <v>0</v>
      </c>
      <c r="C28" s="33">
        <v>2</v>
      </c>
      <c r="D28" s="33">
        <v>20</v>
      </c>
      <c r="F28" s="34">
        <f t="shared" si="0"/>
        <v>0.09090909090909091</v>
      </c>
      <c r="G28" s="38"/>
    </row>
    <row r="29" spans="1:7" ht="12.75">
      <c r="A29" s="23" t="s">
        <v>20</v>
      </c>
      <c r="B29" s="33">
        <v>23</v>
      </c>
      <c r="C29" s="33">
        <v>4</v>
      </c>
      <c r="D29" s="33">
        <v>331</v>
      </c>
      <c r="F29" s="34">
        <f t="shared" si="0"/>
        <v>0.07541899441340782</v>
      </c>
      <c r="G29" s="38"/>
    </row>
    <row r="30" spans="1:7" ht="12.75">
      <c r="A30" s="23" t="s">
        <v>7</v>
      </c>
      <c r="B30" s="33">
        <v>0</v>
      </c>
      <c r="C30" s="33">
        <v>17</v>
      </c>
      <c r="D30" s="33">
        <v>214</v>
      </c>
      <c r="F30" s="34">
        <f t="shared" si="0"/>
        <v>0.0735930735930736</v>
      </c>
      <c r="G30" s="38"/>
    </row>
    <row r="31" spans="1:7" ht="12.75">
      <c r="A31" s="23" t="s">
        <v>26</v>
      </c>
      <c r="B31" s="33">
        <v>0</v>
      </c>
      <c r="C31" s="33">
        <v>3</v>
      </c>
      <c r="D31" s="33">
        <v>74</v>
      </c>
      <c r="F31" s="34">
        <f t="shared" si="0"/>
        <v>0.03896103896103896</v>
      </c>
      <c r="G31" s="38"/>
    </row>
    <row r="32" spans="1:7" ht="12.75">
      <c r="A32" s="23" t="s">
        <v>25</v>
      </c>
      <c r="B32" s="33">
        <v>2</v>
      </c>
      <c r="C32" s="33">
        <v>34</v>
      </c>
      <c r="D32" s="33">
        <v>2110</v>
      </c>
      <c r="F32" s="34">
        <f t="shared" si="0"/>
        <v>0.016775396085740912</v>
      </c>
      <c r="G32" s="38"/>
    </row>
    <row r="33" spans="1:7" ht="12.75">
      <c r="A33" s="23" t="s">
        <v>3</v>
      </c>
      <c r="B33" s="33">
        <v>0</v>
      </c>
      <c r="C33" s="33">
        <v>1</v>
      </c>
      <c r="D33" s="33">
        <v>86</v>
      </c>
      <c r="F33" s="34">
        <f t="shared" si="0"/>
        <v>0.011494252873563218</v>
      </c>
      <c r="G33" s="38"/>
    </row>
    <row r="34" spans="1:6" ht="12.75">
      <c r="A34" s="23" t="s">
        <v>8</v>
      </c>
      <c r="B34" s="35" t="s">
        <v>30</v>
      </c>
      <c r="C34" s="35" t="s">
        <v>30</v>
      </c>
      <c r="D34" s="35" t="s">
        <v>30</v>
      </c>
      <c r="F34" s="35"/>
    </row>
    <row r="35" spans="2:6" ht="12.75">
      <c r="B35" s="26"/>
      <c r="C35" s="26"/>
      <c r="D35" s="26"/>
      <c r="F35" s="26"/>
    </row>
    <row r="36" spans="1:6" ht="17.45" customHeight="1">
      <c r="A36" s="36" t="s">
        <v>48</v>
      </c>
      <c r="B36" s="26"/>
      <c r="C36" s="26"/>
      <c r="D36" s="26"/>
      <c r="F36" s="26"/>
    </row>
    <row r="37" ht="12.75">
      <c r="A37" s="31" t="s">
        <v>57</v>
      </c>
    </row>
    <row r="38" ht="15">
      <c r="D38" s="45"/>
    </row>
    <row r="40" ht="15">
      <c r="A40" s="2" t="s">
        <v>64</v>
      </c>
    </row>
    <row r="41" ht="15">
      <c r="A41" s="1" t="s">
        <v>63</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3"/>
  <sheetViews>
    <sheetView showGridLines="0" workbookViewId="0" topLeftCell="A1"/>
  </sheetViews>
  <sheetFormatPr defaultColWidth="8.8515625" defaultRowHeight="15"/>
  <cols>
    <col min="1" max="1" width="40.421875" style="4" customWidth="1"/>
    <col min="2" max="18" width="8.8515625" style="4" customWidth="1"/>
    <col min="19" max="19" width="10.00390625" style="4" bestFit="1" customWidth="1"/>
    <col min="20" max="16384" width="8.8515625" style="4" customWidth="1"/>
  </cols>
  <sheetData>
    <row r="1" spans="1:8" ht="12.75">
      <c r="A1" s="2" t="s">
        <v>54</v>
      </c>
      <c r="B1" s="2"/>
      <c r="C1" s="3"/>
      <c r="D1" s="3"/>
      <c r="E1" s="3"/>
      <c r="F1" s="3"/>
      <c r="G1" s="3"/>
      <c r="H1" s="3"/>
    </row>
    <row r="2" spans="1:8" ht="12.75">
      <c r="A2" s="1" t="s">
        <v>28</v>
      </c>
      <c r="B2" s="1"/>
      <c r="C2" s="3"/>
      <c r="D2" s="3"/>
      <c r="E2" s="3"/>
      <c r="F2" s="3"/>
      <c r="G2" s="3"/>
      <c r="H2" s="3"/>
    </row>
    <row r="3" spans="1:14" ht="12.75">
      <c r="A3" s="3"/>
      <c r="B3" s="37"/>
      <c r="C3" s="37"/>
      <c r="D3" s="37"/>
      <c r="E3" s="37"/>
      <c r="F3" s="37"/>
      <c r="G3" s="37"/>
      <c r="H3" s="37"/>
      <c r="I3" s="37"/>
      <c r="J3" s="37"/>
      <c r="K3" s="37"/>
      <c r="L3" s="37"/>
      <c r="M3" s="37"/>
      <c r="N3" s="37"/>
    </row>
    <row r="4" spans="1:17" ht="12.75">
      <c r="A4" s="6"/>
      <c r="B4" s="38"/>
      <c r="C4" s="38"/>
      <c r="D4" s="38"/>
      <c r="E4" s="38"/>
      <c r="F4" s="38"/>
      <c r="G4" s="38"/>
      <c r="H4" s="38"/>
      <c r="I4" s="38"/>
      <c r="J4" s="38"/>
      <c r="K4" s="38"/>
      <c r="L4" s="38"/>
      <c r="M4" s="38"/>
      <c r="N4" s="38"/>
      <c r="O4" s="6"/>
      <c r="P4" s="6"/>
      <c r="Q4" s="6"/>
    </row>
    <row r="5" spans="1:17" ht="12.75">
      <c r="A5" s="7"/>
      <c r="B5" s="7">
        <v>2008</v>
      </c>
      <c r="C5" s="7">
        <v>2009</v>
      </c>
      <c r="D5" s="7">
        <v>2010</v>
      </c>
      <c r="E5" s="7">
        <v>2011</v>
      </c>
      <c r="F5" s="7">
        <v>2012</v>
      </c>
      <c r="G5" s="7">
        <v>2013</v>
      </c>
      <c r="H5" s="7">
        <v>2014</v>
      </c>
      <c r="I5" s="7">
        <v>2015</v>
      </c>
      <c r="J5" s="7">
        <v>2016</v>
      </c>
      <c r="K5" s="7">
        <v>2017</v>
      </c>
      <c r="L5" s="7">
        <v>2018</v>
      </c>
      <c r="M5" s="7">
        <v>2019</v>
      </c>
      <c r="N5" s="7">
        <v>2020</v>
      </c>
      <c r="O5" s="7">
        <v>2021</v>
      </c>
      <c r="P5" s="7">
        <v>2022</v>
      </c>
      <c r="Q5" s="6"/>
    </row>
    <row r="6" spans="1:20" ht="12.75">
      <c r="A6" s="8" t="s">
        <v>31</v>
      </c>
      <c r="B6" s="39">
        <v>3946</v>
      </c>
      <c r="C6" s="39">
        <v>3227</v>
      </c>
      <c r="D6" s="39">
        <v>5004</v>
      </c>
      <c r="E6" s="39">
        <v>4659</v>
      </c>
      <c r="F6" s="39">
        <v>5759</v>
      </c>
      <c r="G6" s="39">
        <v>4231</v>
      </c>
      <c r="H6" s="39">
        <v>4093</v>
      </c>
      <c r="I6" s="39">
        <v>3157</v>
      </c>
      <c r="J6" s="39">
        <v>4208</v>
      </c>
      <c r="K6" s="39">
        <v>3979</v>
      </c>
      <c r="L6" s="39">
        <v>3857</v>
      </c>
      <c r="M6" s="39">
        <v>3909</v>
      </c>
      <c r="N6" s="39">
        <v>3047</v>
      </c>
      <c r="O6" s="39">
        <v>3811</v>
      </c>
      <c r="P6" s="39">
        <v>4014</v>
      </c>
      <c r="Q6" s="6"/>
      <c r="R6" s="45"/>
      <c r="S6" s="41"/>
      <c r="T6" s="6"/>
    </row>
    <row r="7" spans="1:20" ht="12.75">
      <c r="A7" s="10" t="s">
        <v>32</v>
      </c>
      <c r="B7" s="42">
        <v>1225</v>
      </c>
      <c r="C7" s="42">
        <v>755</v>
      </c>
      <c r="D7" s="42">
        <v>911</v>
      </c>
      <c r="E7" s="42">
        <v>1235</v>
      </c>
      <c r="F7" s="42">
        <v>1483</v>
      </c>
      <c r="G7" s="42">
        <v>1063</v>
      </c>
      <c r="H7" s="42">
        <v>875</v>
      </c>
      <c r="I7" s="42">
        <v>900</v>
      </c>
      <c r="J7" s="42">
        <v>1047</v>
      </c>
      <c r="K7" s="42">
        <v>1052</v>
      </c>
      <c r="L7" s="42">
        <v>980</v>
      </c>
      <c r="M7" s="42">
        <v>2028</v>
      </c>
      <c r="N7" s="42">
        <v>1912</v>
      </c>
      <c r="O7" s="42">
        <v>1950</v>
      </c>
      <c r="P7" s="42">
        <v>3990</v>
      </c>
      <c r="Q7" s="6"/>
      <c r="R7" s="40"/>
      <c r="S7" s="41"/>
      <c r="T7" s="40"/>
    </row>
    <row r="8" spans="1:20" ht="12.75">
      <c r="A8" s="10" t="s">
        <v>40</v>
      </c>
      <c r="B8" s="42">
        <v>678</v>
      </c>
      <c r="C8" s="42">
        <v>538</v>
      </c>
      <c r="D8" s="42">
        <v>758</v>
      </c>
      <c r="E8" s="42">
        <v>1111</v>
      </c>
      <c r="F8" s="42">
        <v>1377</v>
      </c>
      <c r="G8" s="42">
        <v>450</v>
      </c>
      <c r="H8" s="42">
        <v>408</v>
      </c>
      <c r="I8" s="42">
        <v>799</v>
      </c>
      <c r="J8" s="42">
        <v>1407</v>
      </c>
      <c r="K8" s="42">
        <v>1097</v>
      </c>
      <c r="L8" s="42">
        <v>1144</v>
      </c>
      <c r="M8" s="42">
        <v>830</v>
      </c>
      <c r="N8" s="42">
        <v>658</v>
      </c>
      <c r="O8" s="42">
        <v>1083</v>
      </c>
      <c r="P8" s="42">
        <v>1699</v>
      </c>
      <c r="Q8" s="6"/>
      <c r="R8" s="40"/>
      <c r="S8" s="41"/>
      <c r="T8" s="40"/>
    </row>
    <row r="9" spans="2:16" ht="12.75">
      <c r="B9" s="40">
        <f>B6/SUM(B6:B8)</f>
        <v>0.6746452385023081</v>
      </c>
      <c r="C9" s="40">
        <f aca="true" t="shared" si="0" ref="C9:J9">C6/SUM(C6:C8)</f>
        <v>0.7139380530973451</v>
      </c>
      <c r="D9" s="40">
        <f t="shared" si="0"/>
        <v>0.7498876067735651</v>
      </c>
      <c r="E9" s="40">
        <f t="shared" si="0"/>
        <v>0.6650963597430407</v>
      </c>
      <c r="F9" s="40">
        <f t="shared" si="0"/>
        <v>0.6681749622926093</v>
      </c>
      <c r="G9" s="40">
        <f t="shared" si="0"/>
        <v>0.7365947075208914</v>
      </c>
      <c r="H9" s="40">
        <f t="shared" si="0"/>
        <v>0.7613467261904762</v>
      </c>
      <c r="I9" s="40">
        <f t="shared" si="0"/>
        <v>0.6501235584843492</v>
      </c>
      <c r="J9" s="40">
        <f t="shared" si="0"/>
        <v>0.6316421495046532</v>
      </c>
      <c r="K9" s="40"/>
      <c r="L9" s="40"/>
      <c r="M9" s="40"/>
      <c r="N9" s="40"/>
      <c r="O9" s="40"/>
      <c r="P9" s="40"/>
    </row>
    <row r="10" spans="1:16" ht="14.45" customHeight="1">
      <c r="A10" s="43" t="s">
        <v>50</v>
      </c>
      <c r="K10" s="40"/>
      <c r="L10" s="40"/>
      <c r="M10" s="40"/>
      <c r="N10" s="40"/>
      <c r="O10" s="40"/>
      <c r="P10" s="2" t="s">
        <v>66</v>
      </c>
    </row>
    <row r="11" spans="1:16" ht="14.45" customHeight="1">
      <c r="A11" s="43" t="s">
        <v>39</v>
      </c>
      <c r="K11" s="40"/>
      <c r="L11" s="40"/>
      <c r="M11" s="40"/>
      <c r="N11" s="40"/>
      <c r="O11" s="40"/>
      <c r="P11" s="1" t="s">
        <v>65</v>
      </c>
    </row>
    <row r="12" spans="1:16" ht="12.75">
      <c r="A12" s="44" t="s">
        <v>38</v>
      </c>
      <c r="B12" s="40"/>
      <c r="C12" s="40"/>
      <c r="D12" s="40"/>
      <c r="E12" s="40"/>
      <c r="F12" s="40"/>
      <c r="G12" s="40"/>
      <c r="H12" s="40"/>
      <c r="I12" s="40"/>
      <c r="J12" s="40"/>
      <c r="K12" s="40"/>
      <c r="L12" s="40"/>
      <c r="M12" s="40"/>
      <c r="N12" s="40"/>
      <c r="O12" s="40"/>
      <c r="P12" s="40"/>
    </row>
    <row r="13" spans="2:16" ht="12.75">
      <c r="B13" s="40"/>
      <c r="C13" s="40"/>
      <c r="D13" s="40"/>
      <c r="E13" s="40"/>
      <c r="F13" s="40"/>
      <c r="G13" s="40"/>
      <c r="H13" s="40"/>
      <c r="I13" s="40"/>
      <c r="J13" s="40"/>
      <c r="K13" s="40"/>
      <c r="L13" s="40"/>
      <c r="M13" s="40"/>
      <c r="N13" s="40"/>
      <c r="O13" s="40"/>
      <c r="P13" s="40"/>
    </row>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c r="U53" s="16"/>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TELLOLI Giorgia (ESTAT)</dc:creator>
  <cp:keywords/>
  <dc:description/>
  <cp:lastModifiedBy>MAPHOSA Tomupeishe Anne (ESTAT-EXT)</cp:lastModifiedBy>
  <dcterms:created xsi:type="dcterms:W3CDTF">2022-08-04T13:46:53Z</dcterms:created>
  <dcterms:modified xsi:type="dcterms:W3CDTF">2024-01-19T13:47:01Z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2023-12-02T13:27:42Z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ae62d60e-8d04-40fe-ba5a-334cb867692c</vt:lpwstr>
  </property>
  <property fmtid="{D5CDD505-2E9C-101B-9397-08002B2CF9AE}" pid="8" name="MSIP_Label_6bd9ddd1-4d20-43f6-abfa-fc3c07406f94_ContentBits">
    <vt:lpwstr>0</vt:lpwstr>
  </property>
</Properties>
</file>